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tabRatio="877"/>
  </bookViews>
  <sheets>
    <sheet name="основной нов МРП" sheetId="35" r:id="rId1"/>
  </sheets>
  <definedNames>
    <definedName name="_xlnm._FilterDatabase" localSheetId="0" hidden="1">'основной нов МРП'!$A$9:$V$1951</definedName>
    <definedName name="_xlnm.Print_Titles" localSheetId="0">'основной нов МРП'!$9:$9</definedName>
    <definedName name="_xlnm.Print_Area" localSheetId="0">'основной нов МРП'!$A$1:$L$1953</definedName>
  </definedNames>
  <calcPr calcId="152511"/>
</workbook>
</file>

<file path=xl/calcChain.xml><?xml version="1.0" encoding="utf-8"?>
<calcChain xmlns="http://schemas.openxmlformats.org/spreadsheetml/2006/main">
  <c r="L656" i="35" l="1"/>
  <c r="F687" i="35" l="1"/>
  <c r="L687" i="35" s="1"/>
  <c r="F686" i="35"/>
  <c r="L686" i="35" s="1"/>
  <c r="F685" i="35"/>
  <c r="L685" i="35" s="1"/>
  <c r="J684" i="35"/>
  <c r="I684" i="35"/>
  <c r="F683" i="35"/>
  <c r="L683" i="35" s="1"/>
  <c r="F682" i="35"/>
  <c r="L682" i="35" s="1"/>
  <c r="F681" i="35"/>
  <c r="L681" i="35" s="1"/>
  <c r="F680" i="35"/>
  <c r="L680" i="35" s="1"/>
  <c r="F679" i="35"/>
  <c r="L679" i="35" s="1"/>
  <c r="F678" i="35"/>
  <c r="L678" i="35" s="1"/>
  <c r="F677" i="35"/>
  <c r="L677" i="35" s="1"/>
  <c r="F676" i="35"/>
  <c r="L676" i="35" s="1"/>
  <c r="J675" i="35"/>
  <c r="I675" i="35"/>
  <c r="F853" i="35"/>
  <c r="L853" i="35" s="1"/>
  <c r="F852" i="35"/>
  <c r="L852" i="35" s="1"/>
  <c r="J851" i="35"/>
  <c r="F851" i="35" s="1"/>
  <c r="L851" i="35" s="1"/>
  <c r="F809" i="35"/>
  <c r="L809" i="35" s="1"/>
  <c r="F808" i="35"/>
  <c r="L808" i="35" s="1"/>
  <c r="F807" i="35"/>
  <c r="L807" i="35" s="1"/>
  <c r="F806" i="35"/>
  <c r="L806" i="35" s="1"/>
  <c r="F805" i="35"/>
  <c r="L805" i="35" s="1"/>
  <c r="F804" i="35"/>
  <c r="L804" i="35" s="1"/>
  <c r="F803" i="35"/>
  <c r="L803" i="35" s="1"/>
  <c r="F802" i="35"/>
  <c r="L802" i="35" s="1"/>
  <c r="F801" i="35"/>
  <c r="L801" i="35" s="1"/>
  <c r="F800" i="35"/>
  <c r="L800" i="35" s="1"/>
  <c r="F799" i="35"/>
  <c r="L799" i="35" s="1"/>
  <c r="F798" i="35"/>
  <c r="L798" i="35" s="1"/>
  <c r="F797" i="35"/>
  <c r="L797" i="35" s="1"/>
  <c r="F796" i="35"/>
  <c r="L796" i="35" s="1"/>
  <c r="F795" i="35"/>
  <c r="L795" i="35" s="1"/>
  <c r="F794" i="35"/>
  <c r="L794" i="35" s="1"/>
  <c r="J793" i="35"/>
  <c r="I793" i="35"/>
  <c r="F792" i="35"/>
  <c r="L792" i="35" s="1"/>
  <c r="F791" i="35"/>
  <c r="L791" i="35" s="1"/>
  <c r="F790" i="35"/>
  <c r="L790" i="35" s="1"/>
  <c r="F789" i="35"/>
  <c r="L789" i="35" s="1"/>
  <c r="F788" i="35"/>
  <c r="L788" i="35" s="1"/>
  <c r="F787" i="35"/>
  <c r="L787" i="35" s="1"/>
  <c r="F786" i="35"/>
  <c r="L786" i="35" s="1"/>
  <c r="F785" i="35"/>
  <c r="L785" i="35" s="1"/>
  <c r="F784" i="35"/>
  <c r="L784" i="35" s="1"/>
  <c r="F783" i="35"/>
  <c r="L783" i="35" s="1"/>
  <c r="F782" i="35"/>
  <c r="F781" i="35"/>
  <c r="L781" i="35" s="1"/>
  <c r="F780" i="35"/>
  <c r="L780" i="35" s="1"/>
  <c r="F779" i="35"/>
  <c r="L779" i="35" s="1"/>
  <c r="F778" i="35"/>
  <c r="L778" i="35" s="1"/>
  <c r="F777" i="35"/>
  <c r="L777" i="35" s="1"/>
  <c r="F776" i="35"/>
  <c r="L776" i="35" s="1"/>
  <c r="F775" i="35"/>
  <c r="L775" i="35" s="1"/>
  <c r="F774" i="35"/>
  <c r="L774" i="35" s="1"/>
  <c r="F773" i="35"/>
  <c r="L773" i="35" s="1"/>
  <c r="F772" i="35"/>
  <c r="L772" i="35" s="1"/>
  <c r="F771" i="35"/>
  <c r="L771" i="35" s="1"/>
  <c r="F770" i="35"/>
  <c r="L770" i="35" s="1"/>
  <c r="F769" i="35"/>
  <c r="L769" i="35" s="1"/>
  <c r="F768" i="35"/>
  <c r="L768" i="35" s="1"/>
  <c r="F767" i="35"/>
  <c r="L767" i="35" s="1"/>
  <c r="F766" i="35"/>
  <c r="L766" i="35" s="1"/>
  <c r="F765" i="35"/>
  <c r="L765" i="35" s="1"/>
  <c r="F764" i="35"/>
  <c r="L764" i="35" s="1"/>
  <c r="J763" i="35"/>
  <c r="I763" i="35"/>
  <c r="F762" i="35"/>
  <c r="L762" i="35" s="1"/>
  <c r="F761" i="35"/>
  <c r="L761" i="35" s="1"/>
  <c r="F760" i="35"/>
  <c r="L760" i="35" s="1"/>
  <c r="F759" i="35"/>
  <c r="L759" i="35" s="1"/>
  <c r="F758" i="35"/>
  <c r="L758" i="35" s="1"/>
  <c r="F757" i="35"/>
  <c r="L757" i="35" s="1"/>
  <c r="F756" i="35"/>
  <c r="L756" i="35" s="1"/>
  <c r="F755" i="35"/>
  <c r="L755" i="35" s="1"/>
  <c r="F754" i="35"/>
  <c r="L754" i="35" s="1"/>
  <c r="F753" i="35"/>
  <c r="L753" i="35" s="1"/>
  <c r="F752" i="35"/>
  <c r="L752" i="35" s="1"/>
  <c r="F751" i="35"/>
  <c r="L751" i="35" s="1"/>
  <c r="F750" i="35"/>
  <c r="L750" i="35" s="1"/>
  <c r="F749" i="35"/>
  <c r="L749" i="35" s="1"/>
  <c r="F748" i="35"/>
  <c r="L748" i="35" s="1"/>
  <c r="F747" i="35"/>
  <c r="L747" i="35" s="1"/>
  <c r="J746" i="35"/>
  <c r="I746" i="35"/>
  <c r="F745" i="35"/>
  <c r="L745" i="35" s="1"/>
  <c r="F744" i="35"/>
  <c r="L744" i="35" s="1"/>
  <c r="F743" i="35"/>
  <c r="L743" i="35" s="1"/>
  <c r="F742" i="35"/>
  <c r="L742" i="35" s="1"/>
  <c r="F741" i="35"/>
  <c r="L741" i="35" s="1"/>
  <c r="F740" i="35"/>
  <c r="L740" i="35" s="1"/>
  <c r="F739" i="35"/>
  <c r="L739" i="35" s="1"/>
  <c r="F738" i="35"/>
  <c r="L738" i="35" s="1"/>
  <c r="F737" i="35"/>
  <c r="L737" i="35" s="1"/>
  <c r="F736" i="35"/>
  <c r="L736" i="35" s="1"/>
  <c r="F735" i="35"/>
  <c r="L735" i="35" s="1"/>
  <c r="F734" i="35"/>
  <c r="L734" i="35" s="1"/>
  <c r="J733" i="35"/>
  <c r="I733" i="35"/>
  <c r="F732" i="35"/>
  <c r="L732" i="35" s="1"/>
  <c r="F731" i="35"/>
  <c r="L731" i="35" s="1"/>
  <c r="F730" i="35"/>
  <c r="L730" i="35" s="1"/>
  <c r="F729" i="35"/>
  <c r="L729" i="35" s="1"/>
  <c r="F728" i="35"/>
  <c r="L728" i="35" s="1"/>
  <c r="F727" i="35"/>
  <c r="L727" i="35" s="1"/>
  <c r="F726" i="35"/>
  <c r="L726" i="35" s="1"/>
  <c r="F725" i="35"/>
  <c r="L725" i="35" s="1"/>
  <c r="F724" i="35"/>
  <c r="L724" i="35" s="1"/>
  <c r="F723" i="35"/>
  <c r="L723" i="35" s="1"/>
  <c r="F722" i="35"/>
  <c r="L722" i="35" s="1"/>
  <c r="F721" i="35"/>
  <c r="L721" i="35" s="1"/>
  <c r="F720" i="35"/>
  <c r="L720" i="35" s="1"/>
  <c r="J719" i="35"/>
  <c r="I719" i="35"/>
  <c r="F718" i="35"/>
  <c r="L718" i="35" s="1"/>
  <c r="F717" i="35"/>
  <c r="L717" i="35" s="1"/>
  <c r="F716" i="35"/>
  <c r="L716" i="35" s="1"/>
  <c r="F715" i="35"/>
  <c r="L715" i="35" s="1"/>
  <c r="F714" i="35"/>
  <c r="L714" i="35" s="1"/>
  <c r="F713" i="35"/>
  <c r="L713" i="35" s="1"/>
  <c r="F712" i="35"/>
  <c r="L712" i="35" s="1"/>
  <c r="F711" i="35"/>
  <c r="L711" i="35" s="1"/>
  <c r="F710" i="35"/>
  <c r="L710" i="35" s="1"/>
  <c r="F709" i="35"/>
  <c r="L709" i="35" s="1"/>
  <c r="F708" i="35"/>
  <c r="L708" i="35" s="1"/>
  <c r="F707" i="35"/>
  <c r="L707" i="35" s="1"/>
  <c r="F706" i="35"/>
  <c r="L706" i="35" s="1"/>
  <c r="J705" i="35"/>
  <c r="I705" i="35"/>
  <c r="F704" i="35"/>
  <c r="L704" i="35" s="1"/>
  <c r="F703" i="35"/>
  <c r="L703" i="35" s="1"/>
  <c r="F702" i="35"/>
  <c r="L702" i="35" s="1"/>
  <c r="F701" i="35"/>
  <c r="L701" i="35" s="1"/>
  <c r="F700" i="35"/>
  <c r="L700" i="35" s="1"/>
  <c r="F699" i="35"/>
  <c r="L699" i="35" s="1"/>
  <c r="F698" i="35"/>
  <c r="L698" i="35" s="1"/>
  <c r="F697" i="35"/>
  <c r="L697" i="35" s="1"/>
  <c r="F696" i="35"/>
  <c r="L696" i="35" s="1"/>
  <c r="F695" i="35"/>
  <c r="L695" i="35" s="1"/>
  <c r="F694" i="35"/>
  <c r="L694" i="35" s="1"/>
  <c r="F693" i="35"/>
  <c r="L693" i="35" s="1"/>
  <c r="F692" i="35"/>
  <c r="L692" i="35" s="1"/>
  <c r="F691" i="35"/>
  <c r="L691" i="35" s="1"/>
  <c r="F690" i="35"/>
  <c r="L690" i="35" s="1"/>
  <c r="F689" i="35"/>
  <c r="L689" i="35" s="1"/>
  <c r="J688" i="35"/>
  <c r="I688" i="35"/>
  <c r="F93" i="35"/>
  <c r="L93" i="35" s="1"/>
  <c r="F92" i="35"/>
  <c r="L92" i="35" s="1"/>
  <c r="F91" i="35"/>
  <c r="L91" i="35" s="1"/>
  <c r="F90" i="35"/>
  <c r="L90" i="35" s="1"/>
  <c r="F89" i="35"/>
  <c r="L89" i="35" s="1"/>
  <c r="F88" i="35"/>
  <c r="L88" i="35" s="1"/>
  <c r="F87" i="35"/>
  <c r="L87" i="35" s="1"/>
  <c r="F86" i="35"/>
  <c r="L86" i="35" s="1"/>
  <c r="F85" i="35"/>
  <c r="L85" i="35" s="1"/>
  <c r="F84" i="35"/>
  <c r="L84" i="35" s="1"/>
  <c r="F83" i="35"/>
  <c r="L83" i="35" s="1"/>
  <c r="F82" i="35"/>
  <c r="L82" i="35" s="1"/>
  <c r="F81" i="35"/>
  <c r="L81" i="35" s="1"/>
  <c r="F80" i="35"/>
  <c r="L80" i="35" s="1"/>
  <c r="F79" i="35"/>
  <c r="L79" i="35" s="1"/>
  <c r="F78" i="35"/>
  <c r="L78" i="35" s="1"/>
  <c r="F77" i="35"/>
  <c r="L77" i="35" s="1"/>
  <c r="F76" i="35"/>
  <c r="L76" i="35" s="1"/>
  <c r="F75" i="35"/>
  <c r="L75" i="35" s="1"/>
  <c r="F74" i="35"/>
  <c r="L74" i="35" s="1"/>
  <c r="F73" i="35"/>
  <c r="L73" i="35" s="1"/>
  <c r="J72" i="35"/>
  <c r="I72" i="35"/>
  <c r="F155" i="35"/>
  <c r="L155" i="35" s="1"/>
  <c r="F154" i="35"/>
  <c r="L154" i="35" s="1"/>
  <c r="F153" i="35"/>
  <c r="L153" i="35" s="1"/>
  <c r="F152" i="35"/>
  <c r="L152" i="35" s="1"/>
  <c r="F151" i="35"/>
  <c r="L151" i="35" s="1"/>
  <c r="F150" i="35"/>
  <c r="L150" i="35" s="1"/>
  <c r="F149" i="35"/>
  <c r="L149" i="35" s="1"/>
  <c r="F148" i="35"/>
  <c r="L148" i="35" s="1"/>
  <c r="J147" i="35"/>
  <c r="I147" i="35"/>
  <c r="F146" i="35"/>
  <c r="L146" i="35" s="1"/>
  <c r="F145" i="35"/>
  <c r="L145" i="35" s="1"/>
  <c r="F144" i="35"/>
  <c r="L144" i="35" s="1"/>
  <c r="F143" i="35"/>
  <c r="L143" i="35" s="1"/>
  <c r="F142" i="35"/>
  <c r="L142" i="35" s="1"/>
  <c r="F141" i="35"/>
  <c r="L141" i="35" s="1"/>
  <c r="F140" i="35"/>
  <c r="L140" i="35" s="1"/>
  <c r="J139" i="35"/>
  <c r="I139" i="35"/>
  <c r="F71" i="35"/>
  <c r="L71" i="35" s="1"/>
  <c r="F70" i="35"/>
  <c r="L70" i="35" s="1"/>
  <c r="F69" i="35"/>
  <c r="L69" i="35" s="1"/>
  <c r="F68" i="35"/>
  <c r="L68" i="35" s="1"/>
  <c r="F67" i="35"/>
  <c r="L67" i="35" s="1"/>
  <c r="F66" i="35"/>
  <c r="L66" i="35" s="1"/>
  <c r="F65" i="35"/>
  <c r="L65" i="35" s="1"/>
  <c r="F64" i="35"/>
  <c r="L64" i="35" s="1"/>
  <c r="J63" i="35"/>
  <c r="I63" i="35"/>
  <c r="F674" i="35"/>
  <c r="L674" i="35" s="1"/>
  <c r="F673" i="35"/>
  <c r="L673" i="35" s="1"/>
  <c r="F672" i="35"/>
  <c r="L672" i="35" s="1"/>
  <c r="F671" i="35"/>
  <c r="L671" i="35" s="1"/>
  <c r="F670" i="35"/>
  <c r="L670" i="35" s="1"/>
  <c r="J669" i="35"/>
  <c r="I669" i="35"/>
  <c r="F668" i="35"/>
  <c r="L668" i="35" s="1"/>
  <c r="L667" i="35"/>
  <c r="F666" i="35"/>
  <c r="L666" i="35" s="1"/>
  <c r="F665" i="35"/>
  <c r="L665" i="35" s="1"/>
  <c r="F664" i="35"/>
  <c r="L664" i="35" s="1"/>
  <c r="F663" i="35"/>
  <c r="L663" i="35" s="1"/>
  <c r="F662" i="35"/>
  <c r="L662" i="35" s="1"/>
  <c r="F661" i="35"/>
  <c r="L661" i="35" s="1"/>
  <c r="F660" i="35"/>
  <c r="L660" i="35" s="1"/>
  <c r="F659" i="35"/>
  <c r="L659" i="35" s="1"/>
  <c r="J658" i="35"/>
  <c r="I658" i="35"/>
  <c r="F657" i="35"/>
  <c r="L657" i="35" s="1"/>
  <c r="F655" i="35"/>
  <c r="L655" i="35" s="1"/>
  <c r="F654" i="35"/>
  <c r="L654" i="35" s="1"/>
  <c r="F653" i="35"/>
  <c r="L653" i="35" s="1"/>
  <c r="F652" i="35"/>
  <c r="L652" i="35" s="1"/>
  <c r="F651" i="35"/>
  <c r="L651" i="35" s="1"/>
  <c r="J650" i="35"/>
  <c r="I650" i="35"/>
  <c r="F649" i="35"/>
  <c r="L649" i="35" s="1"/>
  <c r="L648" i="35"/>
  <c r="F647" i="35"/>
  <c r="L647" i="35" s="1"/>
  <c r="F646" i="35"/>
  <c r="L646" i="35" s="1"/>
  <c r="F645" i="35"/>
  <c r="L645" i="35" s="1"/>
  <c r="F644" i="35"/>
  <c r="L644" i="35" s="1"/>
  <c r="F643" i="35"/>
  <c r="L643" i="35" s="1"/>
  <c r="F642" i="35"/>
  <c r="L642" i="35" s="1"/>
  <c r="F641" i="35"/>
  <c r="L641" i="35" s="1"/>
  <c r="F640" i="35"/>
  <c r="L640" i="35" s="1"/>
  <c r="F639" i="35"/>
  <c r="L639" i="35" s="1"/>
  <c r="J638" i="35"/>
  <c r="I638" i="35"/>
  <c r="K1688" i="35"/>
  <c r="K1687" i="35"/>
  <c r="K1686" i="35"/>
  <c r="K1657" i="35"/>
  <c r="K1572" i="35"/>
  <c r="K1569" i="35"/>
  <c r="K1568" i="35"/>
  <c r="K1291" i="35"/>
  <c r="K1290" i="35"/>
  <c r="K1289" i="35"/>
  <c r="K1287" i="35"/>
  <c r="K1284" i="35"/>
  <c r="K1180" i="35"/>
  <c r="K1178" i="35"/>
  <c r="K412" i="35"/>
  <c r="K338" i="35"/>
  <c r="K1091" i="35"/>
  <c r="L1778" i="35"/>
  <c r="L1777" i="35"/>
  <c r="L1776" i="35"/>
  <c r="L1775" i="35"/>
  <c r="L1774" i="35"/>
  <c r="L1772" i="35"/>
  <c r="L1771" i="35"/>
  <c r="L1770" i="35"/>
  <c r="L1769" i="35"/>
  <c r="L1768" i="35"/>
  <c r="L1767" i="35"/>
  <c r="L1688" i="35"/>
  <c r="L1687" i="35"/>
  <c r="L1686" i="35"/>
  <c r="L1685" i="35"/>
  <c r="L1684" i="35"/>
  <c r="L1657" i="35"/>
  <c r="L1579" i="35"/>
  <c r="L1578" i="35"/>
  <c r="L1577" i="35"/>
  <c r="L1576" i="35"/>
  <c r="L1574" i="35"/>
  <c r="L1573" i="35"/>
  <c r="L1572" i="35"/>
  <c r="L1571" i="35"/>
  <c r="L1570" i="35"/>
  <c r="L1569" i="35"/>
  <c r="L1568" i="35"/>
  <c r="L1493" i="35"/>
  <c r="L1457" i="35"/>
  <c r="L1456" i="35"/>
  <c r="L1451" i="35"/>
  <c r="L1439" i="35"/>
  <c r="L1438" i="35"/>
  <c r="L1437" i="35"/>
  <c r="L1425" i="35"/>
  <c r="L1423" i="35"/>
  <c r="L1297" i="35"/>
  <c r="L1296" i="35"/>
  <c r="L1291" i="35"/>
  <c r="L1290" i="35"/>
  <c r="L1289" i="35"/>
  <c r="L1288" i="35"/>
  <c r="L1287" i="35"/>
  <c r="L1286" i="35"/>
  <c r="L1285" i="35"/>
  <c r="L1284" i="35"/>
  <c r="L1283" i="35"/>
  <c r="L1282" i="35"/>
  <c r="L1180" i="35"/>
  <c r="L1179" i="35"/>
  <c r="L1178" i="35"/>
  <c r="L1108" i="35"/>
  <c r="L1103" i="35"/>
  <c r="L1102" i="35"/>
  <c r="L1097" i="35"/>
  <c r="L1096" i="35"/>
  <c r="L1095" i="35"/>
  <c r="L1094" i="35"/>
  <c r="L1093" i="35"/>
  <c r="L1092" i="35"/>
  <c r="L1091" i="35"/>
  <c r="L1090" i="35"/>
  <c r="L913" i="35"/>
  <c r="L430" i="35"/>
  <c r="L424" i="35"/>
  <c r="L412" i="35"/>
  <c r="L338" i="35"/>
  <c r="L297" i="35"/>
  <c r="L280" i="35"/>
  <c r="L279" i="35"/>
  <c r="L278" i="35"/>
  <c r="L277" i="35"/>
  <c r="L276" i="35"/>
  <c r="L248" i="35"/>
  <c r="L47" i="35"/>
  <c r="L46" i="35"/>
  <c r="L44" i="35"/>
  <c r="L43" i="35"/>
  <c r="L42" i="35"/>
  <c r="F1951" i="35"/>
  <c r="L1951" i="35" s="1"/>
  <c r="F1950" i="35"/>
  <c r="L1950" i="35" s="1"/>
  <c r="F1949" i="35"/>
  <c r="L1949" i="35" s="1"/>
  <c r="F1948" i="35"/>
  <c r="L1948" i="35" s="1"/>
  <c r="F1947" i="35"/>
  <c r="L1947" i="35" s="1"/>
  <c r="F1946" i="35"/>
  <c r="L1946" i="35" s="1"/>
  <c r="F1945" i="35"/>
  <c r="L1945" i="35" s="1"/>
  <c r="F1944" i="35"/>
  <c r="L1944" i="35" s="1"/>
  <c r="F1943" i="35"/>
  <c r="L1943" i="35" s="1"/>
  <c r="F1942" i="35"/>
  <c r="L1942" i="35" s="1"/>
  <c r="F1941" i="35"/>
  <c r="L1941" i="35" s="1"/>
  <c r="F1940" i="35"/>
  <c r="L1940" i="35" s="1"/>
  <c r="F1939" i="35"/>
  <c r="L1939" i="35" s="1"/>
  <c r="F1938" i="35"/>
  <c r="L1938" i="35" s="1"/>
  <c r="F1937" i="35"/>
  <c r="L1937" i="35" s="1"/>
  <c r="F1936" i="35"/>
  <c r="L1936" i="35" s="1"/>
  <c r="F1935" i="35"/>
  <c r="L1935" i="35" s="1"/>
  <c r="F1934" i="35"/>
  <c r="L1934" i="35" s="1"/>
  <c r="F1933" i="35"/>
  <c r="L1933" i="35" s="1"/>
  <c r="F1932" i="35"/>
  <c r="L1932" i="35" s="1"/>
  <c r="F1931" i="35"/>
  <c r="L1931" i="35" s="1"/>
  <c r="F1930" i="35"/>
  <c r="L1930" i="35" s="1"/>
  <c r="F1929" i="35"/>
  <c r="L1929" i="35" s="1"/>
  <c r="F1928" i="35"/>
  <c r="L1928" i="35" s="1"/>
  <c r="F1927" i="35"/>
  <c r="L1927" i="35" s="1"/>
  <c r="F1926" i="35"/>
  <c r="L1926" i="35" s="1"/>
  <c r="F1925" i="35"/>
  <c r="L1925" i="35" s="1"/>
  <c r="F1924" i="35"/>
  <c r="L1924" i="35" s="1"/>
  <c r="F1923" i="35"/>
  <c r="L1923" i="35" s="1"/>
  <c r="F1922" i="35"/>
  <c r="L1922" i="35" s="1"/>
  <c r="F1921" i="35"/>
  <c r="L1921" i="35" s="1"/>
  <c r="F1919" i="35"/>
  <c r="L1919" i="35" s="1"/>
  <c r="F1918" i="35"/>
  <c r="L1918" i="35" s="1"/>
  <c r="F1917" i="35"/>
  <c r="L1917" i="35" s="1"/>
  <c r="F1916" i="35"/>
  <c r="L1916" i="35" s="1"/>
  <c r="F1915" i="35"/>
  <c r="L1915" i="35" s="1"/>
  <c r="F1914" i="35"/>
  <c r="L1914" i="35" s="1"/>
  <c r="F1913" i="35"/>
  <c r="L1913" i="35" s="1"/>
  <c r="F1912" i="35"/>
  <c r="L1912" i="35" s="1"/>
  <c r="F1911" i="35"/>
  <c r="L1911" i="35" s="1"/>
  <c r="F1910" i="35"/>
  <c r="L1910" i="35" s="1"/>
  <c r="F1909" i="35"/>
  <c r="L1909" i="35" s="1"/>
  <c r="F1908" i="35"/>
  <c r="L1908" i="35" s="1"/>
  <c r="F1907" i="35"/>
  <c r="L1907" i="35" s="1"/>
  <c r="F1906" i="35"/>
  <c r="L1906" i="35" s="1"/>
  <c r="F1905" i="35"/>
  <c r="L1905" i="35" s="1"/>
  <c r="F1904" i="35"/>
  <c r="L1904" i="35" s="1"/>
  <c r="F1903" i="35"/>
  <c r="L1903" i="35" s="1"/>
  <c r="F1902" i="35"/>
  <c r="L1902" i="35" s="1"/>
  <c r="F1901" i="35"/>
  <c r="L1901" i="35" s="1"/>
  <c r="F1900" i="35"/>
  <c r="L1900" i="35" s="1"/>
  <c r="F1899" i="35"/>
  <c r="L1899" i="35" s="1"/>
  <c r="F1898" i="35"/>
  <c r="L1898" i="35" s="1"/>
  <c r="F1897" i="35"/>
  <c r="L1897" i="35" s="1"/>
  <c r="F1896" i="35"/>
  <c r="L1896" i="35" s="1"/>
  <c r="F1895" i="35"/>
  <c r="L1895" i="35" s="1"/>
  <c r="F1894" i="35"/>
  <c r="L1894" i="35" s="1"/>
  <c r="F1893" i="35"/>
  <c r="L1893" i="35" s="1"/>
  <c r="F1892" i="35"/>
  <c r="L1892" i="35" s="1"/>
  <c r="F1891" i="35"/>
  <c r="L1891" i="35" s="1"/>
  <c r="F1890" i="35"/>
  <c r="L1890" i="35" s="1"/>
  <c r="F1889" i="35"/>
  <c r="L1889" i="35" s="1"/>
  <c r="F1888" i="35"/>
  <c r="L1888" i="35" s="1"/>
  <c r="F1887" i="35"/>
  <c r="L1887" i="35" s="1"/>
  <c r="F1886" i="35"/>
  <c r="L1886" i="35" s="1"/>
  <c r="F1885" i="35"/>
  <c r="L1885" i="35" s="1"/>
  <c r="F1884" i="35"/>
  <c r="L1884" i="35" s="1"/>
  <c r="F1883" i="35"/>
  <c r="L1883" i="35" s="1"/>
  <c r="F1882" i="35"/>
  <c r="L1882" i="35" s="1"/>
  <c r="F1881" i="35"/>
  <c r="L1881" i="35" s="1"/>
  <c r="F1880" i="35"/>
  <c r="L1880" i="35" s="1"/>
  <c r="F1879" i="35"/>
  <c r="L1879" i="35" s="1"/>
  <c r="F1878" i="35"/>
  <c r="L1878" i="35" s="1"/>
  <c r="F1877" i="35"/>
  <c r="L1877" i="35" s="1"/>
  <c r="F1876" i="35"/>
  <c r="L1876" i="35" s="1"/>
  <c r="F1875" i="35"/>
  <c r="L1875" i="35" s="1"/>
  <c r="F1874" i="35"/>
  <c r="L1874" i="35" s="1"/>
  <c r="F1873" i="35"/>
  <c r="L1873" i="35" s="1"/>
  <c r="F1872" i="35"/>
  <c r="L1872" i="35" s="1"/>
  <c r="F1871" i="35"/>
  <c r="L1871" i="35" s="1"/>
  <c r="F1870" i="35"/>
  <c r="L1870" i="35" s="1"/>
  <c r="F1869" i="35"/>
  <c r="L1869" i="35" s="1"/>
  <c r="F1868" i="35"/>
  <c r="L1868" i="35" s="1"/>
  <c r="F1867" i="35"/>
  <c r="L1867" i="35" s="1"/>
  <c r="F1866" i="35"/>
  <c r="L1866" i="35" s="1"/>
  <c r="F1865" i="35"/>
  <c r="L1865" i="35" s="1"/>
  <c r="F1864" i="35"/>
  <c r="L1864" i="35" s="1"/>
  <c r="F1863" i="35"/>
  <c r="L1863" i="35" s="1"/>
  <c r="F1862" i="35"/>
  <c r="L1862" i="35" s="1"/>
  <c r="F1861" i="35"/>
  <c r="L1861" i="35" s="1"/>
  <c r="F1860" i="35"/>
  <c r="L1860" i="35" s="1"/>
  <c r="F1859" i="35"/>
  <c r="L1859" i="35" s="1"/>
  <c r="F1858" i="35"/>
  <c r="L1858" i="35" s="1"/>
  <c r="F1857" i="35"/>
  <c r="L1857" i="35" s="1"/>
  <c r="F1856" i="35"/>
  <c r="L1856" i="35" s="1"/>
  <c r="F1855" i="35"/>
  <c r="L1855" i="35" s="1"/>
  <c r="F1854" i="35"/>
  <c r="L1854" i="35" s="1"/>
  <c r="F1853" i="35"/>
  <c r="L1853" i="35" s="1"/>
  <c r="F1852" i="35"/>
  <c r="L1852" i="35" s="1"/>
  <c r="F1851" i="35"/>
  <c r="L1851" i="35" s="1"/>
  <c r="F1850" i="35"/>
  <c r="L1850" i="35" s="1"/>
  <c r="F1849" i="35"/>
  <c r="L1849" i="35" s="1"/>
  <c r="F1848" i="35"/>
  <c r="L1848" i="35" s="1"/>
  <c r="F1847" i="35"/>
  <c r="L1847" i="35" s="1"/>
  <c r="F1846" i="35"/>
  <c r="L1846" i="35" s="1"/>
  <c r="F1845" i="35"/>
  <c r="L1845" i="35" s="1"/>
  <c r="F1844" i="35"/>
  <c r="L1844" i="35" s="1"/>
  <c r="F1843" i="35"/>
  <c r="L1843" i="35" s="1"/>
  <c r="F1842" i="35"/>
  <c r="L1842" i="35" s="1"/>
  <c r="F1841" i="35"/>
  <c r="L1841" i="35" s="1"/>
  <c r="F1840" i="35"/>
  <c r="L1840" i="35" s="1"/>
  <c r="F1839" i="35"/>
  <c r="L1839" i="35" s="1"/>
  <c r="F1838" i="35"/>
  <c r="L1838" i="35" s="1"/>
  <c r="F1837" i="35"/>
  <c r="L1837" i="35" s="1"/>
  <c r="F1836" i="35"/>
  <c r="L1836" i="35" s="1"/>
  <c r="F1835" i="35"/>
  <c r="L1835" i="35" s="1"/>
  <c r="F1834" i="35"/>
  <c r="L1834" i="35" s="1"/>
  <c r="F1833" i="35"/>
  <c r="L1833" i="35" s="1"/>
  <c r="F1832" i="35"/>
  <c r="L1832" i="35" s="1"/>
  <c r="F1831" i="35"/>
  <c r="L1831" i="35" s="1"/>
  <c r="F1830" i="35"/>
  <c r="L1830" i="35" s="1"/>
  <c r="F1829" i="35"/>
  <c r="L1829" i="35" s="1"/>
  <c r="F1828" i="35"/>
  <c r="L1828" i="35" s="1"/>
  <c r="F1827" i="35"/>
  <c r="L1827" i="35" s="1"/>
  <c r="F1826" i="35"/>
  <c r="L1826" i="35" s="1"/>
  <c r="F1825" i="35"/>
  <c r="L1825" i="35" s="1"/>
  <c r="F1824" i="35"/>
  <c r="L1824" i="35" s="1"/>
  <c r="F1823" i="35"/>
  <c r="L1823" i="35" s="1"/>
  <c r="F1822" i="35"/>
  <c r="L1822" i="35" s="1"/>
  <c r="F1821" i="35"/>
  <c r="L1821" i="35" s="1"/>
  <c r="F1820" i="35"/>
  <c r="L1820" i="35" s="1"/>
  <c r="F1819" i="35"/>
  <c r="L1819" i="35" s="1"/>
  <c r="F1818" i="35"/>
  <c r="L1818" i="35" s="1"/>
  <c r="F1817" i="35"/>
  <c r="L1817" i="35" s="1"/>
  <c r="F1816" i="35"/>
  <c r="L1816" i="35" s="1"/>
  <c r="F1815" i="35"/>
  <c r="L1815" i="35" s="1"/>
  <c r="F1814" i="35"/>
  <c r="L1814" i="35" s="1"/>
  <c r="F1813" i="35"/>
  <c r="L1813" i="35" s="1"/>
  <c r="F1812" i="35"/>
  <c r="L1812" i="35" s="1"/>
  <c r="F1811" i="35"/>
  <c r="L1811" i="35" s="1"/>
  <c r="F1810" i="35"/>
  <c r="L1810" i="35" s="1"/>
  <c r="F1809" i="35"/>
  <c r="L1809" i="35" s="1"/>
  <c r="F1808" i="35"/>
  <c r="L1808" i="35" s="1"/>
  <c r="F1807" i="35"/>
  <c r="L1807" i="35" s="1"/>
  <c r="F1806" i="35"/>
  <c r="L1806" i="35" s="1"/>
  <c r="F1805" i="35"/>
  <c r="L1805" i="35" s="1"/>
  <c r="F1804" i="35"/>
  <c r="L1804" i="35" s="1"/>
  <c r="F1803" i="35"/>
  <c r="L1803" i="35" s="1"/>
  <c r="F1802" i="35"/>
  <c r="L1802" i="35" s="1"/>
  <c r="F1801" i="35"/>
  <c r="L1801" i="35" s="1"/>
  <c r="F1800" i="35"/>
  <c r="L1800" i="35" s="1"/>
  <c r="F1799" i="35"/>
  <c r="L1799" i="35" s="1"/>
  <c r="F1798" i="35"/>
  <c r="L1798" i="35" s="1"/>
  <c r="F1797" i="35"/>
  <c r="L1797" i="35" s="1"/>
  <c r="F1796" i="35"/>
  <c r="L1796" i="35" s="1"/>
  <c r="F1795" i="35"/>
  <c r="L1795" i="35" s="1"/>
  <c r="F1794" i="35"/>
  <c r="L1794" i="35" s="1"/>
  <c r="F1793" i="35"/>
  <c r="L1793" i="35" s="1"/>
  <c r="F1792" i="35"/>
  <c r="L1792" i="35" s="1"/>
  <c r="F1791" i="35"/>
  <c r="L1791" i="35" s="1"/>
  <c r="F1790" i="35"/>
  <c r="L1790" i="35" s="1"/>
  <c r="F1789" i="35"/>
  <c r="L1789" i="35" s="1"/>
  <c r="F1788" i="35"/>
  <c r="L1788" i="35" s="1"/>
  <c r="F1787" i="35"/>
  <c r="L1787" i="35" s="1"/>
  <c r="F1786" i="35"/>
  <c r="L1786" i="35" s="1"/>
  <c r="F1785" i="35"/>
  <c r="L1785" i="35" s="1"/>
  <c r="F1784" i="35"/>
  <c r="L1784" i="35" s="1"/>
  <c r="F1783" i="35"/>
  <c r="L1783" i="35" s="1"/>
  <c r="F1782" i="35"/>
  <c r="L1782" i="35" s="1"/>
  <c r="F1781" i="35"/>
  <c r="L1781" i="35" s="1"/>
  <c r="F1780" i="35"/>
  <c r="L1780" i="35" s="1"/>
  <c r="F1779" i="35"/>
  <c r="L1779" i="35" s="1"/>
  <c r="F1766" i="35"/>
  <c r="L1766" i="35" s="1"/>
  <c r="F1765" i="35"/>
  <c r="L1765" i="35" s="1"/>
  <c r="F1764" i="35"/>
  <c r="L1764" i="35" s="1"/>
  <c r="F1763" i="35"/>
  <c r="L1763" i="35" s="1"/>
  <c r="F1762" i="35"/>
  <c r="L1762" i="35" s="1"/>
  <c r="F1761" i="35"/>
  <c r="L1761" i="35" s="1"/>
  <c r="F1760" i="35"/>
  <c r="L1760" i="35" s="1"/>
  <c r="F1759" i="35"/>
  <c r="L1759" i="35" s="1"/>
  <c r="F1758" i="35"/>
  <c r="L1758" i="35" s="1"/>
  <c r="F1757" i="35"/>
  <c r="L1757" i="35" s="1"/>
  <c r="F1756" i="35"/>
  <c r="L1756" i="35" s="1"/>
  <c r="F1755" i="35"/>
  <c r="L1755" i="35" s="1"/>
  <c r="F1754" i="35"/>
  <c r="L1754" i="35" s="1"/>
  <c r="F1753" i="35"/>
  <c r="L1753" i="35" s="1"/>
  <c r="F1752" i="35"/>
  <c r="L1752" i="35" s="1"/>
  <c r="F1751" i="35"/>
  <c r="L1751" i="35" s="1"/>
  <c r="F1750" i="35"/>
  <c r="L1750" i="35" s="1"/>
  <c r="F1749" i="35"/>
  <c r="L1749" i="35" s="1"/>
  <c r="F1748" i="35"/>
  <c r="L1748" i="35" s="1"/>
  <c r="F1747" i="35"/>
  <c r="L1747" i="35" s="1"/>
  <c r="F1746" i="35"/>
  <c r="L1746" i="35" s="1"/>
  <c r="F1745" i="35"/>
  <c r="L1745" i="35" s="1"/>
  <c r="F1744" i="35"/>
  <c r="L1744" i="35" s="1"/>
  <c r="F1743" i="35"/>
  <c r="L1743" i="35" s="1"/>
  <c r="F1742" i="35"/>
  <c r="L1742" i="35" s="1"/>
  <c r="F1741" i="35"/>
  <c r="L1741" i="35" s="1"/>
  <c r="F1740" i="35"/>
  <c r="L1740" i="35" s="1"/>
  <c r="F1739" i="35"/>
  <c r="L1739" i="35" s="1"/>
  <c r="F1738" i="35"/>
  <c r="L1738" i="35" s="1"/>
  <c r="F1737" i="35"/>
  <c r="L1737" i="35" s="1"/>
  <c r="F1736" i="35"/>
  <c r="L1736" i="35" s="1"/>
  <c r="F1735" i="35"/>
  <c r="L1735" i="35" s="1"/>
  <c r="F1734" i="35"/>
  <c r="L1734" i="35" s="1"/>
  <c r="F1733" i="35"/>
  <c r="L1733" i="35" s="1"/>
  <c r="F1732" i="35"/>
  <c r="L1732" i="35" s="1"/>
  <c r="F1731" i="35"/>
  <c r="L1731" i="35" s="1"/>
  <c r="F1730" i="35"/>
  <c r="L1730" i="35" s="1"/>
  <c r="F1729" i="35"/>
  <c r="L1729" i="35" s="1"/>
  <c r="F1728" i="35"/>
  <c r="L1728" i="35" s="1"/>
  <c r="F1727" i="35"/>
  <c r="L1727" i="35" s="1"/>
  <c r="F1726" i="35"/>
  <c r="L1726" i="35" s="1"/>
  <c r="F1725" i="35"/>
  <c r="L1725" i="35" s="1"/>
  <c r="F1724" i="35"/>
  <c r="L1724" i="35" s="1"/>
  <c r="F1723" i="35"/>
  <c r="L1723" i="35" s="1"/>
  <c r="F1722" i="35"/>
  <c r="L1722" i="35" s="1"/>
  <c r="F1721" i="35"/>
  <c r="L1721" i="35" s="1"/>
  <c r="F1720" i="35"/>
  <c r="L1720" i="35" s="1"/>
  <c r="F1719" i="35"/>
  <c r="L1719" i="35" s="1"/>
  <c r="F1718" i="35"/>
  <c r="L1718" i="35" s="1"/>
  <c r="F1717" i="35"/>
  <c r="L1717" i="35" s="1"/>
  <c r="F1716" i="35"/>
  <c r="L1716" i="35" s="1"/>
  <c r="F1715" i="35"/>
  <c r="L1715" i="35" s="1"/>
  <c r="F1714" i="35"/>
  <c r="L1714" i="35" s="1"/>
  <c r="F1713" i="35"/>
  <c r="L1713" i="35" s="1"/>
  <c r="F1712" i="35"/>
  <c r="L1712" i="35" s="1"/>
  <c r="F1711" i="35"/>
  <c r="L1711" i="35" s="1"/>
  <c r="F1710" i="35"/>
  <c r="L1710" i="35" s="1"/>
  <c r="F1709" i="35"/>
  <c r="L1709" i="35" s="1"/>
  <c r="F1708" i="35"/>
  <c r="L1708" i="35" s="1"/>
  <c r="F1707" i="35"/>
  <c r="L1707" i="35" s="1"/>
  <c r="F1706" i="35"/>
  <c r="L1706" i="35" s="1"/>
  <c r="F1705" i="35"/>
  <c r="L1705" i="35" s="1"/>
  <c r="F1704" i="35"/>
  <c r="L1704" i="35" s="1"/>
  <c r="F1703" i="35"/>
  <c r="L1703" i="35" s="1"/>
  <c r="F1702" i="35"/>
  <c r="L1702" i="35" s="1"/>
  <c r="F1701" i="35"/>
  <c r="L1701" i="35" s="1"/>
  <c r="F1700" i="35"/>
  <c r="L1700" i="35" s="1"/>
  <c r="F1699" i="35"/>
  <c r="L1699" i="35" s="1"/>
  <c r="F1698" i="35"/>
  <c r="L1698" i="35" s="1"/>
  <c r="F1697" i="35"/>
  <c r="L1697" i="35" s="1"/>
  <c r="F1696" i="35"/>
  <c r="L1696" i="35" s="1"/>
  <c r="F1695" i="35"/>
  <c r="L1695" i="35" s="1"/>
  <c r="F1694" i="35"/>
  <c r="L1694" i="35" s="1"/>
  <c r="F1693" i="35"/>
  <c r="L1693" i="35" s="1"/>
  <c r="F1692" i="35"/>
  <c r="L1692" i="35" s="1"/>
  <c r="F1691" i="35"/>
  <c r="L1691" i="35" s="1"/>
  <c r="F1690" i="35"/>
  <c r="L1690" i="35" s="1"/>
  <c r="F1683" i="35"/>
  <c r="L1683" i="35" s="1"/>
  <c r="F1682" i="35"/>
  <c r="L1682" i="35" s="1"/>
  <c r="F1681" i="35"/>
  <c r="L1681" i="35" s="1"/>
  <c r="F1680" i="35"/>
  <c r="L1680" i="35" s="1"/>
  <c r="F1679" i="35"/>
  <c r="L1679" i="35" s="1"/>
  <c r="F1678" i="35"/>
  <c r="L1678" i="35" s="1"/>
  <c r="F1677" i="35"/>
  <c r="L1677" i="35" s="1"/>
  <c r="F1676" i="35"/>
  <c r="L1676" i="35" s="1"/>
  <c r="F1675" i="35"/>
  <c r="L1675" i="35" s="1"/>
  <c r="F1674" i="35"/>
  <c r="L1674" i="35" s="1"/>
  <c r="F1673" i="35"/>
  <c r="L1673" i="35" s="1"/>
  <c r="F1672" i="35"/>
  <c r="L1672" i="35" s="1"/>
  <c r="F1671" i="35"/>
  <c r="L1671" i="35" s="1"/>
  <c r="F1670" i="35"/>
  <c r="L1670" i="35" s="1"/>
  <c r="F1669" i="35"/>
  <c r="L1669" i="35" s="1"/>
  <c r="F1668" i="35"/>
  <c r="L1668" i="35" s="1"/>
  <c r="F1667" i="35"/>
  <c r="L1667" i="35" s="1"/>
  <c r="F1666" i="35"/>
  <c r="L1666" i="35" s="1"/>
  <c r="F1665" i="35"/>
  <c r="L1665" i="35" s="1"/>
  <c r="F1664" i="35"/>
  <c r="L1664" i="35" s="1"/>
  <c r="F1663" i="35"/>
  <c r="L1663" i="35" s="1"/>
  <c r="F1662" i="35"/>
  <c r="L1662" i="35" s="1"/>
  <c r="F1661" i="35"/>
  <c r="L1661" i="35" s="1"/>
  <c r="F1660" i="35"/>
  <c r="L1660" i="35" s="1"/>
  <c r="F1659" i="35"/>
  <c r="L1659" i="35" s="1"/>
  <c r="F1658" i="35"/>
  <c r="L1658" i="35" s="1"/>
  <c r="F1656" i="35"/>
  <c r="L1656" i="35" s="1"/>
  <c r="F1655" i="35"/>
  <c r="L1655" i="35" s="1"/>
  <c r="F1654" i="35"/>
  <c r="L1654" i="35" s="1"/>
  <c r="F1653" i="35"/>
  <c r="L1653" i="35" s="1"/>
  <c r="F1652" i="35"/>
  <c r="L1652" i="35" s="1"/>
  <c r="F1651" i="35"/>
  <c r="L1651" i="35" s="1"/>
  <c r="F1650" i="35"/>
  <c r="L1650" i="35" s="1"/>
  <c r="F1649" i="35"/>
  <c r="L1649" i="35" s="1"/>
  <c r="F1648" i="35"/>
  <c r="L1648" i="35" s="1"/>
  <c r="F1647" i="35"/>
  <c r="L1647" i="35" s="1"/>
  <c r="F1646" i="35"/>
  <c r="L1646" i="35" s="1"/>
  <c r="F1645" i="35"/>
  <c r="L1645" i="35" s="1"/>
  <c r="F1644" i="35"/>
  <c r="L1644" i="35" s="1"/>
  <c r="F1643" i="35"/>
  <c r="L1643" i="35" s="1"/>
  <c r="F1642" i="35"/>
  <c r="L1642" i="35" s="1"/>
  <c r="F1641" i="35"/>
  <c r="L1641" i="35" s="1"/>
  <c r="F1640" i="35"/>
  <c r="L1640" i="35" s="1"/>
  <c r="F1639" i="35"/>
  <c r="L1639" i="35" s="1"/>
  <c r="F1638" i="35"/>
  <c r="L1638" i="35" s="1"/>
  <c r="F1637" i="35"/>
  <c r="L1637" i="35" s="1"/>
  <c r="F1636" i="35"/>
  <c r="L1636" i="35" s="1"/>
  <c r="F1635" i="35"/>
  <c r="L1635" i="35" s="1"/>
  <c r="F1634" i="35"/>
  <c r="L1634" i="35" s="1"/>
  <c r="F1633" i="35"/>
  <c r="L1633" i="35" s="1"/>
  <c r="F1632" i="35"/>
  <c r="L1632" i="35" s="1"/>
  <c r="F1631" i="35"/>
  <c r="L1631" i="35" s="1"/>
  <c r="F1630" i="35"/>
  <c r="L1630" i="35" s="1"/>
  <c r="F1629" i="35"/>
  <c r="L1629" i="35" s="1"/>
  <c r="F1628" i="35"/>
  <c r="L1628" i="35" s="1"/>
  <c r="F1627" i="35"/>
  <c r="L1627" i="35" s="1"/>
  <c r="F1626" i="35"/>
  <c r="L1626" i="35" s="1"/>
  <c r="F1625" i="35"/>
  <c r="L1625" i="35" s="1"/>
  <c r="F1624" i="35"/>
  <c r="L1624" i="35" s="1"/>
  <c r="F1623" i="35"/>
  <c r="L1623" i="35" s="1"/>
  <c r="F1622" i="35"/>
  <c r="L1622" i="35" s="1"/>
  <c r="F1621" i="35"/>
  <c r="L1621" i="35" s="1"/>
  <c r="F1620" i="35"/>
  <c r="L1620" i="35" s="1"/>
  <c r="F1619" i="35"/>
  <c r="L1619" i="35" s="1"/>
  <c r="F1618" i="35"/>
  <c r="L1618" i="35" s="1"/>
  <c r="F1617" i="35"/>
  <c r="L1617" i="35" s="1"/>
  <c r="F1616" i="35"/>
  <c r="L1616" i="35" s="1"/>
  <c r="F1615" i="35"/>
  <c r="L1615" i="35" s="1"/>
  <c r="F1614" i="35"/>
  <c r="L1614" i="35" s="1"/>
  <c r="F1613" i="35"/>
  <c r="L1613" i="35" s="1"/>
  <c r="F1612" i="35"/>
  <c r="L1612" i="35" s="1"/>
  <c r="F1611" i="35"/>
  <c r="L1611" i="35" s="1"/>
  <c r="F1610" i="35"/>
  <c r="L1610" i="35" s="1"/>
  <c r="F1609" i="35"/>
  <c r="L1609" i="35" s="1"/>
  <c r="F1608" i="35"/>
  <c r="L1608" i="35" s="1"/>
  <c r="F1607" i="35"/>
  <c r="L1607" i="35" s="1"/>
  <c r="F1606" i="35"/>
  <c r="L1606" i="35" s="1"/>
  <c r="F1605" i="35"/>
  <c r="L1605" i="35" s="1"/>
  <c r="F1604" i="35"/>
  <c r="L1604" i="35" s="1"/>
  <c r="F1603" i="35"/>
  <c r="L1603" i="35" s="1"/>
  <c r="F1602" i="35"/>
  <c r="L1602" i="35" s="1"/>
  <c r="F1601" i="35"/>
  <c r="L1601" i="35" s="1"/>
  <c r="F1600" i="35"/>
  <c r="L1600" i="35" s="1"/>
  <c r="F1599" i="35"/>
  <c r="L1599" i="35" s="1"/>
  <c r="F1598" i="35"/>
  <c r="L1598" i="35" s="1"/>
  <c r="F1597" i="35"/>
  <c r="L1597" i="35" s="1"/>
  <c r="F1596" i="35"/>
  <c r="L1596" i="35" s="1"/>
  <c r="F1595" i="35"/>
  <c r="L1595" i="35" s="1"/>
  <c r="F1594" i="35"/>
  <c r="L1594" i="35" s="1"/>
  <c r="F1593" i="35"/>
  <c r="L1593" i="35" s="1"/>
  <c r="F1592" i="35"/>
  <c r="L1592" i="35" s="1"/>
  <c r="F1591" i="35"/>
  <c r="L1591" i="35" s="1"/>
  <c r="F1590" i="35"/>
  <c r="L1590" i="35" s="1"/>
  <c r="F1589" i="35"/>
  <c r="L1589" i="35" s="1"/>
  <c r="F1588" i="35"/>
  <c r="L1588" i="35" s="1"/>
  <c r="F1587" i="35"/>
  <c r="L1587" i="35" s="1"/>
  <c r="F1586" i="35"/>
  <c r="L1586" i="35" s="1"/>
  <c r="F1585" i="35"/>
  <c r="L1585" i="35" s="1"/>
  <c r="F1584" i="35"/>
  <c r="L1584" i="35" s="1"/>
  <c r="F1583" i="35"/>
  <c r="L1583" i="35" s="1"/>
  <c r="F1582" i="35"/>
  <c r="L1582" i="35" s="1"/>
  <c r="F1581" i="35"/>
  <c r="L1581" i="35" s="1"/>
  <c r="F1580" i="35"/>
  <c r="L1580" i="35" s="1"/>
  <c r="F1567" i="35"/>
  <c r="L1567" i="35" s="1"/>
  <c r="F1566" i="35"/>
  <c r="L1566" i="35" s="1"/>
  <c r="F1565" i="35"/>
  <c r="L1565" i="35" s="1"/>
  <c r="F1564" i="35"/>
  <c r="L1564" i="35" s="1"/>
  <c r="F1563" i="35"/>
  <c r="L1563" i="35" s="1"/>
  <c r="F1562" i="35"/>
  <c r="L1562" i="35" s="1"/>
  <c r="F1561" i="35"/>
  <c r="L1561" i="35" s="1"/>
  <c r="F1560" i="35"/>
  <c r="L1560" i="35" s="1"/>
  <c r="F1559" i="35"/>
  <c r="L1559" i="35" s="1"/>
  <c r="F1558" i="35"/>
  <c r="L1558" i="35" s="1"/>
  <c r="F1557" i="35"/>
  <c r="L1557" i="35" s="1"/>
  <c r="F1556" i="35"/>
  <c r="L1556" i="35" s="1"/>
  <c r="F1555" i="35"/>
  <c r="L1555" i="35" s="1"/>
  <c r="F1554" i="35"/>
  <c r="L1554" i="35" s="1"/>
  <c r="F1553" i="35"/>
  <c r="L1553" i="35" s="1"/>
  <c r="F1552" i="35"/>
  <c r="L1552" i="35" s="1"/>
  <c r="F1551" i="35"/>
  <c r="L1551" i="35" s="1"/>
  <c r="F1550" i="35"/>
  <c r="L1550" i="35" s="1"/>
  <c r="F1549" i="35"/>
  <c r="L1549" i="35" s="1"/>
  <c r="F1548" i="35"/>
  <c r="L1548" i="35" s="1"/>
  <c r="F1547" i="35"/>
  <c r="L1547" i="35" s="1"/>
  <c r="F1546" i="35"/>
  <c r="L1546" i="35" s="1"/>
  <c r="F1545" i="35"/>
  <c r="L1545" i="35" s="1"/>
  <c r="F1544" i="35"/>
  <c r="L1544" i="35" s="1"/>
  <c r="F1543" i="35"/>
  <c r="L1543" i="35" s="1"/>
  <c r="F1542" i="35"/>
  <c r="L1542" i="35" s="1"/>
  <c r="F1541" i="35"/>
  <c r="L1541" i="35" s="1"/>
  <c r="F1540" i="35"/>
  <c r="L1540" i="35" s="1"/>
  <c r="F1539" i="35"/>
  <c r="L1539" i="35" s="1"/>
  <c r="F1538" i="35"/>
  <c r="L1538" i="35" s="1"/>
  <c r="F1537" i="35"/>
  <c r="L1537" i="35" s="1"/>
  <c r="F1536" i="35"/>
  <c r="L1536" i="35" s="1"/>
  <c r="F1535" i="35"/>
  <c r="L1535" i="35" s="1"/>
  <c r="F1534" i="35"/>
  <c r="L1534" i="35" s="1"/>
  <c r="F1533" i="35"/>
  <c r="L1533" i="35" s="1"/>
  <c r="F1532" i="35"/>
  <c r="L1532" i="35" s="1"/>
  <c r="F1531" i="35"/>
  <c r="L1531" i="35" s="1"/>
  <c r="F1530" i="35"/>
  <c r="L1530" i="35" s="1"/>
  <c r="F1529" i="35"/>
  <c r="L1529" i="35" s="1"/>
  <c r="F1528" i="35"/>
  <c r="L1528" i="35" s="1"/>
  <c r="F1527" i="35"/>
  <c r="L1527" i="35" s="1"/>
  <c r="F1526" i="35"/>
  <c r="L1526" i="35" s="1"/>
  <c r="F1525" i="35"/>
  <c r="L1525" i="35" s="1"/>
  <c r="F1524" i="35"/>
  <c r="L1524" i="35" s="1"/>
  <c r="F1523" i="35"/>
  <c r="L1523" i="35" s="1"/>
  <c r="F1522" i="35"/>
  <c r="L1522" i="35" s="1"/>
  <c r="F1521" i="35"/>
  <c r="L1521" i="35" s="1"/>
  <c r="F1520" i="35"/>
  <c r="L1520" i="35" s="1"/>
  <c r="F1519" i="35"/>
  <c r="L1519" i="35" s="1"/>
  <c r="F1518" i="35"/>
  <c r="L1518" i="35" s="1"/>
  <c r="F1517" i="35"/>
  <c r="L1517" i="35" s="1"/>
  <c r="F1516" i="35"/>
  <c r="L1516" i="35" s="1"/>
  <c r="F1515" i="35"/>
  <c r="L1515" i="35" s="1"/>
  <c r="F1514" i="35"/>
  <c r="L1514" i="35" s="1"/>
  <c r="F1513" i="35"/>
  <c r="L1513" i="35" s="1"/>
  <c r="F1512" i="35"/>
  <c r="L1512" i="35" s="1"/>
  <c r="F1511" i="35"/>
  <c r="L1511" i="35" s="1"/>
  <c r="F1510" i="35"/>
  <c r="L1510" i="35" s="1"/>
  <c r="F1509" i="35"/>
  <c r="L1509" i="35" s="1"/>
  <c r="F1508" i="35"/>
  <c r="L1508" i="35" s="1"/>
  <c r="F1507" i="35"/>
  <c r="L1507" i="35" s="1"/>
  <c r="F1506" i="35"/>
  <c r="L1506" i="35" s="1"/>
  <c r="F1505" i="35"/>
  <c r="L1505" i="35" s="1"/>
  <c r="F1504" i="35"/>
  <c r="L1504" i="35" s="1"/>
  <c r="F1503" i="35"/>
  <c r="L1503" i="35" s="1"/>
  <c r="F1502" i="35"/>
  <c r="L1502" i="35" s="1"/>
  <c r="F1501" i="35"/>
  <c r="L1501" i="35" s="1"/>
  <c r="F1500" i="35"/>
  <c r="L1500" i="35" s="1"/>
  <c r="F1499" i="35"/>
  <c r="L1499" i="35" s="1"/>
  <c r="F1498" i="35"/>
  <c r="L1498" i="35" s="1"/>
  <c r="F1497" i="35"/>
  <c r="L1497" i="35" s="1"/>
  <c r="F1496" i="35"/>
  <c r="L1496" i="35" s="1"/>
  <c r="F1495" i="35"/>
  <c r="L1495" i="35" s="1"/>
  <c r="F1494" i="35"/>
  <c r="L1494" i="35" s="1"/>
  <c r="F1492" i="35"/>
  <c r="L1492" i="35" s="1"/>
  <c r="F1491" i="35"/>
  <c r="L1491" i="35" s="1"/>
  <c r="F1490" i="35"/>
  <c r="L1490" i="35" s="1"/>
  <c r="F1489" i="35"/>
  <c r="L1489" i="35" s="1"/>
  <c r="F1488" i="35"/>
  <c r="L1488" i="35" s="1"/>
  <c r="F1487" i="35"/>
  <c r="L1487" i="35" s="1"/>
  <c r="F1486" i="35"/>
  <c r="L1486" i="35" s="1"/>
  <c r="F1485" i="35"/>
  <c r="L1485" i="35" s="1"/>
  <c r="F1484" i="35"/>
  <c r="L1484" i="35" s="1"/>
  <c r="F1422" i="35"/>
  <c r="L1422" i="35" s="1"/>
  <c r="F1421" i="35"/>
  <c r="L1421" i="35" s="1"/>
  <c r="F1420" i="35"/>
  <c r="L1420" i="35" s="1"/>
  <c r="F1419" i="35"/>
  <c r="L1419" i="35" s="1"/>
  <c r="F1418" i="35"/>
  <c r="L1418" i="35" s="1"/>
  <c r="F1417" i="35"/>
  <c r="L1417" i="35" s="1"/>
  <c r="F1416" i="35"/>
  <c r="L1416" i="35" s="1"/>
  <c r="F1415" i="35"/>
  <c r="L1415" i="35" s="1"/>
  <c r="F1414" i="35"/>
  <c r="L1414" i="35" s="1"/>
  <c r="F1413" i="35"/>
  <c r="L1413" i="35" s="1"/>
  <c r="F1412" i="35"/>
  <c r="L1412" i="35" s="1"/>
  <c r="F1411" i="35"/>
  <c r="L1411" i="35" s="1"/>
  <c r="F1410" i="35"/>
  <c r="L1410" i="35" s="1"/>
  <c r="F1409" i="35"/>
  <c r="L1409" i="35" s="1"/>
  <c r="F1408" i="35"/>
  <c r="L1408" i="35" s="1"/>
  <c r="F1407" i="35"/>
  <c r="L1407" i="35" s="1"/>
  <c r="F1406" i="35"/>
  <c r="L1406" i="35" s="1"/>
  <c r="F1405" i="35"/>
  <c r="L1405" i="35" s="1"/>
  <c r="F1404" i="35"/>
  <c r="L1404" i="35" s="1"/>
  <c r="F1403" i="35"/>
  <c r="L1403" i="35" s="1"/>
  <c r="F1402" i="35"/>
  <c r="L1402" i="35" s="1"/>
  <c r="F1401" i="35"/>
  <c r="L1401" i="35" s="1"/>
  <c r="F1400" i="35"/>
  <c r="L1400" i="35" s="1"/>
  <c r="F1399" i="35"/>
  <c r="L1399" i="35" s="1"/>
  <c r="F1398" i="35"/>
  <c r="L1398" i="35" s="1"/>
  <c r="F1397" i="35"/>
  <c r="L1397" i="35" s="1"/>
  <c r="F1396" i="35"/>
  <c r="L1396" i="35" s="1"/>
  <c r="F1395" i="35"/>
  <c r="L1395" i="35" s="1"/>
  <c r="F1394" i="35"/>
  <c r="L1394" i="35" s="1"/>
  <c r="F1393" i="35"/>
  <c r="L1393" i="35" s="1"/>
  <c r="F1392" i="35"/>
  <c r="L1392" i="35" s="1"/>
  <c r="F1391" i="35"/>
  <c r="L1391" i="35" s="1"/>
  <c r="F1390" i="35"/>
  <c r="L1390" i="35" s="1"/>
  <c r="F1389" i="35"/>
  <c r="L1389" i="35" s="1"/>
  <c r="F1388" i="35"/>
  <c r="L1388" i="35" s="1"/>
  <c r="F1387" i="35"/>
  <c r="L1387" i="35" s="1"/>
  <c r="F1386" i="35"/>
  <c r="L1386" i="35" s="1"/>
  <c r="F1385" i="35"/>
  <c r="L1385" i="35" s="1"/>
  <c r="F1384" i="35"/>
  <c r="L1384" i="35" s="1"/>
  <c r="F1383" i="35"/>
  <c r="L1383" i="35" s="1"/>
  <c r="F1382" i="35"/>
  <c r="L1382" i="35" s="1"/>
  <c r="F1381" i="35"/>
  <c r="L1381" i="35" s="1"/>
  <c r="F1380" i="35"/>
  <c r="L1380" i="35" s="1"/>
  <c r="F1379" i="35"/>
  <c r="L1379" i="35" s="1"/>
  <c r="F1378" i="35"/>
  <c r="L1378" i="35" s="1"/>
  <c r="F1377" i="35"/>
  <c r="L1377" i="35" s="1"/>
  <c r="F1376" i="35"/>
  <c r="L1376" i="35" s="1"/>
  <c r="F1375" i="35"/>
  <c r="L1375" i="35" s="1"/>
  <c r="F1374" i="35"/>
  <c r="L1374" i="35" s="1"/>
  <c r="F1373" i="35"/>
  <c r="L1373" i="35" s="1"/>
  <c r="F1372" i="35"/>
  <c r="L1372" i="35" s="1"/>
  <c r="F1370" i="35"/>
  <c r="L1370" i="35" s="1"/>
  <c r="F1369" i="35"/>
  <c r="L1369" i="35" s="1"/>
  <c r="F1368" i="35"/>
  <c r="L1368" i="35" s="1"/>
  <c r="F1367" i="35"/>
  <c r="L1367" i="35" s="1"/>
  <c r="F1366" i="35"/>
  <c r="L1366" i="35" s="1"/>
  <c r="F1365" i="35"/>
  <c r="L1365" i="35" s="1"/>
  <c r="F1364" i="35"/>
  <c r="L1364" i="35" s="1"/>
  <c r="F1363" i="35"/>
  <c r="L1363" i="35" s="1"/>
  <c r="F1362" i="35"/>
  <c r="L1362" i="35" s="1"/>
  <c r="F1361" i="35"/>
  <c r="L1361" i="35" s="1"/>
  <c r="F1360" i="35"/>
  <c r="L1360" i="35" s="1"/>
  <c r="F1359" i="35"/>
  <c r="L1359" i="35" s="1"/>
  <c r="F1358" i="35"/>
  <c r="L1358" i="35" s="1"/>
  <c r="F1357" i="35"/>
  <c r="L1357" i="35" s="1"/>
  <c r="F1356" i="35"/>
  <c r="L1356" i="35" s="1"/>
  <c r="F1355" i="35"/>
  <c r="L1355" i="35" s="1"/>
  <c r="F1354" i="35"/>
  <c r="L1354" i="35" s="1"/>
  <c r="F1353" i="35"/>
  <c r="L1353" i="35" s="1"/>
  <c r="F1352" i="35"/>
  <c r="L1352" i="35" s="1"/>
  <c r="F1351" i="35"/>
  <c r="L1351" i="35" s="1"/>
  <c r="F1350" i="35"/>
  <c r="L1350" i="35" s="1"/>
  <c r="F1349" i="35"/>
  <c r="L1349" i="35" s="1"/>
  <c r="F1348" i="35"/>
  <c r="L1348" i="35" s="1"/>
  <c r="F1347" i="35"/>
  <c r="L1347" i="35" s="1"/>
  <c r="F1346" i="35"/>
  <c r="L1346" i="35" s="1"/>
  <c r="F1345" i="35"/>
  <c r="L1345" i="35" s="1"/>
  <c r="F1344" i="35"/>
  <c r="L1344" i="35" s="1"/>
  <c r="F1343" i="35"/>
  <c r="L1343" i="35" s="1"/>
  <c r="F1342" i="35"/>
  <c r="L1342" i="35" s="1"/>
  <c r="F1341" i="35"/>
  <c r="L1341" i="35" s="1"/>
  <c r="F1340" i="35"/>
  <c r="L1340" i="35" s="1"/>
  <c r="F1339" i="35"/>
  <c r="L1339" i="35" s="1"/>
  <c r="F1338" i="35"/>
  <c r="L1338" i="35" s="1"/>
  <c r="F1337" i="35"/>
  <c r="L1337" i="35" s="1"/>
  <c r="F1336" i="35"/>
  <c r="L1336" i="35" s="1"/>
  <c r="F1335" i="35"/>
  <c r="L1335" i="35" s="1"/>
  <c r="F1334" i="35"/>
  <c r="L1334" i="35" s="1"/>
  <c r="F1333" i="35"/>
  <c r="L1333" i="35" s="1"/>
  <c r="F1332" i="35"/>
  <c r="L1332" i="35" s="1"/>
  <c r="F1331" i="35"/>
  <c r="L1331" i="35" s="1"/>
  <c r="F1330" i="35"/>
  <c r="L1330" i="35" s="1"/>
  <c r="F1329" i="35"/>
  <c r="L1329" i="35" s="1"/>
  <c r="F1328" i="35"/>
  <c r="L1328" i="35" s="1"/>
  <c r="F1327" i="35"/>
  <c r="L1327" i="35" s="1"/>
  <c r="F1326" i="35"/>
  <c r="L1326" i="35" s="1"/>
  <c r="F1325" i="35"/>
  <c r="L1325" i="35" s="1"/>
  <c r="F1324" i="35"/>
  <c r="L1324" i="35" s="1"/>
  <c r="F1323" i="35"/>
  <c r="L1323" i="35" s="1"/>
  <c r="F1322" i="35"/>
  <c r="L1322" i="35" s="1"/>
  <c r="F1321" i="35"/>
  <c r="L1321" i="35" s="1"/>
  <c r="F1320" i="35"/>
  <c r="L1320" i="35" s="1"/>
  <c r="F1319" i="35"/>
  <c r="L1319" i="35" s="1"/>
  <c r="F1318" i="35"/>
  <c r="L1318" i="35" s="1"/>
  <c r="F1317" i="35"/>
  <c r="L1317" i="35" s="1"/>
  <c r="F1316" i="35"/>
  <c r="L1316" i="35" s="1"/>
  <c r="F1315" i="35"/>
  <c r="L1315" i="35" s="1"/>
  <c r="F1314" i="35"/>
  <c r="L1314" i="35" s="1"/>
  <c r="F1313" i="35"/>
  <c r="L1313" i="35" s="1"/>
  <c r="F1312" i="35"/>
  <c r="L1312" i="35" s="1"/>
  <c r="F1311" i="35"/>
  <c r="L1311" i="35" s="1"/>
  <c r="F1310" i="35"/>
  <c r="L1310" i="35" s="1"/>
  <c r="F1309" i="35"/>
  <c r="L1309" i="35" s="1"/>
  <c r="F1308" i="35"/>
  <c r="L1308" i="35" s="1"/>
  <c r="F1307" i="35"/>
  <c r="L1307" i="35" s="1"/>
  <c r="F1306" i="35"/>
  <c r="L1306" i="35" s="1"/>
  <c r="F1305" i="35"/>
  <c r="L1305" i="35" s="1"/>
  <c r="F1304" i="35"/>
  <c r="L1304" i="35" s="1"/>
  <c r="F1303" i="35"/>
  <c r="L1303" i="35" s="1"/>
  <c r="F1302" i="35"/>
  <c r="L1302" i="35" s="1"/>
  <c r="F1301" i="35"/>
  <c r="L1301" i="35" s="1"/>
  <c r="F1300" i="35"/>
  <c r="L1300" i="35" s="1"/>
  <c r="F1299" i="35"/>
  <c r="L1299" i="35" s="1"/>
  <c r="F1298" i="35"/>
  <c r="L1298" i="35" s="1"/>
  <c r="F1295" i="35"/>
  <c r="L1295" i="35" s="1"/>
  <c r="F1294" i="35"/>
  <c r="L1294" i="35" s="1"/>
  <c r="F1293" i="35"/>
  <c r="L1293" i="35" s="1"/>
  <c r="F1292" i="35"/>
  <c r="L1292" i="35" s="1"/>
  <c r="F1281" i="35"/>
  <c r="L1281" i="35" s="1"/>
  <c r="F1280" i="35"/>
  <c r="L1280" i="35" s="1"/>
  <c r="F1279" i="35"/>
  <c r="L1279" i="35" s="1"/>
  <c r="F1278" i="35"/>
  <c r="L1278" i="35" s="1"/>
  <c r="F1277" i="35"/>
  <c r="L1277" i="35" s="1"/>
  <c r="F1276" i="35"/>
  <c r="L1276" i="35" s="1"/>
  <c r="F1275" i="35"/>
  <c r="L1275" i="35" s="1"/>
  <c r="F1274" i="35"/>
  <c r="L1274" i="35" s="1"/>
  <c r="F1273" i="35"/>
  <c r="L1273" i="35" s="1"/>
  <c r="F1272" i="35"/>
  <c r="L1272" i="35" s="1"/>
  <c r="F1271" i="35"/>
  <c r="L1271" i="35" s="1"/>
  <c r="F1270" i="35"/>
  <c r="L1270" i="35" s="1"/>
  <c r="F1269" i="35"/>
  <c r="L1269" i="35" s="1"/>
  <c r="F1268" i="35"/>
  <c r="L1268" i="35" s="1"/>
  <c r="F1267" i="35"/>
  <c r="L1267" i="35" s="1"/>
  <c r="F1266" i="35"/>
  <c r="L1266" i="35" s="1"/>
  <c r="F1265" i="35"/>
  <c r="L1265" i="35" s="1"/>
  <c r="F1264" i="35"/>
  <c r="L1264" i="35" s="1"/>
  <c r="F1263" i="35"/>
  <c r="L1263" i="35" s="1"/>
  <c r="F1262" i="35"/>
  <c r="L1262" i="35" s="1"/>
  <c r="F1261" i="35"/>
  <c r="L1261" i="35" s="1"/>
  <c r="F1260" i="35"/>
  <c r="L1260" i="35" s="1"/>
  <c r="F1259" i="35"/>
  <c r="L1259" i="35" s="1"/>
  <c r="F1258" i="35"/>
  <c r="L1258" i="35" s="1"/>
  <c r="F1257" i="35"/>
  <c r="L1257" i="35" s="1"/>
  <c r="F1256" i="35"/>
  <c r="L1256" i="35" s="1"/>
  <c r="F1255" i="35"/>
  <c r="L1255" i="35" s="1"/>
  <c r="F1254" i="35"/>
  <c r="L1254" i="35" s="1"/>
  <c r="F1253" i="35"/>
  <c r="L1253" i="35" s="1"/>
  <c r="F1252" i="35"/>
  <c r="L1252" i="35" s="1"/>
  <c r="F1251" i="35"/>
  <c r="L1251" i="35" s="1"/>
  <c r="F1250" i="35"/>
  <c r="L1250" i="35" s="1"/>
  <c r="F1249" i="35"/>
  <c r="L1249" i="35" s="1"/>
  <c r="F1248" i="35"/>
  <c r="L1248" i="35" s="1"/>
  <c r="F1247" i="35"/>
  <c r="L1247" i="35" s="1"/>
  <c r="F1246" i="35"/>
  <c r="L1246" i="35" s="1"/>
  <c r="F1245" i="35"/>
  <c r="L1245" i="35" s="1"/>
  <c r="F1244" i="35"/>
  <c r="L1244" i="35" s="1"/>
  <c r="F1243" i="35"/>
  <c r="L1243" i="35" s="1"/>
  <c r="F1242" i="35"/>
  <c r="L1242" i="35" s="1"/>
  <c r="F1241" i="35"/>
  <c r="L1241" i="35" s="1"/>
  <c r="F1240" i="35"/>
  <c r="L1240" i="35" s="1"/>
  <c r="F1239" i="35"/>
  <c r="L1239" i="35" s="1"/>
  <c r="F1238" i="35"/>
  <c r="L1238" i="35" s="1"/>
  <c r="F1237" i="35"/>
  <c r="L1237" i="35" s="1"/>
  <c r="F1236" i="35"/>
  <c r="L1236" i="35" s="1"/>
  <c r="F1235" i="35"/>
  <c r="L1235" i="35" s="1"/>
  <c r="F1234" i="35"/>
  <c r="L1234" i="35" s="1"/>
  <c r="F1233" i="35"/>
  <c r="L1233" i="35" s="1"/>
  <c r="F1232" i="35"/>
  <c r="L1232" i="35" s="1"/>
  <c r="F1231" i="35"/>
  <c r="L1231" i="35" s="1"/>
  <c r="F1230" i="35"/>
  <c r="L1230" i="35" s="1"/>
  <c r="F1229" i="35"/>
  <c r="L1229" i="35" s="1"/>
  <c r="F1228" i="35"/>
  <c r="L1228" i="35" s="1"/>
  <c r="F1227" i="35"/>
  <c r="L1227" i="35" s="1"/>
  <c r="F1226" i="35"/>
  <c r="L1226" i="35" s="1"/>
  <c r="F1225" i="35"/>
  <c r="L1225" i="35" s="1"/>
  <c r="F1224" i="35"/>
  <c r="L1224" i="35" s="1"/>
  <c r="F1223" i="35"/>
  <c r="L1223" i="35" s="1"/>
  <c r="F1222" i="35"/>
  <c r="L1222" i="35" s="1"/>
  <c r="F1221" i="35"/>
  <c r="L1221" i="35" s="1"/>
  <c r="F1220" i="35"/>
  <c r="L1220" i="35" s="1"/>
  <c r="F1219" i="35"/>
  <c r="L1219" i="35" s="1"/>
  <c r="F1218" i="35"/>
  <c r="L1218" i="35" s="1"/>
  <c r="F1217" i="35"/>
  <c r="L1217" i="35" s="1"/>
  <c r="F1216" i="35"/>
  <c r="L1216" i="35" s="1"/>
  <c r="F1215" i="35"/>
  <c r="L1215" i="35" s="1"/>
  <c r="F1214" i="35"/>
  <c r="L1214" i="35" s="1"/>
  <c r="F1213" i="35"/>
  <c r="L1213" i="35" s="1"/>
  <c r="F1212" i="35"/>
  <c r="L1212" i="35" s="1"/>
  <c r="F1211" i="35"/>
  <c r="L1211" i="35" s="1"/>
  <c r="F1210" i="35"/>
  <c r="L1210" i="35" s="1"/>
  <c r="F1209" i="35"/>
  <c r="L1209" i="35" s="1"/>
  <c r="F1208" i="35"/>
  <c r="L1208" i="35" s="1"/>
  <c r="F1207" i="35"/>
  <c r="L1207" i="35" s="1"/>
  <c r="F1206" i="35"/>
  <c r="L1206" i="35" s="1"/>
  <c r="F1205" i="35"/>
  <c r="L1205" i="35" s="1"/>
  <c r="F1204" i="35"/>
  <c r="L1204" i="35" s="1"/>
  <c r="F1203" i="35"/>
  <c r="L1203" i="35" s="1"/>
  <c r="F1202" i="35"/>
  <c r="L1202" i="35" s="1"/>
  <c r="F1201" i="35"/>
  <c r="L1201" i="35" s="1"/>
  <c r="F1200" i="35"/>
  <c r="L1200" i="35" s="1"/>
  <c r="F1199" i="35"/>
  <c r="L1199" i="35" s="1"/>
  <c r="F1198" i="35"/>
  <c r="L1198" i="35" s="1"/>
  <c r="F1197" i="35"/>
  <c r="L1197" i="35" s="1"/>
  <c r="F1196" i="35"/>
  <c r="L1196" i="35" s="1"/>
  <c r="F1195" i="35"/>
  <c r="L1195" i="35" s="1"/>
  <c r="F1194" i="35"/>
  <c r="L1194" i="35" s="1"/>
  <c r="F1193" i="35"/>
  <c r="L1193" i="35" s="1"/>
  <c r="F1192" i="35"/>
  <c r="L1192" i="35" s="1"/>
  <c r="F1191" i="35"/>
  <c r="L1191" i="35" s="1"/>
  <c r="F1190" i="35"/>
  <c r="L1190" i="35" s="1"/>
  <c r="F1189" i="35"/>
  <c r="L1189" i="35" s="1"/>
  <c r="F1188" i="35"/>
  <c r="L1188" i="35" s="1"/>
  <c r="F1187" i="35"/>
  <c r="L1187" i="35" s="1"/>
  <c r="F1186" i="35"/>
  <c r="L1186" i="35" s="1"/>
  <c r="F1185" i="35"/>
  <c r="L1185" i="35" s="1"/>
  <c r="F1184" i="35"/>
  <c r="L1184" i="35" s="1"/>
  <c r="F1183" i="35"/>
  <c r="L1183" i="35" s="1"/>
  <c r="F1182" i="35"/>
  <c r="L1182" i="35" s="1"/>
  <c r="F1181" i="35"/>
  <c r="L1181" i="35" s="1"/>
  <c r="F1177" i="35"/>
  <c r="L1177" i="35" s="1"/>
  <c r="F1176" i="35"/>
  <c r="L1176" i="35" s="1"/>
  <c r="F1175" i="35"/>
  <c r="L1175" i="35" s="1"/>
  <c r="F1174" i="35"/>
  <c r="L1174" i="35" s="1"/>
  <c r="F1173" i="35"/>
  <c r="L1173" i="35" s="1"/>
  <c r="F1172" i="35"/>
  <c r="L1172" i="35" s="1"/>
  <c r="F1171" i="35"/>
  <c r="L1171" i="35" s="1"/>
  <c r="F1170" i="35"/>
  <c r="L1170" i="35" s="1"/>
  <c r="F1169" i="35"/>
  <c r="L1169" i="35" s="1"/>
  <c r="F1168" i="35"/>
  <c r="L1168" i="35" s="1"/>
  <c r="F1167" i="35"/>
  <c r="L1167" i="35" s="1"/>
  <c r="F1166" i="35"/>
  <c r="L1166" i="35" s="1"/>
  <c r="F1165" i="35"/>
  <c r="L1165" i="35" s="1"/>
  <c r="F1164" i="35"/>
  <c r="L1164" i="35" s="1"/>
  <c r="F1163" i="35"/>
  <c r="L1163" i="35" s="1"/>
  <c r="F1162" i="35"/>
  <c r="L1162" i="35" s="1"/>
  <c r="F1161" i="35"/>
  <c r="L1161" i="35" s="1"/>
  <c r="F1160" i="35"/>
  <c r="L1160" i="35" s="1"/>
  <c r="F1159" i="35"/>
  <c r="L1159" i="35" s="1"/>
  <c r="F1158" i="35"/>
  <c r="L1158" i="35" s="1"/>
  <c r="F1157" i="35"/>
  <c r="L1157" i="35" s="1"/>
  <c r="F1156" i="35"/>
  <c r="L1156" i="35" s="1"/>
  <c r="F1155" i="35"/>
  <c r="L1155" i="35" s="1"/>
  <c r="F1154" i="35"/>
  <c r="L1154" i="35" s="1"/>
  <c r="F1153" i="35"/>
  <c r="L1153" i="35" s="1"/>
  <c r="F1152" i="35"/>
  <c r="L1152" i="35" s="1"/>
  <c r="F1151" i="35"/>
  <c r="L1151" i="35" s="1"/>
  <c r="F1150" i="35"/>
  <c r="L1150" i="35" s="1"/>
  <c r="F1149" i="35"/>
  <c r="L1149" i="35" s="1"/>
  <c r="F1148" i="35"/>
  <c r="L1148" i="35" s="1"/>
  <c r="F1147" i="35"/>
  <c r="L1147" i="35" s="1"/>
  <c r="F1146" i="35"/>
  <c r="L1146" i="35" s="1"/>
  <c r="F1145" i="35"/>
  <c r="L1145" i="35" s="1"/>
  <c r="F1144" i="35"/>
  <c r="L1144" i="35" s="1"/>
  <c r="F1143" i="35"/>
  <c r="L1143" i="35" s="1"/>
  <c r="F1142" i="35"/>
  <c r="L1142" i="35" s="1"/>
  <c r="F1141" i="35"/>
  <c r="L1141" i="35" s="1"/>
  <c r="F1140" i="35"/>
  <c r="L1140" i="35" s="1"/>
  <c r="F1139" i="35"/>
  <c r="L1139" i="35" s="1"/>
  <c r="F1138" i="35"/>
  <c r="L1138" i="35" s="1"/>
  <c r="F1137" i="35"/>
  <c r="L1137" i="35" s="1"/>
  <c r="F1136" i="35"/>
  <c r="L1136" i="35" s="1"/>
  <c r="F1135" i="35"/>
  <c r="L1135" i="35" s="1"/>
  <c r="F1134" i="35"/>
  <c r="L1134" i="35" s="1"/>
  <c r="F1133" i="35"/>
  <c r="L1133" i="35" s="1"/>
  <c r="F1132" i="35"/>
  <c r="L1132" i="35" s="1"/>
  <c r="F1131" i="35"/>
  <c r="L1131" i="35" s="1"/>
  <c r="F1130" i="35"/>
  <c r="L1130" i="35" s="1"/>
  <c r="F1129" i="35"/>
  <c r="L1129" i="35" s="1"/>
  <c r="F1128" i="35"/>
  <c r="L1128" i="35" s="1"/>
  <c r="F1127" i="35"/>
  <c r="L1127" i="35" s="1"/>
  <c r="F1126" i="35"/>
  <c r="L1126" i="35" s="1"/>
  <c r="F1125" i="35"/>
  <c r="L1125" i="35" s="1"/>
  <c r="F1124" i="35"/>
  <c r="L1124" i="35" s="1"/>
  <c r="F1123" i="35"/>
  <c r="L1123" i="35" s="1"/>
  <c r="F1122" i="35"/>
  <c r="L1122" i="35" s="1"/>
  <c r="F1121" i="35"/>
  <c r="L1121" i="35" s="1"/>
  <c r="F1120" i="35"/>
  <c r="L1120" i="35" s="1"/>
  <c r="F1119" i="35"/>
  <c r="L1119" i="35" s="1"/>
  <c r="F1118" i="35"/>
  <c r="L1118" i="35" s="1"/>
  <c r="F1117" i="35"/>
  <c r="L1117" i="35" s="1"/>
  <c r="F1116" i="35"/>
  <c r="L1116" i="35" s="1"/>
  <c r="F1115" i="35"/>
  <c r="L1115" i="35" s="1"/>
  <c r="F1114" i="35"/>
  <c r="L1114" i="35" s="1"/>
  <c r="F1113" i="35"/>
  <c r="L1113" i="35" s="1"/>
  <c r="F1112" i="35"/>
  <c r="L1112" i="35" s="1"/>
  <c r="F1111" i="35"/>
  <c r="L1111" i="35" s="1"/>
  <c r="F1110" i="35"/>
  <c r="L1110" i="35" s="1"/>
  <c r="F1109" i="35"/>
  <c r="L1109" i="35" s="1"/>
  <c r="F1107" i="35"/>
  <c r="L1107" i="35" s="1"/>
  <c r="F1106" i="35"/>
  <c r="L1106" i="35" s="1"/>
  <c r="F1105" i="35"/>
  <c r="L1105" i="35" s="1"/>
  <c r="F1104" i="35"/>
  <c r="L1104" i="35" s="1"/>
  <c r="F1101" i="35"/>
  <c r="L1101" i="35" s="1"/>
  <c r="F1100" i="35"/>
  <c r="L1100" i="35" s="1"/>
  <c r="F1099" i="35"/>
  <c r="L1099" i="35" s="1"/>
  <c r="F1098" i="35"/>
  <c r="L1098" i="35" s="1"/>
  <c r="F1089" i="35"/>
  <c r="L1089" i="35" s="1"/>
  <c r="F1088" i="35"/>
  <c r="L1088" i="35" s="1"/>
  <c r="F1087" i="35"/>
  <c r="L1087" i="35" s="1"/>
  <c r="F1086" i="35"/>
  <c r="L1086" i="35" s="1"/>
  <c r="F1085" i="35"/>
  <c r="L1085" i="35" s="1"/>
  <c r="F1084" i="35"/>
  <c r="L1084" i="35" s="1"/>
  <c r="F1083" i="35"/>
  <c r="L1083" i="35" s="1"/>
  <c r="F1082" i="35"/>
  <c r="L1082" i="35" s="1"/>
  <c r="F1081" i="35"/>
  <c r="L1081" i="35" s="1"/>
  <c r="F1080" i="35"/>
  <c r="L1080" i="35" s="1"/>
  <c r="F1079" i="35"/>
  <c r="L1079" i="35" s="1"/>
  <c r="F1078" i="35"/>
  <c r="L1078" i="35" s="1"/>
  <c r="F1077" i="35"/>
  <c r="L1077" i="35" s="1"/>
  <c r="F1076" i="35"/>
  <c r="L1076" i="35" s="1"/>
  <c r="F1075" i="35"/>
  <c r="L1075" i="35" s="1"/>
  <c r="F1074" i="35"/>
  <c r="L1074" i="35" s="1"/>
  <c r="F1073" i="35"/>
  <c r="L1073" i="35" s="1"/>
  <c r="F1072" i="35"/>
  <c r="L1072" i="35" s="1"/>
  <c r="F1071" i="35"/>
  <c r="L1071" i="35" s="1"/>
  <c r="F1070" i="35"/>
  <c r="L1070" i="35" s="1"/>
  <c r="F1069" i="35"/>
  <c r="L1069" i="35" s="1"/>
  <c r="F1068" i="35"/>
  <c r="L1068" i="35" s="1"/>
  <c r="F1067" i="35"/>
  <c r="L1067" i="35" s="1"/>
  <c r="F1066" i="35"/>
  <c r="L1066" i="35" s="1"/>
  <c r="F1065" i="35"/>
  <c r="L1065" i="35" s="1"/>
  <c r="F1064" i="35"/>
  <c r="L1064" i="35" s="1"/>
  <c r="F1063" i="35"/>
  <c r="L1063" i="35" s="1"/>
  <c r="F1062" i="35"/>
  <c r="L1062" i="35" s="1"/>
  <c r="F1061" i="35"/>
  <c r="L1061" i="35" s="1"/>
  <c r="F1060" i="35"/>
  <c r="L1060" i="35" s="1"/>
  <c r="F1059" i="35"/>
  <c r="L1059" i="35" s="1"/>
  <c r="F1058" i="35"/>
  <c r="L1058" i="35" s="1"/>
  <c r="F1057" i="35"/>
  <c r="L1057" i="35" s="1"/>
  <c r="F1056" i="35"/>
  <c r="L1056" i="35" s="1"/>
  <c r="F1055" i="35"/>
  <c r="L1055" i="35" s="1"/>
  <c r="F1054" i="35"/>
  <c r="L1054" i="35" s="1"/>
  <c r="F1053" i="35"/>
  <c r="L1053" i="35" s="1"/>
  <c r="F1052" i="35"/>
  <c r="L1052" i="35" s="1"/>
  <c r="F1051" i="35"/>
  <c r="L1051" i="35" s="1"/>
  <c r="F1050" i="35"/>
  <c r="L1050" i="35" s="1"/>
  <c r="F1049" i="35"/>
  <c r="L1049" i="35" s="1"/>
  <c r="F1048" i="35"/>
  <c r="L1048" i="35" s="1"/>
  <c r="F1047" i="35"/>
  <c r="L1047" i="35" s="1"/>
  <c r="F1046" i="35"/>
  <c r="L1046" i="35" s="1"/>
  <c r="F1045" i="35"/>
  <c r="L1045" i="35" s="1"/>
  <c r="F1044" i="35"/>
  <c r="L1044" i="35" s="1"/>
  <c r="F1043" i="35"/>
  <c r="L1043" i="35" s="1"/>
  <c r="F1042" i="35"/>
  <c r="L1042" i="35" s="1"/>
  <c r="F1041" i="35"/>
  <c r="L1041" i="35" s="1"/>
  <c r="F1040" i="35"/>
  <c r="L1040" i="35" s="1"/>
  <c r="F1039" i="35"/>
  <c r="L1039" i="35" s="1"/>
  <c r="F1038" i="35"/>
  <c r="L1038" i="35" s="1"/>
  <c r="F1037" i="35"/>
  <c r="L1037" i="35" s="1"/>
  <c r="F1036" i="35"/>
  <c r="L1036" i="35" s="1"/>
  <c r="F1035" i="35"/>
  <c r="L1035" i="35" s="1"/>
  <c r="F1034" i="35"/>
  <c r="L1034" i="35" s="1"/>
  <c r="F1033" i="35"/>
  <c r="L1033" i="35" s="1"/>
  <c r="F1032" i="35"/>
  <c r="L1032" i="35" s="1"/>
  <c r="F1031" i="35"/>
  <c r="L1031" i="35" s="1"/>
  <c r="F1030" i="35"/>
  <c r="L1030" i="35" s="1"/>
  <c r="F1029" i="35"/>
  <c r="L1029" i="35" s="1"/>
  <c r="F1028" i="35"/>
  <c r="L1028" i="35" s="1"/>
  <c r="F1027" i="35"/>
  <c r="L1027" i="35" s="1"/>
  <c r="F1026" i="35"/>
  <c r="L1026" i="35" s="1"/>
  <c r="F1025" i="35"/>
  <c r="L1025" i="35" s="1"/>
  <c r="F1024" i="35"/>
  <c r="L1024" i="35" s="1"/>
  <c r="F1023" i="35"/>
  <c r="L1023" i="35" s="1"/>
  <c r="F1022" i="35"/>
  <c r="L1022" i="35" s="1"/>
  <c r="F1021" i="35"/>
  <c r="L1021" i="35" s="1"/>
  <c r="F1020" i="35"/>
  <c r="L1020" i="35" s="1"/>
  <c r="F1019" i="35"/>
  <c r="L1019" i="35" s="1"/>
  <c r="F1018" i="35"/>
  <c r="L1018" i="35" s="1"/>
  <c r="F1017" i="35"/>
  <c r="L1017" i="35" s="1"/>
  <c r="F1016" i="35"/>
  <c r="L1016" i="35" s="1"/>
  <c r="F1015" i="35"/>
  <c r="L1015" i="35" s="1"/>
  <c r="F1014" i="35"/>
  <c r="L1014" i="35" s="1"/>
  <c r="F1013" i="35"/>
  <c r="L1013" i="35" s="1"/>
  <c r="F1012" i="35"/>
  <c r="L1012" i="35" s="1"/>
  <c r="F1011" i="35"/>
  <c r="L1011" i="35" s="1"/>
  <c r="F1010" i="35"/>
  <c r="L1010" i="35" s="1"/>
  <c r="F1009" i="35"/>
  <c r="L1009" i="35" s="1"/>
  <c r="F1008" i="35"/>
  <c r="L1008" i="35" s="1"/>
  <c r="F1007" i="35"/>
  <c r="L1007" i="35" s="1"/>
  <c r="F1006" i="35"/>
  <c r="L1006" i="35" s="1"/>
  <c r="F1005" i="35"/>
  <c r="L1005" i="35" s="1"/>
  <c r="F1004" i="35"/>
  <c r="L1004" i="35" s="1"/>
  <c r="F1003" i="35"/>
  <c r="L1003" i="35" s="1"/>
  <c r="F1002" i="35"/>
  <c r="L1002" i="35" s="1"/>
  <c r="F1001" i="35"/>
  <c r="L1001" i="35" s="1"/>
  <c r="F1000" i="35"/>
  <c r="L1000" i="35" s="1"/>
  <c r="F999" i="35"/>
  <c r="L999" i="35" s="1"/>
  <c r="F998" i="35"/>
  <c r="L998" i="35" s="1"/>
  <c r="F997" i="35"/>
  <c r="L997" i="35" s="1"/>
  <c r="F996" i="35"/>
  <c r="L996" i="35" s="1"/>
  <c r="F995" i="35"/>
  <c r="L995" i="35" s="1"/>
  <c r="F994" i="35"/>
  <c r="L994" i="35" s="1"/>
  <c r="F993" i="35"/>
  <c r="L993" i="35" s="1"/>
  <c r="F992" i="35"/>
  <c r="L992" i="35" s="1"/>
  <c r="F991" i="35"/>
  <c r="L991" i="35" s="1"/>
  <c r="F990" i="35"/>
  <c r="L990" i="35" s="1"/>
  <c r="F989" i="35"/>
  <c r="L989" i="35" s="1"/>
  <c r="F988" i="35"/>
  <c r="L988" i="35" s="1"/>
  <c r="F987" i="35"/>
  <c r="L987" i="35" s="1"/>
  <c r="F986" i="35"/>
  <c r="L986" i="35" s="1"/>
  <c r="F985" i="35"/>
  <c r="L985" i="35" s="1"/>
  <c r="F984" i="35"/>
  <c r="L984" i="35" s="1"/>
  <c r="F983" i="35"/>
  <c r="L983" i="35" s="1"/>
  <c r="F982" i="35"/>
  <c r="L982" i="35" s="1"/>
  <c r="F981" i="35"/>
  <c r="L981" i="35" s="1"/>
  <c r="F980" i="35"/>
  <c r="L980" i="35" s="1"/>
  <c r="F979" i="35"/>
  <c r="L979" i="35" s="1"/>
  <c r="F978" i="35"/>
  <c r="L978" i="35" s="1"/>
  <c r="F977" i="35"/>
  <c r="L977" i="35" s="1"/>
  <c r="F976" i="35"/>
  <c r="L976" i="35" s="1"/>
  <c r="F975" i="35"/>
  <c r="L975" i="35" s="1"/>
  <c r="F974" i="35"/>
  <c r="L974" i="35" s="1"/>
  <c r="F973" i="35"/>
  <c r="L973" i="35" s="1"/>
  <c r="F972" i="35"/>
  <c r="L972" i="35" s="1"/>
  <c r="F971" i="35"/>
  <c r="L971" i="35" s="1"/>
  <c r="F970" i="35"/>
  <c r="L970" i="35" s="1"/>
  <c r="F969" i="35"/>
  <c r="L969" i="35" s="1"/>
  <c r="F968" i="35"/>
  <c r="L968" i="35" s="1"/>
  <c r="F967" i="35"/>
  <c r="L967" i="35" s="1"/>
  <c r="F966" i="35"/>
  <c r="L966" i="35" s="1"/>
  <c r="F965" i="35"/>
  <c r="L965" i="35" s="1"/>
  <c r="F964" i="35"/>
  <c r="L964" i="35" s="1"/>
  <c r="F963" i="35"/>
  <c r="L963" i="35" s="1"/>
  <c r="F962" i="35"/>
  <c r="L962" i="35" s="1"/>
  <c r="F961" i="35"/>
  <c r="L961" i="35" s="1"/>
  <c r="F960" i="35"/>
  <c r="L960" i="35" s="1"/>
  <c r="F959" i="35"/>
  <c r="L959" i="35" s="1"/>
  <c r="F958" i="35"/>
  <c r="L958" i="35" s="1"/>
  <c r="F957" i="35"/>
  <c r="L957" i="35" s="1"/>
  <c r="F956" i="35"/>
  <c r="L956" i="35" s="1"/>
  <c r="F955" i="35"/>
  <c r="L955" i="35" s="1"/>
  <c r="F954" i="35"/>
  <c r="L954" i="35" s="1"/>
  <c r="F953" i="35"/>
  <c r="L953" i="35" s="1"/>
  <c r="F952" i="35"/>
  <c r="L952" i="35" s="1"/>
  <c r="F951" i="35"/>
  <c r="L951" i="35" s="1"/>
  <c r="F950" i="35"/>
  <c r="L950" i="35" s="1"/>
  <c r="F949" i="35"/>
  <c r="L949" i="35" s="1"/>
  <c r="F948" i="35"/>
  <c r="L948" i="35" s="1"/>
  <c r="F947" i="35"/>
  <c r="L947" i="35" s="1"/>
  <c r="F946" i="35"/>
  <c r="L946" i="35" s="1"/>
  <c r="F945" i="35"/>
  <c r="L945" i="35" s="1"/>
  <c r="F944" i="35"/>
  <c r="L944" i="35" s="1"/>
  <c r="F943" i="35"/>
  <c r="L943" i="35" s="1"/>
  <c r="F942" i="35"/>
  <c r="L942" i="35" s="1"/>
  <c r="F941" i="35"/>
  <c r="L941" i="35" s="1"/>
  <c r="F940" i="35"/>
  <c r="L940" i="35" s="1"/>
  <c r="F939" i="35"/>
  <c r="L939" i="35" s="1"/>
  <c r="F938" i="35"/>
  <c r="L938" i="35" s="1"/>
  <c r="F937" i="35"/>
  <c r="L937" i="35" s="1"/>
  <c r="F936" i="35"/>
  <c r="L936" i="35" s="1"/>
  <c r="F935" i="35"/>
  <c r="L935" i="35" s="1"/>
  <c r="F934" i="35"/>
  <c r="L934" i="35" s="1"/>
  <c r="F933" i="35"/>
  <c r="L933" i="35" s="1"/>
  <c r="F932" i="35"/>
  <c r="L932" i="35" s="1"/>
  <c r="F931" i="35"/>
  <c r="L931" i="35" s="1"/>
  <c r="F930" i="35"/>
  <c r="L930" i="35" s="1"/>
  <c r="F929" i="35"/>
  <c r="L929" i="35" s="1"/>
  <c r="F928" i="35"/>
  <c r="L928" i="35" s="1"/>
  <c r="F927" i="35"/>
  <c r="L927" i="35" s="1"/>
  <c r="F926" i="35"/>
  <c r="L926" i="35" s="1"/>
  <c r="F925" i="35"/>
  <c r="L925" i="35" s="1"/>
  <c r="F924" i="35"/>
  <c r="L924" i="35" s="1"/>
  <c r="F923" i="35"/>
  <c r="L923" i="35" s="1"/>
  <c r="F922" i="35"/>
  <c r="L922" i="35" s="1"/>
  <c r="F921" i="35"/>
  <c r="L921" i="35" s="1"/>
  <c r="F920" i="35"/>
  <c r="L920" i="35" s="1"/>
  <c r="F919" i="35"/>
  <c r="L919" i="35" s="1"/>
  <c r="F918" i="35"/>
  <c r="L918" i="35" s="1"/>
  <c r="F917" i="35"/>
  <c r="L917" i="35" s="1"/>
  <c r="F916" i="35"/>
  <c r="L916" i="35" s="1"/>
  <c r="F915" i="35"/>
  <c r="L915" i="35" s="1"/>
  <c r="F914" i="35"/>
  <c r="L914" i="35" s="1"/>
  <c r="F912" i="35"/>
  <c r="L912" i="35" s="1"/>
  <c r="F911" i="35"/>
  <c r="L911" i="35" s="1"/>
  <c r="F910" i="35"/>
  <c r="L910" i="35" s="1"/>
  <c r="F909" i="35"/>
  <c r="L909" i="35" s="1"/>
  <c r="F908" i="35"/>
  <c r="L908" i="35" s="1"/>
  <c r="F907" i="35"/>
  <c r="L907" i="35" s="1"/>
  <c r="F906" i="35"/>
  <c r="L906" i="35" s="1"/>
  <c r="F905" i="35"/>
  <c r="L905" i="35" s="1"/>
  <c r="F904" i="35"/>
  <c r="L904" i="35" s="1"/>
  <c r="F903" i="35"/>
  <c r="L903" i="35" s="1"/>
  <c r="F902" i="35"/>
  <c r="L902" i="35" s="1"/>
  <c r="F901" i="35"/>
  <c r="L901" i="35" s="1"/>
  <c r="F900" i="35"/>
  <c r="L900" i="35" s="1"/>
  <c r="F899" i="35"/>
  <c r="L899" i="35" s="1"/>
  <c r="F898" i="35"/>
  <c r="L898" i="35" s="1"/>
  <c r="F897" i="35"/>
  <c r="L897" i="35" s="1"/>
  <c r="F896" i="35"/>
  <c r="L896" i="35" s="1"/>
  <c r="F895" i="35"/>
  <c r="L895" i="35" s="1"/>
  <c r="F894" i="35"/>
  <c r="L894" i="35" s="1"/>
  <c r="F893" i="35"/>
  <c r="L893" i="35" s="1"/>
  <c r="F892" i="35"/>
  <c r="L892" i="35" s="1"/>
  <c r="F891" i="35"/>
  <c r="L891" i="35" s="1"/>
  <c r="F890" i="35"/>
  <c r="L890" i="35" s="1"/>
  <c r="F889" i="35"/>
  <c r="L889" i="35" s="1"/>
  <c r="F888" i="35"/>
  <c r="L888" i="35" s="1"/>
  <c r="F887" i="35"/>
  <c r="L887" i="35" s="1"/>
  <c r="F886" i="35"/>
  <c r="L886" i="35" s="1"/>
  <c r="F885" i="35"/>
  <c r="L885" i="35" s="1"/>
  <c r="F884" i="35"/>
  <c r="L884" i="35" s="1"/>
  <c r="F883" i="35"/>
  <c r="L883" i="35" s="1"/>
  <c r="F882" i="35"/>
  <c r="L882" i="35" s="1"/>
  <c r="F881" i="35"/>
  <c r="L881" i="35" s="1"/>
  <c r="F880" i="35"/>
  <c r="L880" i="35" s="1"/>
  <c r="F879" i="35"/>
  <c r="L879" i="35" s="1"/>
  <c r="F878" i="35"/>
  <c r="L878" i="35" s="1"/>
  <c r="F877" i="35"/>
  <c r="L877" i="35" s="1"/>
  <c r="F876" i="35"/>
  <c r="L876" i="35" s="1"/>
  <c r="F875" i="35"/>
  <c r="L875" i="35" s="1"/>
  <c r="F874" i="35"/>
  <c r="L874" i="35" s="1"/>
  <c r="F873" i="35"/>
  <c r="L873" i="35" s="1"/>
  <c r="F872" i="35"/>
  <c r="L872" i="35" s="1"/>
  <c r="F871" i="35"/>
  <c r="L871" i="35" s="1"/>
  <c r="F870" i="35"/>
  <c r="L870" i="35" s="1"/>
  <c r="F869" i="35"/>
  <c r="L869" i="35" s="1"/>
  <c r="F868" i="35"/>
  <c r="L868" i="35" s="1"/>
  <c r="F867" i="35"/>
  <c r="L867" i="35" s="1"/>
  <c r="F866" i="35"/>
  <c r="L866" i="35" s="1"/>
  <c r="F865" i="35"/>
  <c r="L865" i="35" s="1"/>
  <c r="F864" i="35"/>
  <c r="L864" i="35" s="1"/>
  <c r="F863" i="35"/>
  <c r="L863" i="35" s="1"/>
  <c r="F862" i="35"/>
  <c r="L862" i="35" s="1"/>
  <c r="F861" i="35"/>
  <c r="L861" i="35" s="1"/>
  <c r="F860" i="35"/>
  <c r="L860" i="35" s="1"/>
  <c r="F859" i="35"/>
  <c r="L859" i="35" s="1"/>
  <c r="F858" i="35"/>
  <c r="L858" i="35" s="1"/>
  <c r="F857" i="35"/>
  <c r="L857" i="35" s="1"/>
  <c r="F856" i="35"/>
  <c r="L856" i="35" s="1"/>
  <c r="F855" i="35"/>
  <c r="L855" i="35" s="1"/>
  <c r="F854" i="35"/>
  <c r="L854" i="35" s="1"/>
  <c r="F850" i="35"/>
  <c r="L850" i="35" s="1"/>
  <c r="F849" i="35"/>
  <c r="L849" i="35" s="1"/>
  <c r="F848" i="35"/>
  <c r="L848" i="35" s="1"/>
  <c r="F847" i="35"/>
  <c r="L847" i="35" s="1"/>
  <c r="F846" i="35"/>
  <c r="L846" i="35" s="1"/>
  <c r="F845" i="35"/>
  <c r="L845" i="35" s="1"/>
  <c r="F844" i="35"/>
  <c r="L844" i="35" s="1"/>
  <c r="F843" i="35"/>
  <c r="L843" i="35" s="1"/>
  <c r="F842" i="35"/>
  <c r="L842" i="35" s="1"/>
  <c r="F841" i="35"/>
  <c r="L841" i="35" s="1"/>
  <c r="F840" i="35"/>
  <c r="L840" i="35" s="1"/>
  <c r="F839" i="35"/>
  <c r="L839" i="35" s="1"/>
  <c r="F838" i="35"/>
  <c r="L838" i="35" s="1"/>
  <c r="F837" i="35"/>
  <c r="L837" i="35" s="1"/>
  <c r="F836" i="35"/>
  <c r="L836" i="35" s="1"/>
  <c r="F835" i="35"/>
  <c r="L835" i="35" s="1"/>
  <c r="F834" i="35"/>
  <c r="L834" i="35" s="1"/>
  <c r="F833" i="35"/>
  <c r="L833" i="35" s="1"/>
  <c r="F832" i="35"/>
  <c r="L832" i="35" s="1"/>
  <c r="F831" i="35"/>
  <c r="L831" i="35" s="1"/>
  <c r="F830" i="35"/>
  <c r="L830" i="35" s="1"/>
  <c r="F829" i="35"/>
  <c r="L829" i="35" s="1"/>
  <c r="F828" i="35"/>
  <c r="L828" i="35" s="1"/>
  <c r="F827" i="35"/>
  <c r="L827" i="35" s="1"/>
  <c r="F826" i="35"/>
  <c r="L826" i="35" s="1"/>
  <c r="F825" i="35"/>
  <c r="L825" i="35" s="1"/>
  <c r="F824" i="35"/>
  <c r="L824" i="35" s="1"/>
  <c r="F823" i="35"/>
  <c r="L823" i="35" s="1"/>
  <c r="F822" i="35"/>
  <c r="L822" i="35" s="1"/>
  <c r="F821" i="35"/>
  <c r="L821" i="35" s="1"/>
  <c r="F820" i="35"/>
  <c r="L820" i="35" s="1"/>
  <c r="F819" i="35"/>
  <c r="L819" i="35" s="1"/>
  <c r="F818" i="35"/>
  <c r="L818" i="35" s="1"/>
  <c r="F817" i="35"/>
  <c r="L817" i="35" s="1"/>
  <c r="F816" i="35"/>
  <c r="L816" i="35" s="1"/>
  <c r="F815" i="35"/>
  <c r="L815" i="35" s="1"/>
  <c r="F814" i="35"/>
  <c r="L814" i="35" s="1"/>
  <c r="F813" i="35"/>
  <c r="L813" i="35" s="1"/>
  <c r="F812" i="35"/>
  <c r="L812" i="35" s="1"/>
  <c r="F811" i="35"/>
  <c r="L811" i="35" s="1"/>
  <c r="F810" i="35"/>
  <c r="L810" i="35" s="1"/>
  <c r="F637" i="35"/>
  <c r="L637" i="35" s="1"/>
  <c r="F636" i="35"/>
  <c r="L636" i="35" s="1"/>
  <c r="F635" i="35"/>
  <c r="L635" i="35" s="1"/>
  <c r="F634" i="35"/>
  <c r="L634" i="35" s="1"/>
  <c r="F633" i="35"/>
  <c r="L633" i="35" s="1"/>
  <c r="F632" i="35"/>
  <c r="L632" i="35" s="1"/>
  <c r="F631" i="35"/>
  <c r="L631" i="35" s="1"/>
  <c r="F630" i="35"/>
  <c r="L630" i="35" s="1"/>
  <c r="F629" i="35"/>
  <c r="L629" i="35" s="1"/>
  <c r="F628" i="35"/>
  <c r="L628" i="35" s="1"/>
  <c r="F627" i="35"/>
  <c r="L627" i="35" s="1"/>
  <c r="F626" i="35"/>
  <c r="L626" i="35" s="1"/>
  <c r="F625" i="35"/>
  <c r="L625" i="35" s="1"/>
  <c r="F624" i="35"/>
  <c r="L624" i="35" s="1"/>
  <c r="F623" i="35"/>
  <c r="L623" i="35" s="1"/>
  <c r="F622" i="35"/>
  <c r="L622" i="35" s="1"/>
  <c r="F621" i="35"/>
  <c r="L621" i="35" s="1"/>
  <c r="F620" i="35"/>
  <c r="L620" i="35" s="1"/>
  <c r="F619" i="35"/>
  <c r="L619" i="35" s="1"/>
  <c r="F618" i="35"/>
  <c r="L618" i="35" s="1"/>
  <c r="F617" i="35"/>
  <c r="L617" i="35" s="1"/>
  <c r="F616" i="35"/>
  <c r="L616" i="35" s="1"/>
  <c r="F615" i="35"/>
  <c r="L615" i="35" s="1"/>
  <c r="F614" i="35"/>
  <c r="L614" i="35" s="1"/>
  <c r="F613" i="35"/>
  <c r="L613" i="35" s="1"/>
  <c r="F612" i="35"/>
  <c r="L612" i="35" s="1"/>
  <c r="F611" i="35"/>
  <c r="L611" i="35" s="1"/>
  <c r="F610" i="35"/>
  <c r="L610" i="35" s="1"/>
  <c r="F609" i="35"/>
  <c r="L609" i="35" s="1"/>
  <c r="F608" i="35"/>
  <c r="L608" i="35" s="1"/>
  <c r="F607" i="35"/>
  <c r="L607" i="35" s="1"/>
  <c r="F606" i="35"/>
  <c r="L606" i="35" s="1"/>
  <c r="F605" i="35"/>
  <c r="L605" i="35" s="1"/>
  <c r="F604" i="35"/>
  <c r="L604" i="35" s="1"/>
  <c r="F603" i="35"/>
  <c r="L603" i="35" s="1"/>
  <c r="F602" i="35"/>
  <c r="L602" i="35" s="1"/>
  <c r="F601" i="35"/>
  <c r="L601" i="35" s="1"/>
  <c r="F600" i="35"/>
  <c r="L600" i="35" s="1"/>
  <c r="F599" i="35"/>
  <c r="L599" i="35" s="1"/>
  <c r="F598" i="35"/>
  <c r="L598" i="35" s="1"/>
  <c r="F597" i="35"/>
  <c r="L597" i="35" s="1"/>
  <c r="F596" i="35"/>
  <c r="L596" i="35" s="1"/>
  <c r="F595" i="35"/>
  <c r="L595" i="35" s="1"/>
  <c r="F594" i="35"/>
  <c r="L594" i="35" s="1"/>
  <c r="F593" i="35"/>
  <c r="L593" i="35" s="1"/>
  <c r="F592" i="35"/>
  <c r="L592" i="35" s="1"/>
  <c r="F591" i="35"/>
  <c r="L591" i="35" s="1"/>
  <c r="F590" i="35"/>
  <c r="L590" i="35" s="1"/>
  <c r="F589" i="35"/>
  <c r="L589" i="35" s="1"/>
  <c r="F588" i="35"/>
  <c r="L588" i="35" s="1"/>
  <c r="F587" i="35"/>
  <c r="L587" i="35" s="1"/>
  <c r="F586" i="35"/>
  <c r="L586" i="35" s="1"/>
  <c r="F585" i="35"/>
  <c r="L585" i="35" s="1"/>
  <c r="F584" i="35"/>
  <c r="L584" i="35" s="1"/>
  <c r="F583" i="35"/>
  <c r="L583" i="35" s="1"/>
  <c r="F582" i="35"/>
  <c r="L582" i="35" s="1"/>
  <c r="F581" i="35"/>
  <c r="L581" i="35" s="1"/>
  <c r="F580" i="35"/>
  <c r="L580" i="35" s="1"/>
  <c r="F579" i="35"/>
  <c r="L579" i="35" s="1"/>
  <c r="F578" i="35"/>
  <c r="L578" i="35" s="1"/>
  <c r="F577" i="35"/>
  <c r="L577" i="35" s="1"/>
  <c r="F576" i="35"/>
  <c r="L576" i="35" s="1"/>
  <c r="F575" i="35"/>
  <c r="L575" i="35" s="1"/>
  <c r="F574" i="35"/>
  <c r="L574" i="35" s="1"/>
  <c r="F573" i="35"/>
  <c r="L573" i="35" s="1"/>
  <c r="F572" i="35"/>
  <c r="L572" i="35" s="1"/>
  <c r="F571" i="35"/>
  <c r="L571" i="35" s="1"/>
  <c r="F570" i="35"/>
  <c r="L570" i="35" s="1"/>
  <c r="F569" i="35"/>
  <c r="L569" i="35" s="1"/>
  <c r="F568" i="35"/>
  <c r="L568" i="35" s="1"/>
  <c r="F567" i="35"/>
  <c r="L567" i="35" s="1"/>
  <c r="F566" i="35"/>
  <c r="L566" i="35" s="1"/>
  <c r="F565" i="35"/>
  <c r="L565" i="35" s="1"/>
  <c r="F564" i="35"/>
  <c r="L564" i="35" s="1"/>
  <c r="F563" i="35"/>
  <c r="L563" i="35" s="1"/>
  <c r="F562" i="35"/>
  <c r="L562" i="35" s="1"/>
  <c r="F561" i="35"/>
  <c r="L561" i="35" s="1"/>
  <c r="F560" i="35"/>
  <c r="L560" i="35" s="1"/>
  <c r="F559" i="35"/>
  <c r="L559" i="35" s="1"/>
  <c r="F558" i="35"/>
  <c r="L558" i="35" s="1"/>
  <c r="F557" i="35"/>
  <c r="L557" i="35" s="1"/>
  <c r="F556" i="35"/>
  <c r="L556" i="35" s="1"/>
  <c r="F555" i="35"/>
  <c r="L555" i="35" s="1"/>
  <c r="F554" i="35"/>
  <c r="L554" i="35" s="1"/>
  <c r="F553" i="35"/>
  <c r="L553" i="35" s="1"/>
  <c r="F552" i="35"/>
  <c r="L552" i="35" s="1"/>
  <c r="F551" i="35"/>
  <c r="L551" i="35" s="1"/>
  <c r="F550" i="35"/>
  <c r="L550" i="35" s="1"/>
  <c r="F549" i="35"/>
  <c r="L549" i="35" s="1"/>
  <c r="F548" i="35"/>
  <c r="L548" i="35" s="1"/>
  <c r="F547" i="35"/>
  <c r="L547" i="35" s="1"/>
  <c r="F546" i="35"/>
  <c r="L546" i="35" s="1"/>
  <c r="F545" i="35"/>
  <c r="L545" i="35" s="1"/>
  <c r="F544" i="35"/>
  <c r="L544" i="35" s="1"/>
  <c r="F543" i="35"/>
  <c r="L543" i="35" s="1"/>
  <c r="F542" i="35"/>
  <c r="L542" i="35" s="1"/>
  <c r="F541" i="35"/>
  <c r="L541" i="35" s="1"/>
  <c r="F540" i="35"/>
  <c r="L540" i="35" s="1"/>
  <c r="F539" i="35"/>
  <c r="L539" i="35" s="1"/>
  <c r="F538" i="35"/>
  <c r="L538" i="35" s="1"/>
  <c r="F537" i="35"/>
  <c r="L537" i="35" s="1"/>
  <c r="F536" i="35"/>
  <c r="L536" i="35" s="1"/>
  <c r="F535" i="35"/>
  <c r="L535" i="35" s="1"/>
  <c r="F534" i="35"/>
  <c r="L534" i="35" s="1"/>
  <c r="F533" i="35"/>
  <c r="L533" i="35" s="1"/>
  <c r="F532" i="35"/>
  <c r="L532" i="35" s="1"/>
  <c r="F531" i="35"/>
  <c r="L531" i="35" s="1"/>
  <c r="F530" i="35"/>
  <c r="L530" i="35" s="1"/>
  <c r="F529" i="35"/>
  <c r="L529" i="35" s="1"/>
  <c r="F528" i="35"/>
  <c r="L528" i="35" s="1"/>
  <c r="F527" i="35"/>
  <c r="L527" i="35" s="1"/>
  <c r="F526" i="35"/>
  <c r="L526" i="35" s="1"/>
  <c r="F525" i="35"/>
  <c r="L525" i="35" s="1"/>
  <c r="F524" i="35"/>
  <c r="L524" i="35" s="1"/>
  <c r="F523" i="35"/>
  <c r="L523" i="35" s="1"/>
  <c r="F522" i="35"/>
  <c r="L522" i="35" s="1"/>
  <c r="F521" i="35"/>
  <c r="L521" i="35" s="1"/>
  <c r="F520" i="35"/>
  <c r="L520" i="35" s="1"/>
  <c r="F519" i="35"/>
  <c r="L519" i="35" s="1"/>
  <c r="F518" i="35"/>
  <c r="L518" i="35" s="1"/>
  <c r="F517" i="35"/>
  <c r="L517" i="35" s="1"/>
  <c r="F516" i="35"/>
  <c r="L516" i="35" s="1"/>
  <c r="F515" i="35"/>
  <c r="L515" i="35" s="1"/>
  <c r="F514" i="35"/>
  <c r="L514" i="35" s="1"/>
  <c r="F513" i="35"/>
  <c r="L513" i="35" s="1"/>
  <c r="F512" i="35"/>
  <c r="L512" i="35" s="1"/>
  <c r="F511" i="35"/>
  <c r="L511" i="35" s="1"/>
  <c r="F510" i="35"/>
  <c r="L510" i="35" s="1"/>
  <c r="F509" i="35"/>
  <c r="L509" i="35" s="1"/>
  <c r="F508" i="35"/>
  <c r="L508" i="35" s="1"/>
  <c r="F507" i="35"/>
  <c r="L507" i="35" s="1"/>
  <c r="F506" i="35"/>
  <c r="L506" i="35" s="1"/>
  <c r="F505" i="35"/>
  <c r="L505" i="35" s="1"/>
  <c r="F504" i="35"/>
  <c r="L504" i="35" s="1"/>
  <c r="F503" i="35"/>
  <c r="L503" i="35" s="1"/>
  <c r="F502" i="35"/>
  <c r="L502" i="35" s="1"/>
  <c r="F501" i="35"/>
  <c r="L501" i="35" s="1"/>
  <c r="F500" i="35"/>
  <c r="L500" i="35" s="1"/>
  <c r="F499" i="35"/>
  <c r="L499" i="35" s="1"/>
  <c r="F498" i="35"/>
  <c r="L498" i="35" s="1"/>
  <c r="F497" i="35"/>
  <c r="L497" i="35" s="1"/>
  <c r="F496" i="35"/>
  <c r="L496" i="35" s="1"/>
  <c r="F495" i="35"/>
  <c r="L495" i="35" s="1"/>
  <c r="F494" i="35"/>
  <c r="L494" i="35" s="1"/>
  <c r="F493" i="35"/>
  <c r="L493" i="35" s="1"/>
  <c r="F492" i="35"/>
  <c r="L492" i="35" s="1"/>
  <c r="F491" i="35"/>
  <c r="L491" i="35" s="1"/>
  <c r="F490" i="35"/>
  <c r="L490" i="35" s="1"/>
  <c r="F489" i="35"/>
  <c r="L489" i="35" s="1"/>
  <c r="F488" i="35"/>
  <c r="L488" i="35" s="1"/>
  <c r="F487" i="35"/>
  <c r="L487" i="35" s="1"/>
  <c r="F486" i="35"/>
  <c r="L486" i="35" s="1"/>
  <c r="F485" i="35"/>
  <c r="L485" i="35" s="1"/>
  <c r="F484" i="35"/>
  <c r="L484" i="35" s="1"/>
  <c r="F483" i="35"/>
  <c r="L483" i="35" s="1"/>
  <c r="F482" i="35"/>
  <c r="L482" i="35" s="1"/>
  <c r="F481" i="35"/>
  <c r="L481" i="35" s="1"/>
  <c r="F480" i="35"/>
  <c r="L480" i="35" s="1"/>
  <c r="F479" i="35"/>
  <c r="L479" i="35" s="1"/>
  <c r="F478" i="35"/>
  <c r="L478" i="35" s="1"/>
  <c r="F477" i="35"/>
  <c r="L477" i="35" s="1"/>
  <c r="F476" i="35"/>
  <c r="L476" i="35" s="1"/>
  <c r="F475" i="35"/>
  <c r="L475" i="35" s="1"/>
  <c r="F474" i="35"/>
  <c r="L474" i="35" s="1"/>
  <c r="F473" i="35"/>
  <c r="L473" i="35" s="1"/>
  <c r="F472" i="35"/>
  <c r="L472" i="35" s="1"/>
  <c r="F471" i="35"/>
  <c r="L471" i="35" s="1"/>
  <c r="F470" i="35"/>
  <c r="L470" i="35" s="1"/>
  <c r="F469" i="35"/>
  <c r="L469" i="35" s="1"/>
  <c r="F468" i="35"/>
  <c r="L468" i="35" s="1"/>
  <c r="F467" i="35"/>
  <c r="L467" i="35" s="1"/>
  <c r="F466" i="35"/>
  <c r="L466" i="35" s="1"/>
  <c r="F465" i="35"/>
  <c r="L465" i="35" s="1"/>
  <c r="F464" i="35"/>
  <c r="L464" i="35" s="1"/>
  <c r="F463" i="35"/>
  <c r="L463" i="35" s="1"/>
  <c r="F462" i="35"/>
  <c r="L462" i="35" s="1"/>
  <c r="F461" i="35"/>
  <c r="L461" i="35" s="1"/>
  <c r="F460" i="35"/>
  <c r="L460" i="35" s="1"/>
  <c r="F459" i="35"/>
  <c r="L459" i="35" s="1"/>
  <c r="F458" i="35"/>
  <c r="L458" i="35" s="1"/>
  <c r="F457" i="35"/>
  <c r="L457" i="35" s="1"/>
  <c r="F455" i="35"/>
  <c r="L455" i="35" s="1"/>
  <c r="F454" i="35"/>
  <c r="L454" i="35" s="1"/>
  <c r="F453" i="35"/>
  <c r="L453" i="35" s="1"/>
  <c r="F452" i="35"/>
  <c r="L452" i="35" s="1"/>
  <c r="F451" i="35"/>
  <c r="L451" i="35" s="1"/>
  <c r="F450" i="35"/>
  <c r="L450" i="35" s="1"/>
  <c r="F449" i="35"/>
  <c r="L449" i="35" s="1"/>
  <c r="F448" i="35"/>
  <c r="L448" i="35" s="1"/>
  <c r="F447" i="35"/>
  <c r="L447" i="35" s="1"/>
  <c r="F446" i="35"/>
  <c r="L446" i="35" s="1"/>
  <c r="F445" i="35"/>
  <c r="L445" i="35" s="1"/>
  <c r="F444" i="35"/>
  <c r="L444" i="35" s="1"/>
  <c r="F443" i="35"/>
  <c r="L443" i="35" s="1"/>
  <c r="F442" i="35"/>
  <c r="L442" i="35" s="1"/>
  <c r="F441" i="35"/>
  <c r="L441" i="35" s="1"/>
  <c r="F440" i="35"/>
  <c r="L440" i="35" s="1"/>
  <c r="F439" i="35"/>
  <c r="L439" i="35" s="1"/>
  <c r="F438" i="35"/>
  <c r="L438" i="35" s="1"/>
  <c r="F437" i="35"/>
  <c r="L437" i="35" s="1"/>
  <c r="F436" i="35"/>
  <c r="L436" i="35" s="1"/>
  <c r="F435" i="35"/>
  <c r="L435" i="35" s="1"/>
  <c r="F434" i="35"/>
  <c r="L434" i="35" s="1"/>
  <c r="F433" i="35"/>
  <c r="L433" i="35" s="1"/>
  <c r="F432" i="35"/>
  <c r="L432" i="35" s="1"/>
  <c r="F431" i="35"/>
  <c r="L431" i="35" s="1"/>
  <c r="F429" i="35"/>
  <c r="L429" i="35" s="1"/>
  <c r="F428" i="35"/>
  <c r="L428" i="35" s="1"/>
  <c r="F427" i="35"/>
  <c r="L427" i="35" s="1"/>
  <c r="F426" i="35"/>
  <c r="L426" i="35" s="1"/>
  <c r="F425" i="35"/>
  <c r="L425" i="35" s="1"/>
  <c r="F423" i="35"/>
  <c r="L423" i="35" s="1"/>
  <c r="F422" i="35"/>
  <c r="L422" i="35" s="1"/>
  <c r="F421" i="35"/>
  <c r="L421" i="35" s="1"/>
  <c r="F420" i="35"/>
  <c r="L420" i="35" s="1"/>
  <c r="F419" i="35"/>
  <c r="L419" i="35" s="1"/>
  <c r="F418" i="35"/>
  <c r="L418" i="35" s="1"/>
  <c r="F417" i="35"/>
  <c r="L417" i="35" s="1"/>
  <c r="F416" i="35"/>
  <c r="L416" i="35" s="1"/>
  <c r="F415" i="35"/>
  <c r="L415" i="35" s="1"/>
  <c r="F414" i="35"/>
  <c r="L414" i="35" s="1"/>
  <c r="F413" i="35"/>
  <c r="L413" i="35" s="1"/>
  <c r="F411" i="35"/>
  <c r="L411" i="35" s="1"/>
  <c r="F410" i="35"/>
  <c r="L410" i="35" s="1"/>
  <c r="F409" i="35"/>
  <c r="L409" i="35" s="1"/>
  <c r="F408" i="35"/>
  <c r="L408" i="35" s="1"/>
  <c r="F407" i="35"/>
  <c r="L407" i="35" s="1"/>
  <c r="F406" i="35"/>
  <c r="L406" i="35" s="1"/>
  <c r="F405" i="35"/>
  <c r="L405" i="35" s="1"/>
  <c r="F404" i="35"/>
  <c r="L404" i="35" s="1"/>
  <c r="F403" i="35"/>
  <c r="L403" i="35" s="1"/>
  <c r="F402" i="35"/>
  <c r="L402" i="35" s="1"/>
  <c r="F401" i="35"/>
  <c r="L401" i="35" s="1"/>
  <c r="F400" i="35"/>
  <c r="L400" i="35" s="1"/>
  <c r="F399" i="35"/>
  <c r="L399" i="35" s="1"/>
  <c r="F398" i="35"/>
  <c r="L398" i="35" s="1"/>
  <c r="F397" i="35"/>
  <c r="L397" i="35" s="1"/>
  <c r="F396" i="35"/>
  <c r="L396" i="35" s="1"/>
  <c r="F395" i="35"/>
  <c r="L395" i="35" s="1"/>
  <c r="F394" i="35"/>
  <c r="L394" i="35" s="1"/>
  <c r="F393" i="35"/>
  <c r="L393" i="35" s="1"/>
  <c r="F392" i="35"/>
  <c r="L392" i="35" s="1"/>
  <c r="F391" i="35"/>
  <c r="L391" i="35" s="1"/>
  <c r="F390" i="35"/>
  <c r="L390" i="35" s="1"/>
  <c r="F389" i="35"/>
  <c r="L389" i="35" s="1"/>
  <c r="F388" i="35"/>
  <c r="L388" i="35" s="1"/>
  <c r="F387" i="35"/>
  <c r="L387" i="35" s="1"/>
  <c r="F386" i="35"/>
  <c r="L386" i="35" s="1"/>
  <c r="F385" i="35"/>
  <c r="L385" i="35" s="1"/>
  <c r="F384" i="35"/>
  <c r="L384" i="35" s="1"/>
  <c r="F383" i="35"/>
  <c r="L383" i="35" s="1"/>
  <c r="F382" i="35"/>
  <c r="L382" i="35" s="1"/>
  <c r="F381" i="35"/>
  <c r="L381" i="35" s="1"/>
  <c r="F380" i="35"/>
  <c r="L380" i="35" s="1"/>
  <c r="F379" i="35"/>
  <c r="L379" i="35" s="1"/>
  <c r="F378" i="35"/>
  <c r="L378" i="35" s="1"/>
  <c r="F377" i="35"/>
  <c r="L377" i="35" s="1"/>
  <c r="F376" i="35"/>
  <c r="L376" i="35" s="1"/>
  <c r="F375" i="35"/>
  <c r="L375" i="35" s="1"/>
  <c r="F374" i="35"/>
  <c r="L374" i="35" s="1"/>
  <c r="F373" i="35"/>
  <c r="L373" i="35" s="1"/>
  <c r="F372" i="35"/>
  <c r="L372" i="35" s="1"/>
  <c r="F371" i="35"/>
  <c r="L371" i="35" s="1"/>
  <c r="F370" i="35"/>
  <c r="L370" i="35" s="1"/>
  <c r="F369" i="35"/>
  <c r="L369" i="35" s="1"/>
  <c r="F368" i="35"/>
  <c r="L368" i="35" s="1"/>
  <c r="F367" i="35"/>
  <c r="L367" i="35" s="1"/>
  <c r="F366" i="35"/>
  <c r="L366" i="35" s="1"/>
  <c r="F365" i="35"/>
  <c r="L365" i="35" s="1"/>
  <c r="F364" i="35"/>
  <c r="L364" i="35" s="1"/>
  <c r="F363" i="35"/>
  <c r="L363" i="35" s="1"/>
  <c r="F362" i="35"/>
  <c r="L362" i="35" s="1"/>
  <c r="F361" i="35"/>
  <c r="L361" i="35" s="1"/>
  <c r="F360" i="35"/>
  <c r="L360" i="35" s="1"/>
  <c r="F359" i="35"/>
  <c r="L359" i="35" s="1"/>
  <c r="F358" i="35"/>
  <c r="L358" i="35" s="1"/>
  <c r="F357" i="35"/>
  <c r="L357" i="35" s="1"/>
  <c r="F356" i="35"/>
  <c r="L356" i="35" s="1"/>
  <c r="F355" i="35"/>
  <c r="L355" i="35" s="1"/>
  <c r="F354" i="35"/>
  <c r="L354" i="35" s="1"/>
  <c r="F353" i="35"/>
  <c r="L353" i="35" s="1"/>
  <c r="F352" i="35"/>
  <c r="L352" i="35" s="1"/>
  <c r="F351" i="35"/>
  <c r="L351" i="35" s="1"/>
  <c r="F350" i="35"/>
  <c r="L350" i="35" s="1"/>
  <c r="F349" i="35"/>
  <c r="L349" i="35" s="1"/>
  <c r="F348" i="35"/>
  <c r="L348" i="35" s="1"/>
  <c r="F347" i="35"/>
  <c r="L347" i="35" s="1"/>
  <c r="F346" i="35"/>
  <c r="L346" i="35" s="1"/>
  <c r="F345" i="35"/>
  <c r="L345" i="35" s="1"/>
  <c r="F344" i="35"/>
  <c r="L344" i="35" s="1"/>
  <c r="F343" i="35"/>
  <c r="L343" i="35" s="1"/>
  <c r="F342" i="35"/>
  <c r="L342" i="35" s="1"/>
  <c r="F341" i="35"/>
  <c r="L341" i="35" s="1"/>
  <c r="F340" i="35"/>
  <c r="L340" i="35" s="1"/>
  <c r="F339" i="35"/>
  <c r="L339" i="35" s="1"/>
  <c r="F337" i="35"/>
  <c r="L337" i="35" s="1"/>
  <c r="F336" i="35"/>
  <c r="L336" i="35" s="1"/>
  <c r="F335" i="35"/>
  <c r="L335" i="35" s="1"/>
  <c r="F334" i="35"/>
  <c r="L334" i="35" s="1"/>
  <c r="F333" i="35"/>
  <c r="L333" i="35" s="1"/>
  <c r="F332" i="35"/>
  <c r="L332" i="35" s="1"/>
  <c r="F331" i="35"/>
  <c r="L331" i="35" s="1"/>
  <c r="F330" i="35"/>
  <c r="L330" i="35" s="1"/>
  <c r="F329" i="35"/>
  <c r="L329" i="35" s="1"/>
  <c r="F328" i="35"/>
  <c r="L328" i="35" s="1"/>
  <c r="F327" i="35"/>
  <c r="L327" i="35" s="1"/>
  <c r="F326" i="35"/>
  <c r="L326" i="35" s="1"/>
  <c r="F325" i="35"/>
  <c r="L325" i="35" s="1"/>
  <c r="F324" i="35"/>
  <c r="L324" i="35" s="1"/>
  <c r="F323" i="35"/>
  <c r="L323" i="35" s="1"/>
  <c r="F322" i="35"/>
  <c r="L322" i="35" s="1"/>
  <c r="F321" i="35"/>
  <c r="L321" i="35" s="1"/>
  <c r="F320" i="35"/>
  <c r="L320" i="35" s="1"/>
  <c r="F319" i="35"/>
  <c r="L319" i="35" s="1"/>
  <c r="F318" i="35"/>
  <c r="L318" i="35" s="1"/>
  <c r="F317" i="35"/>
  <c r="L317" i="35" s="1"/>
  <c r="F316" i="35"/>
  <c r="L316" i="35" s="1"/>
  <c r="F315" i="35"/>
  <c r="L315" i="35" s="1"/>
  <c r="F314" i="35"/>
  <c r="L314" i="35" s="1"/>
  <c r="F313" i="35"/>
  <c r="L313" i="35" s="1"/>
  <c r="F312" i="35"/>
  <c r="L312" i="35" s="1"/>
  <c r="F311" i="35"/>
  <c r="L311" i="35" s="1"/>
  <c r="F310" i="35"/>
  <c r="L310" i="35" s="1"/>
  <c r="F309" i="35"/>
  <c r="L309" i="35" s="1"/>
  <c r="F308" i="35"/>
  <c r="L308" i="35" s="1"/>
  <c r="F307" i="35"/>
  <c r="L307" i="35" s="1"/>
  <c r="F306" i="35"/>
  <c r="L306" i="35" s="1"/>
  <c r="F305" i="35"/>
  <c r="L305" i="35" s="1"/>
  <c r="F304" i="35"/>
  <c r="L304" i="35" s="1"/>
  <c r="F303" i="35"/>
  <c r="L303" i="35" s="1"/>
  <c r="F302" i="35"/>
  <c r="L302" i="35" s="1"/>
  <c r="F301" i="35"/>
  <c r="L301" i="35" s="1"/>
  <c r="F300" i="35"/>
  <c r="L300" i="35" s="1"/>
  <c r="F299" i="35"/>
  <c r="L299" i="35" s="1"/>
  <c r="F298" i="35"/>
  <c r="L298" i="35" s="1"/>
  <c r="F296" i="35"/>
  <c r="L296" i="35" s="1"/>
  <c r="F295" i="35"/>
  <c r="L295" i="35" s="1"/>
  <c r="F294" i="35"/>
  <c r="L294" i="35" s="1"/>
  <c r="F293" i="35"/>
  <c r="L293" i="35" s="1"/>
  <c r="F292" i="35"/>
  <c r="L292" i="35" s="1"/>
  <c r="F291" i="35"/>
  <c r="L291" i="35" s="1"/>
  <c r="F290" i="35"/>
  <c r="L290" i="35" s="1"/>
  <c r="F289" i="35"/>
  <c r="L289" i="35" s="1"/>
  <c r="F288" i="35"/>
  <c r="L288" i="35" s="1"/>
  <c r="F287" i="35"/>
  <c r="L287" i="35" s="1"/>
  <c r="F286" i="35"/>
  <c r="L286" i="35" s="1"/>
  <c r="F285" i="35"/>
  <c r="L285" i="35" s="1"/>
  <c r="F284" i="35"/>
  <c r="L284" i="35" s="1"/>
  <c r="F283" i="35"/>
  <c r="L283" i="35" s="1"/>
  <c r="F282" i="35"/>
  <c r="L282" i="35" s="1"/>
  <c r="F281" i="35"/>
  <c r="L281" i="35" s="1"/>
  <c r="F275" i="35"/>
  <c r="L275" i="35" s="1"/>
  <c r="F274" i="35"/>
  <c r="L274" i="35" s="1"/>
  <c r="F273" i="35"/>
  <c r="L273" i="35" s="1"/>
  <c r="F272" i="35"/>
  <c r="L272" i="35" s="1"/>
  <c r="F271" i="35"/>
  <c r="L271" i="35" s="1"/>
  <c r="F270" i="35"/>
  <c r="L270" i="35" s="1"/>
  <c r="F269" i="35"/>
  <c r="L269" i="35" s="1"/>
  <c r="F268" i="35"/>
  <c r="L268" i="35" s="1"/>
  <c r="F267" i="35"/>
  <c r="L267" i="35" s="1"/>
  <c r="F266" i="35"/>
  <c r="L266" i="35" s="1"/>
  <c r="F265" i="35"/>
  <c r="L265" i="35" s="1"/>
  <c r="F264" i="35"/>
  <c r="L264" i="35" s="1"/>
  <c r="F263" i="35"/>
  <c r="L263" i="35" s="1"/>
  <c r="F262" i="35"/>
  <c r="L262" i="35" s="1"/>
  <c r="F261" i="35"/>
  <c r="L261" i="35" s="1"/>
  <c r="F260" i="35"/>
  <c r="L260" i="35" s="1"/>
  <c r="F259" i="35"/>
  <c r="L259" i="35" s="1"/>
  <c r="F258" i="35"/>
  <c r="L258" i="35" s="1"/>
  <c r="F257" i="35"/>
  <c r="L257" i="35" s="1"/>
  <c r="F256" i="35"/>
  <c r="L256" i="35" s="1"/>
  <c r="F255" i="35"/>
  <c r="L255" i="35" s="1"/>
  <c r="F254" i="35"/>
  <c r="L254" i="35" s="1"/>
  <c r="F253" i="35"/>
  <c r="L253" i="35" s="1"/>
  <c r="F252" i="35"/>
  <c r="L252" i="35" s="1"/>
  <c r="F251" i="35"/>
  <c r="L251" i="35" s="1"/>
  <c r="F250" i="35"/>
  <c r="L250" i="35" s="1"/>
  <c r="F249" i="35"/>
  <c r="L249" i="35" s="1"/>
  <c r="F247" i="35"/>
  <c r="L247" i="35" s="1"/>
  <c r="F246" i="35"/>
  <c r="L246" i="35" s="1"/>
  <c r="F245" i="35"/>
  <c r="L245" i="35" s="1"/>
  <c r="F244" i="35"/>
  <c r="L244" i="35" s="1"/>
  <c r="F243" i="35"/>
  <c r="L243" i="35" s="1"/>
  <c r="F242" i="35"/>
  <c r="L242" i="35" s="1"/>
  <c r="F241" i="35"/>
  <c r="L241" i="35" s="1"/>
  <c r="F240" i="35"/>
  <c r="L240" i="35" s="1"/>
  <c r="F239" i="35"/>
  <c r="L239" i="35" s="1"/>
  <c r="F238" i="35"/>
  <c r="L238" i="35" s="1"/>
  <c r="F237" i="35"/>
  <c r="L237" i="35" s="1"/>
  <c r="F236" i="35"/>
  <c r="L236" i="35" s="1"/>
  <c r="F235" i="35"/>
  <c r="L235" i="35" s="1"/>
  <c r="F234" i="35"/>
  <c r="L234" i="35" s="1"/>
  <c r="F233" i="35"/>
  <c r="L233" i="35" s="1"/>
  <c r="F232" i="35"/>
  <c r="L232" i="35" s="1"/>
  <c r="F231" i="35"/>
  <c r="L231" i="35" s="1"/>
  <c r="F230" i="35"/>
  <c r="L230" i="35" s="1"/>
  <c r="F229" i="35"/>
  <c r="L229" i="35" s="1"/>
  <c r="F228" i="35"/>
  <c r="L228" i="35" s="1"/>
  <c r="F227" i="35"/>
  <c r="L227" i="35" s="1"/>
  <c r="F226" i="35"/>
  <c r="L226" i="35" s="1"/>
  <c r="F225" i="35"/>
  <c r="L225" i="35" s="1"/>
  <c r="F224" i="35"/>
  <c r="L224" i="35" s="1"/>
  <c r="F223" i="35"/>
  <c r="L223" i="35" s="1"/>
  <c r="F222" i="35"/>
  <c r="L222" i="35" s="1"/>
  <c r="F221" i="35"/>
  <c r="L221" i="35" s="1"/>
  <c r="F220" i="35"/>
  <c r="L220" i="35" s="1"/>
  <c r="F219" i="35"/>
  <c r="L219" i="35" s="1"/>
  <c r="F218" i="35"/>
  <c r="L218" i="35" s="1"/>
  <c r="F217" i="35"/>
  <c r="L217" i="35" s="1"/>
  <c r="F216" i="35"/>
  <c r="L216" i="35" s="1"/>
  <c r="F215" i="35"/>
  <c r="L215" i="35" s="1"/>
  <c r="F214" i="35"/>
  <c r="L214" i="35" s="1"/>
  <c r="F213" i="35"/>
  <c r="L213" i="35" s="1"/>
  <c r="F212" i="35"/>
  <c r="L212" i="35" s="1"/>
  <c r="F211" i="35"/>
  <c r="L211" i="35" s="1"/>
  <c r="F210" i="35"/>
  <c r="L210" i="35" s="1"/>
  <c r="F209" i="35"/>
  <c r="L209" i="35" s="1"/>
  <c r="F208" i="35"/>
  <c r="L208" i="35" s="1"/>
  <c r="F207" i="35"/>
  <c r="L207" i="35" s="1"/>
  <c r="F206" i="35"/>
  <c r="L206" i="35" s="1"/>
  <c r="F205" i="35"/>
  <c r="L205" i="35" s="1"/>
  <c r="F204" i="35"/>
  <c r="L204" i="35" s="1"/>
  <c r="F203" i="35"/>
  <c r="L203" i="35" s="1"/>
  <c r="F202" i="35"/>
  <c r="L202" i="35" s="1"/>
  <c r="F201" i="35"/>
  <c r="L201" i="35" s="1"/>
  <c r="F200" i="35"/>
  <c r="L200" i="35" s="1"/>
  <c r="F199" i="35"/>
  <c r="L199" i="35" s="1"/>
  <c r="F198" i="35"/>
  <c r="L198" i="35" s="1"/>
  <c r="F197" i="35"/>
  <c r="L197" i="35" s="1"/>
  <c r="F196" i="35"/>
  <c r="L196" i="35" s="1"/>
  <c r="F195" i="35"/>
  <c r="L195" i="35" s="1"/>
  <c r="F194" i="35"/>
  <c r="L194" i="35" s="1"/>
  <c r="F193" i="35"/>
  <c r="L193" i="35" s="1"/>
  <c r="F192" i="35"/>
  <c r="L192" i="35" s="1"/>
  <c r="F191" i="35"/>
  <c r="L191" i="35" s="1"/>
  <c r="F190" i="35"/>
  <c r="L190" i="35" s="1"/>
  <c r="F189" i="35"/>
  <c r="L189" i="35" s="1"/>
  <c r="F188" i="35"/>
  <c r="L188" i="35" s="1"/>
  <c r="F187" i="35"/>
  <c r="L187" i="35" s="1"/>
  <c r="F186" i="35"/>
  <c r="L186" i="35" s="1"/>
  <c r="F185" i="35"/>
  <c r="L185" i="35" s="1"/>
  <c r="F184" i="35"/>
  <c r="L184" i="35" s="1"/>
  <c r="F183" i="35"/>
  <c r="L183" i="35" s="1"/>
  <c r="F182" i="35"/>
  <c r="L182" i="35" s="1"/>
  <c r="F181" i="35"/>
  <c r="L181" i="35" s="1"/>
  <c r="F180" i="35"/>
  <c r="L180" i="35" s="1"/>
  <c r="F179" i="35"/>
  <c r="L179" i="35" s="1"/>
  <c r="F178" i="35"/>
  <c r="L178" i="35" s="1"/>
  <c r="F177" i="35"/>
  <c r="L177" i="35" s="1"/>
  <c r="F176" i="35"/>
  <c r="L176" i="35" s="1"/>
  <c r="F175" i="35"/>
  <c r="L175" i="35" s="1"/>
  <c r="F174" i="35"/>
  <c r="L174" i="35" s="1"/>
  <c r="F173" i="35"/>
  <c r="L173" i="35" s="1"/>
  <c r="F172" i="35"/>
  <c r="L172" i="35" s="1"/>
  <c r="F171" i="35"/>
  <c r="L171" i="35" s="1"/>
  <c r="F170" i="35"/>
  <c r="L170" i="35" s="1"/>
  <c r="F169" i="35"/>
  <c r="L169" i="35" s="1"/>
  <c r="F168" i="35"/>
  <c r="L168" i="35" s="1"/>
  <c r="F167" i="35"/>
  <c r="L167" i="35" s="1"/>
  <c r="F166" i="35"/>
  <c r="L166" i="35" s="1"/>
  <c r="F165" i="35"/>
  <c r="L165" i="35" s="1"/>
  <c r="F164" i="35"/>
  <c r="L164" i="35" s="1"/>
  <c r="F163" i="35"/>
  <c r="L163" i="35" s="1"/>
  <c r="F162" i="35"/>
  <c r="L162" i="35" s="1"/>
  <c r="F161" i="35"/>
  <c r="L161" i="35" s="1"/>
  <c r="F160" i="35"/>
  <c r="L160" i="35" s="1"/>
  <c r="F159" i="35"/>
  <c r="L159" i="35" s="1"/>
  <c r="F158" i="35"/>
  <c r="L158" i="35" s="1"/>
  <c r="F157" i="35"/>
  <c r="L157" i="35" s="1"/>
  <c r="F156" i="35"/>
  <c r="L156" i="35" s="1"/>
  <c r="F138" i="35"/>
  <c r="L138" i="35" s="1"/>
  <c r="F137" i="35"/>
  <c r="L137" i="35" s="1"/>
  <c r="F136" i="35"/>
  <c r="L136" i="35" s="1"/>
  <c r="F135" i="35"/>
  <c r="L135" i="35" s="1"/>
  <c r="F134" i="35"/>
  <c r="L134" i="35" s="1"/>
  <c r="F133" i="35"/>
  <c r="L133" i="35" s="1"/>
  <c r="F132" i="35"/>
  <c r="L132" i="35" s="1"/>
  <c r="F131" i="35"/>
  <c r="L131" i="35" s="1"/>
  <c r="F130" i="35"/>
  <c r="L130" i="35" s="1"/>
  <c r="F129" i="35"/>
  <c r="L129" i="35" s="1"/>
  <c r="F128" i="35"/>
  <c r="L128" i="35" s="1"/>
  <c r="F127" i="35"/>
  <c r="L127" i="35" s="1"/>
  <c r="F126" i="35"/>
  <c r="L126" i="35" s="1"/>
  <c r="F125" i="35"/>
  <c r="L125" i="35" s="1"/>
  <c r="F124" i="35"/>
  <c r="L124" i="35" s="1"/>
  <c r="F123" i="35"/>
  <c r="L123" i="35" s="1"/>
  <c r="F122" i="35"/>
  <c r="L122" i="35" s="1"/>
  <c r="F121" i="35"/>
  <c r="L121" i="35" s="1"/>
  <c r="F120" i="35"/>
  <c r="L120" i="35" s="1"/>
  <c r="F119" i="35"/>
  <c r="L119" i="35" s="1"/>
  <c r="F118" i="35"/>
  <c r="L118" i="35" s="1"/>
  <c r="F117" i="35"/>
  <c r="L117" i="35" s="1"/>
  <c r="F116" i="35"/>
  <c r="L116" i="35" s="1"/>
  <c r="F115" i="35"/>
  <c r="L115" i="35" s="1"/>
  <c r="F114" i="35"/>
  <c r="L114" i="35" s="1"/>
  <c r="F113" i="35"/>
  <c r="L113" i="35" s="1"/>
  <c r="F112" i="35"/>
  <c r="L112" i="35" s="1"/>
  <c r="F111" i="35"/>
  <c r="L111" i="35" s="1"/>
  <c r="F110" i="35"/>
  <c r="L110" i="35" s="1"/>
  <c r="F109" i="35"/>
  <c r="L109" i="35" s="1"/>
  <c r="F108" i="35"/>
  <c r="L108" i="35" s="1"/>
  <c r="F107" i="35"/>
  <c r="L107" i="35" s="1"/>
  <c r="F106" i="35"/>
  <c r="L106" i="35" s="1"/>
  <c r="F105" i="35"/>
  <c r="L105" i="35" s="1"/>
  <c r="F104" i="35"/>
  <c r="L104" i="35" s="1"/>
  <c r="F103" i="35"/>
  <c r="L103" i="35" s="1"/>
  <c r="F102" i="35"/>
  <c r="L102" i="35" s="1"/>
  <c r="F101" i="35"/>
  <c r="L101" i="35" s="1"/>
  <c r="F100" i="35"/>
  <c r="L100" i="35" s="1"/>
  <c r="F99" i="35"/>
  <c r="L99" i="35" s="1"/>
  <c r="F98" i="35"/>
  <c r="L98" i="35" s="1"/>
  <c r="F97" i="35"/>
  <c r="L97" i="35" s="1"/>
  <c r="F96" i="35"/>
  <c r="L96" i="35" s="1"/>
  <c r="F95" i="35"/>
  <c r="L95" i="35" s="1"/>
  <c r="F94" i="35"/>
  <c r="L94" i="35" s="1"/>
  <c r="F62" i="35"/>
  <c r="L62" i="35" s="1"/>
  <c r="F61" i="35"/>
  <c r="L61" i="35" s="1"/>
  <c r="F60" i="35"/>
  <c r="L60" i="35" s="1"/>
  <c r="F59" i="35"/>
  <c r="L59" i="35" s="1"/>
  <c r="F58" i="35"/>
  <c r="L58" i="35" s="1"/>
  <c r="F57" i="35"/>
  <c r="L57" i="35" s="1"/>
  <c r="F56" i="35"/>
  <c r="L56" i="35" s="1"/>
  <c r="F55" i="35"/>
  <c r="L55" i="35" s="1"/>
  <c r="F54" i="35"/>
  <c r="L54" i="35" s="1"/>
  <c r="F53" i="35"/>
  <c r="L53" i="35" s="1"/>
  <c r="F52" i="35"/>
  <c r="L52" i="35" s="1"/>
  <c r="F51" i="35"/>
  <c r="L51" i="35" s="1"/>
  <c r="F50" i="35"/>
  <c r="L50" i="35" s="1"/>
  <c r="F49" i="35"/>
  <c r="L49" i="35" s="1"/>
  <c r="F45" i="35"/>
  <c r="L45" i="35" s="1"/>
  <c r="F41" i="35"/>
  <c r="L41" i="35" s="1"/>
  <c r="F40" i="35"/>
  <c r="L40" i="35" s="1"/>
  <c r="F39" i="35"/>
  <c r="L39" i="35" s="1"/>
  <c r="F38" i="35"/>
  <c r="L38" i="35" s="1"/>
  <c r="F37" i="35"/>
  <c r="L37" i="35" s="1"/>
  <c r="F36" i="35"/>
  <c r="L36" i="35" s="1"/>
  <c r="F35" i="35"/>
  <c r="L35" i="35" s="1"/>
  <c r="F34" i="35"/>
  <c r="L34" i="35" s="1"/>
  <c r="F33" i="35"/>
  <c r="L33" i="35" s="1"/>
  <c r="F32" i="35"/>
  <c r="L32" i="35" s="1"/>
  <c r="F31" i="35"/>
  <c r="L31" i="35" s="1"/>
  <c r="F30" i="35"/>
  <c r="L30" i="35" s="1"/>
  <c r="F29" i="35"/>
  <c r="L29" i="35" s="1"/>
  <c r="F28" i="35"/>
  <c r="L28" i="35" s="1"/>
  <c r="F27" i="35"/>
  <c r="L27" i="35" s="1"/>
  <c r="F26" i="35"/>
  <c r="L26" i="35" s="1"/>
  <c r="F25" i="35"/>
  <c r="L25" i="35" s="1"/>
  <c r="F24" i="35"/>
  <c r="L24" i="35" s="1"/>
  <c r="F23" i="35"/>
  <c r="L23" i="35" s="1"/>
  <c r="F22" i="35"/>
  <c r="L22" i="35" s="1"/>
  <c r="F21" i="35"/>
  <c r="L21" i="35" s="1"/>
  <c r="F20" i="35"/>
  <c r="L20" i="35" s="1"/>
  <c r="F19" i="35"/>
  <c r="L19" i="35" s="1"/>
  <c r="F18" i="35"/>
  <c r="L18" i="35" s="1"/>
  <c r="F17" i="35"/>
  <c r="L17" i="35" s="1"/>
  <c r="F16" i="35"/>
  <c r="L16" i="35" s="1"/>
  <c r="F15" i="35"/>
  <c r="L15" i="35" s="1"/>
  <c r="F14" i="35"/>
  <c r="L14" i="35" s="1"/>
  <c r="F13" i="35"/>
  <c r="L13" i="35" s="1"/>
  <c r="F12" i="35"/>
  <c r="L12" i="35" s="1"/>
  <c r="F11" i="35"/>
  <c r="L11" i="35" s="1"/>
  <c r="F10" i="35"/>
  <c r="L10" i="35" s="1"/>
  <c r="N7" i="35"/>
  <c r="F793" i="35" l="1"/>
  <c r="L793" i="35" s="1"/>
  <c r="F650" i="35"/>
  <c r="L650" i="35" s="1"/>
  <c r="F147" i="35"/>
  <c r="L147" i="35" s="1"/>
  <c r="F675" i="35"/>
  <c r="L675" i="35" s="1"/>
  <c r="F669" i="35"/>
  <c r="L669" i="35" s="1"/>
  <c r="F688" i="35"/>
  <c r="L688" i="35" s="1"/>
  <c r="F763" i="35"/>
  <c r="L763" i="35" s="1"/>
  <c r="F684" i="35"/>
  <c r="L684" i="35" s="1"/>
  <c r="F638" i="35"/>
  <c r="F658" i="35"/>
  <c r="F63" i="35"/>
  <c r="L63" i="35" s="1"/>
  <c r="F139" i="35"/>
  <c r="L139" i="35" s="1"/>
  <c r="F72" i="35"/>
  <c r="L72" i="35" s="1"/>
  <c r="F705" i="35"/>
  <c r="L705" i="35" s="1"/>
  <c r="F719" i="35"/>
  <c r="L719" i="35" s="1"/>
  <c r="F733" i="35"/>
  <c r="L733" i="35" s="1"/>
  <c r="F746" i="35"/>
  <c r="L746" i="35"/>
  <c r="L782" i="35"/>
  <c r="L638" i="35"/>
  <c r="L658" i="35"/>
  <c r="F1483" i="35"/>
  <c r="L1483" i="35" s="1"/>
  <c r="F1482" i="35"/>
  <c r="L1482" i="35" s="1"/>
  <c r="F1481" i="35"/>
  <c r="L1481" i="35" s="1"/>
  <c r="F1480" i="35"/>
  <c r="L1480" i="35" s="1"/>
  <c r="F1479" i="35"/>
  <c r="L1479" i="35" s="1"/>
  <c r="F1478" i="35"/>
  <c r="L1478" i="35" s="1"/>
  <c r="F1477" i="35"/>
  <c r="L1477" i="35" s="1"/>
  <c r="F1476" i="35"/>
  <c r="L1476" i="35" s="1"/>
  <c r="F1475" i="35"/>
  <c r="L1475" i="35" s="1"/>
  <c r="F1474" i="35"/>
  <c r="L1474" i="35" s="1"/>
  <c r="F1473" i="35"/>
  <c r="L1473" i="35" s="1"/>
  <c r="F1472" i="35"/>
  <c r="L1472" i="35" s="1"/>
  <c r="F1471" i="35"/>
  <c r="L1471" i="35" s="1"/>
  <c r="F1470" i="35"/>
  <c r="L1470" i="35" s="1"/>
  <c r="F1469" i="35"/>
  <c r="L1469" i="35" s="1"/>
  <c r="F1468" i="35"/>
  <c r="L1468" i="35" s="1"/>
  <c r="F1467" i="35"/>
  <c r="L1467" i="35" s="1"/>
  <c r="F1466" i="35"/>
  <c r="L1466" i="35" s="1"/>
  <c r="F1465" i="35"/>
  <c r="L1465" i="35" s="1"/>
  <c r="F1464" i="35"/>
  <c r="L1464" i="35" s="1"/>
  <c r="F1463" i="35"/>
  <c r="L1463" i="35" s="1"/>
  <c r="F1462" i="35"/>
  <c r="L1462" i="35" s="1"/>
  <c r="F1461" i="35"/>
  <c r="L1461" i="35" s="1"/>
  <c r="F1460" i="35"/>
  <c r="L1460" i="35" s="1"/>
  <c r="F1459" i="35"/>
  <c r="L1459" i="35" s="1"/>
  <c r="F1458" i="35"/>
  <c r="L1458" i="35" s="1"/>
  <c r="F1455" i="35"/>
  <c r="L1455" i="35" s="1"/>
  <c r="F1454" i="35"/>
  <c r="L1454" i="35" s="1"/>
  <c r="F1453" i="35"/>
  <c r="L1453" i="35" s="1"/>
  <c r="F1452" i="35"/>
  <c r="L1452" i="35" s="1"/>
  <c r="F1450" i="35"/>
  <c r="L1450" i="35" s="1"/>
  <c r="F1449" i="35"/>
  <c r="L1449" i="35" s="1"/>
  <c r="F1448" i="35"/>
  <c r="L1448" i="35" s="1"/>
  <c r="F1447" i="35"/>
  <c r="L1447" i="35" s="1"/>
  <c r="F1446" i="35"/>
  <c r="L1446" i="35" s="1"/>
  <c r="F1445" i="35"/>
  <c r="L1445" i="35" s="1"/>
  <c r="F1444" i="35"/>
  <c r="L1444" i="35" s="1"/>
  <c r="F1443" i="35"/>
  <c r="L1443" i="35" s="1"/>
  <c r="F1442" i="35"/>
  <c r="L1442" i="35" s="1"/>
  <c r="F1441" i="35"/>
  <c r="L1441" i="35" s="1"/>
  <c r="F1440" i="35"/>
  <c r="L1440" i="35" s="1"/>
  <c r="F1436" i="35"/>
  <c r="L1436" i="35" s="1"/>
  <c r="F1435" i="35"/>
  <c r="L1435" i="35" s="1"/>
  <c r="F1434" i="35"/>
  <c r="L1434" i="35" s="1"/>
  <c r="F1433" i="35"/>
  <c r="L1433" i="35" s="1"/>
  <c r="F1432" i="35"/>
  <c r="L1432" i="35" s="1"/>
  <c r="F1431" i="35"/>
  <c r="L1431" i="35" s="1"/>
  <c r="F1430" i="35"/>
  <c r="L1430" i="35" s="1"/>
  <c r="F1429" i="35"/>
  <c r="L1429" i="35" s="1"/>
  <c r="F1428" i="35"/>
  <c r="L1428" i="35" s="1"/>
  <c r="F1427" i="35"/>
  <c r="L1427" i="35" s="1"/>
  <c r="F1426" i="35"/>
  <c r="L1426" i="35" s="1"/>
  <c r="F1424" i="35"/>
  <c r="L1424" i="35" s="1"/>
  <c r="K1776" i="35"/>
  <c r="K1775" i="35"/>
  <c r="K1774" i="35"/>
  <c r="K1778" i="35"/>
  <c r="K1769" i="35"/>
  <c r="K1684" i="35"/>
  <c r="K1576" i="35"/>
  <c r="K1439" i="35"/>
  <c r="K1438" i="35"/>
  <c r="K1423" i="35"/>
  <c r="K1297" i="35"/>
  <c r="K1179" i="35"/>
  <c r="K1103" i="35"/>
  <c r="K1096" i="35"/>
  <c r="K1095" i="35"/>
  <c r="K1094" i="35"/>
  <c r="K1093" i="35"/>
  <c r="K1092" i="35"/>
  <c r="K913" i="35"/>
  <c r="K430" i="35"/>
  <c r="K424" i="35"/>
  <c r="K280" i="35"/>
  <c r="K277" i="35"/>
  <c r="K248" i="35"/>
  <c r="K42" i="35"/>
  <c r="K1771" i="35"/>
  <c r="K1456" i="35"/>
  <c r="K48" i="35"/>
  <c r="I48" i="35"/>
  <c r="L48" i="35" s="1"/>
  <c r="K1579" i="35"/>
  <c r="K1574" i="35"/>
  <c r="K1573" i="35"/>
  <c r="K1577" i="35"/>
  <c r="K1090" i="35"/>
  <c r="K44" i="35"/>
  <c r="K1578" i="35"/>
  <c r="K1283" i="35"/>
  <c r="K1282" i="35"/>
  <c r="K1777" i="35"/>
  <c r="K1768" i="35"/>
  <c r="K1425" i="35"/>
  <c r="K297" i="35"/>
  <c r="K279" i="35"/>
  <c r="K276" i="35"/>
  <c r="N1451" i="35"/>
  <c r="K1451" i="35"/>
  <c r="I1371" i="35"/>
  <c r="F1371" i="35" s="1"/>
  <c r="L1371" i="35" s="1"/>
  <c r="K1296" i="35"/>
  <c r="K1685" i="35"/>
  <c r="J1920" i="35"/>
  <c r="F1920" i="35" s="1"/>
  <c r="L1920" i="35" s="1"/>
  <c r="J1773" i="35"/>
  <c r="J1689" i="35"/>
  <c r="J1575" i="35"/>
  <c r="I1575" i="35"/>
  <c r="I456" i="35"/>
  <c r="L456" i="35" s="1"/>
  <c r="N3" i="35"/>
  <c r="N638" i="35" l="1"/>
  <c r="L1689" i="35"/>
  <c r="K1689" i="35"/>
  <c r="K1773" i="35"/>
  <c r="L1773" i="35"/>
  <c r="L1575" i="35"/>
  <c r="K1575" i="35"/>
  <c r="K456" i="35"/>
</calcChain>
</file>

<file path=xl/sharedStrings.xml><?xml version="1.0" encoding="utf-8"?>
<sst xmlns="http://schemas.openxmlformats.org/spreadsheetml/2006/main" count="16028" uniqueCount="3722">
  <si>
    <t>№ п/п</t>
  </si>
  <si>
    <t>Наименование товаров, работ и услуг по IFS</t>
  </si>
  <si>
    <t>Номенклатурный номер</t>
  </si>
  <si>
    <t>Наименование товаров, работ и услуг</t>
  </si>
  <si>
    <t>Ед. изм.</t>
  </si>
  <si>
    <t>Объем</t>
  </si>
  <si>
    <t>Сроки проведения закупок</t>
  </si>
  <si>
    <t>Способ закупки</t>
  </si>
  <si>
    <t>БТЭЦ</t>
  </si>
  <si>
    <t>ЖТЭЦ</t>
  </si>
  <si>
    <t>Цена без НДС, тенге</t>
  </si>
  <si>
    <t>Максимальный размер сумм без НДС, тенге</t>
  </si>
  <si>
    <t>Перечень закупаемых ТОО «Kazakhmys Energy»  (Казахмыс Энерджи) товаров, работ и услуг, затраты на которые учитываются при утверждении тарифов (цен, ставок сборов) или их предельных уровней и тарифных смет на регулируемые услуги в 2022 году</t>
  </si>
  <si>
    <t>0340020001</t>
  </si>
  <si>
    <t xml:space="preserve">МАЗУТ М-100 ГОСТ 10585-2013 </t>
  </si>
  <si>
    <t>т</t>
  </si>
  <si>
    <t>в течение года</t>
  </si>
  <si>
    <t xml:space="preserve">Генеральный директор </t>
  </si>
  <si>
    <t>Утегенов Т.И.</t>
  </si>
  <si>
    <t>ИЗВЕСТЬ СТРОИТЕЛЬНАЯ КОМОВАЯ НЕГАШЕНАЯ 2 СОРТ</t>
  </si>
  <si>
    <t>0650060010</t>
  </si>
  <si>
    <t>конкурс</t>
  </si>
  <si>
    <t>бюджет</t>
  </si>
  <si>
    <t>Смагулова</t>
  </si>
  <si>
    <t xml:space="preserve">             Приложение к приказу № 573</t>
  </si>
  <si>
    <t xml:space="preserve">          от    "  09  "  сентября  2021 г.</t>
  </si>
  <si>
    <t>5730030691</t>
  </si>
  <si>
    <t>МОТОПОМПА БЕНЗИНОВАЯ LGP 30 A</t>
  </si>
  <si>
    <t>шт</t>
  </si>
  <si>
    <t>Инвестиции</t>
  </si>
  <si>
    <t>5620500067</t>
  </si>
  <si>
    <t>ЭЛЕКТРОКАЛОРИФЕР ЭК-18П</t>
  </si>
  <si>
    <t>5620100015</t>
  </si>
  <si>
    <t>ЭЛЕКТРОКАЛОРИФЕР ЭК-42 МОЩНОСТЬ 42 КВТ</t>
  </si>
  <si>
    <t>запрос ценовых предложений</t>
  </si>
  <si>
    <t>Елагина</t>
  </si>
  <si>
    <t>АКВАДИСТИЛЛЯТОР ЭЛЕКТРИЧЕСКИЙ 25Л/Ч 380В</t>
  </si>
  <si>
    <t>9750031602</t>
  </si>
  <si>
    <t xml:space="preserve">инвестиции </t>
  </si>
  <si>
    <t>НЕБУЛАЙЗЕР</t>
  </si>
  <si>
    <t>ШИНЫ ТРАВМОТОЛОГИЧЕСКИЕ ПОЛИМЕРНЫЕ ИММОБИЛ-ЫЕ ПНЕВМА-ИЕ</t>
  </si>
  <si>
    <t>9750011883</t>
  </si>
  <si>
    <t>9750031336</t>
  </si>
  <si>
    <t>Байтурсынова</t>
  </si>
  <si>
    <t>ШИНЫ ТРАВМОТОЛОГИЧЕСКИЕ ПОЛИМЕРНЫЕ ИММОБИЛИЗАЦИОННЫЕ ПНЕВМАТИЧЕСКИЕ</t>
  </si>
  <si>
    <t>АЛКОТЕСТЕР</t>
  </si>
  <si>
    <t xml:space="preserve">добавила окончание в наименовании </t>
  </si>
  <si>
    <t>СИСТЕМНЫЙ БЛОК SFF 180W85% CORE I3 8GEN,8GBDDR,500GBHDD,B360,W10PRO_ETHERNET_SPEAKERS_DUSTFILTER_CISWITCH_KBMOUSE_92.5X290.5X343.5_ГАРАНТИЯ 4Г.</t>
  </si>
  <si>
    <t>0900051697</t>
  </si>
  <si>
    <t>инвестиции</t>
  </si>
  <si>
    <t>МОНИТОР 23.8 E2417H ФОРМАТ 16:9 РАЗРЕШЕНИЕ 1920 X 1080 FULL HD</t>
  </si>
  <si>
    <t>0900061653</t>
  </si>
  <si>
    <t>МНОГОФУНКЦИОНАЛЬНОЕ УСТРОЙСТВО СКОРОСТЬ ПЕЧАТИ Ч/Б 22, ВЕС 10,8, РАЗРЕШЕНИЕ ПРИНТЕРА 600X600, ФОРМАТ ПЕЧАТИ A4,ТЕХНОЛОГИЯ ПЕЧАТИ ЛАЗЕРНАЯ, ФУНКЦИЯ ПРИНТЕР-СКАНЕР(АПД-35С.)-КОПИР-ФАКС</t>
  </si>
  <si>
    <t>0900090847</t>
  </si>
  <si>
    <t>СИСТЕМНЫЙ БЛОК SFF 180W85% CORE I5 8GEN, 8GBDDR, 500GBHDD+128GBSSD, B360, W10PRO_ETHERNET_SPEAKER_DUSTFILTER_CISWITCH_KBMOUSE_92.5X290.5X343.5_ГАРАНТИЯ4Г.</t>
  </si>
  <si>
    <t>0900051706</t>
  </si>
  <si>
    <t>МОНИТОР 23.8 IPS 16:9 1920 X 1080 FULL HD,250 КД/М2, 1XVGA, 1XDP. ВРЕМЯ ОТКЛ. 6МС. 178/178 КОНТРАСТ 1000:1, ПИКСЕЛЬ 0,274ММ, ГАБАРИТЫ 554X404X205 ММ. ГАРАНТИЯ 4Г.</t>
  </si>
  <si>
    <t>0900061729</t>
  </si>
  <si>
    <t>МФУ ЛАЗЕРНЫЙ МОНОХРОМНЫЙ A4 23 СТР./МИН.,ADF,256 МБ,6-СТРОЧНЫЙ СЕНСОРНЫЙ ЖК-ДИСПЛЕЙ,WI-FI,USB 2.0,RJ-45,2XRJ-11,WIFI DIRECT,15000 CТРАНИЦ В МЕСЯЦ</t>
  </si>
  <si>
    <t>0900090836</t>
  </si>
  <si>
    <t>МФУ ЛАЗЕРНАЯ ПЕЧАТЬ, МАКСИМАЛЬНОЕ РАЗРЕШЕНИЕ ПЕЧАТИ 600Х600 DPI</t>
  </si>
  <si>
    <t>0900061461</t>
  </si>
  <si>
    <t>МФУ ЛАЗЕРНАЯ ПЕЧАТЬ, ЧЕРНО-БЕЛЫЙ РЕЖИМ, РАЗРЕШЕНИЕ ПЕЧАТИ 600Х600, РАЗРЕШЕНИЕ ПРИ КОПИРОВАНИИ 600Х400</t>
  </si>
  <si>
    <t>0900090846</t>
  </si>
  <si>
    <t>МНОГОФУНКЦИОНАЛЬНЫЙ ПРИНТЕР  LASERJET PRO PRINTER-SCANER(ADF-50P.)-COPIER /A4 1200X1200 DPI 38 PPM/256 MB  USB/LAN/WIFI TRAY 100 +250/CYCLE 80 000 P CARTRIDGE CF226X</t>
  </si>
  <si>
    <t>0900061582</t>
  </si>
  <si>
    <t>СИСТЕМНЫЙ БЛОК CORE I3 8100/8 ГБ/1ТВ/ INTEL UHD 630/DVD RW/NO WIFI/KB/MOUSE/260W/WINDOWS 10 PRO /3Y BASIC WARRANTY</t>
  </si>
  <si>
    <t>0900051670</t>
  </si>
  <si>
    <t>НОУТБУК BLACK, INTEL CORE I5 7200U, 8 ГБ DDR3, 256 ГБ SSD, 14 1920X1080 FULL HD IPS, WINDOWS 10 PRO</t>
  </si>
  <si>
    <t>0900051662</t>
  </si>
  <si>
    <t xml:space="preserve">ШРЕДЕР </t>
  </si>
  <si>
    <t>0900061604</t>
  </si>
  <si>
    <t xml:space="preserve">ПЛОТТЕР </t>
  </si>
  <si>
    <t>0900090835</t>
  </si>
  <si>
    <t>СИСТЕМНЫЙ БЛОК PRODESK 600 G3/CORE I5 7500 3.4 GHZ/8 GB DDR4-2400/256 GB SSD/INTEL HD GRAPHICS 630/WIN10PRO 1JZ87AW</t>
  </si>
  <si>
    <t>0900051578</t>
  </si>
  <si>
    <t>МОНИТОР МАКСИМАЛЬНОЕ РАЗРЕШЕНИЕ FULL HD 1920X1080</t>
  </si>
  <si>
    <t>0900051529</t>
  </si>
  <si>
    <t>МНОГОФУНКЦИОНАЛЬНОЕ УСТРОЙСТВО   3345DNI</t>
  </si>
  <si>
    <t>0900090839</t>
  </si>
  <si>
    <t>НОУТБУК PROBOOK 450 G2 CORE I3 4030 1.9 GHZ 4 GB/500 GB</t>
  </si>
  <si>
    <t>0900051458</t>
  </si>
  <si>
    <t>НОУТБУКG715.6"\i3-10110U\8GBDDR4\1000GBSATA\FP\W10P\4Г.ГАР</t>
  </si>
  <si>
    <t>0900051841</t>
  </si>
  <si>
    <t>МОНИТОР 23,8" IPS 16:9 1920X1080/VGA/HDMI/DP/5МС 4Г. ГАР.</t>
  </si>
  <si>
    <t>0900051820</t>
  </si>
  <si>
    <t>ПРИНТЕР для C7020 D +097S04909 ТАНДЕМНЫЙ МОД</t>
  </si>
  <si>
    <t>0900061682</t>
  </si>
  <si>
    <t>СТОЛ ОБЕДЕННЫЙ 1000*600*750</t>
  </si>
  <si>
    <t>0350080934</t>
  </si>
  <si>
    <t>ЗАРЯДНОЕ УСТРОЙСТВО для ALCOTEST 6810/6820</t>
  </si>
  <si>
    <t>0820080065</t>
  </si>
  <si>
    <t>СИСТЕМНЫЙ БЛОКG6SFF\Q470\I510GEN\8GBDDR4\SSD256GB\DF\W10\4Г</t>
  </si>
  <si>
    <t>0900051925</t>
  </si>
  <si>
    <t>СИСТЕМНЫЙ БЛОК CORE I7 8GEN,16GBDDR,256GB,92.5X290.5X343.5</t>
  </si>
  <si>
    <t>0900051702</t>
  </si>
  <si>
    <t>МОНИТОР 23,8 ДЮЙМА, 1920X1080, TN WLED, 16.7 МЛН,1000:1, 75ГЦ, HDMI, VGA</t>
  </si>
  <si>
    <t>0900061574</t>
  </si>
  <si>
    <t>НОУТБУК_15,6 FHD CORE I7 8GEN,8GBDDR,256GBSSD,W10PRO_FRP_TRA</t>
  </si>
  <si>
    <t>0900051711</t>
  </si>
  <si>
    <t>МОНОБЛОК 23.8 CORE I5 8GEN,16GBDDR,256GBSSD,542X252X405TO514</t>
  </si>
  <si>
    <t>0900051738</t>
  </si>
  <si>
    <t>ПРИНТЕР А4/600Х600DPI/ПАМЯТЬ 128MB/600MHz/ЛОТОК 150 ЛИСТОВ</t>
  </si>
  <si>
    <t>0900061666</t>
  </si>
  <si>
    <t>ИБП 360W, 12V/7.5Ah, 2+1 розет., AVR 165-275 V    85X138X304 ММ</t>
  </si>
  <si>
    <t>0900061470</t>
  </si>
  <si>
    <t>ПРИНТЕР ЦВЕТНОЙ А4/ USB 2.0/RJ-45/750 МГц/128 МБ</t>
  </si>
  <si>
    <t>0900061392</t>
  </si>
  <si>
    <t>Услуга по проведению лабораторного анализа качества угля</t>
  </si>
  <si>
    <t>услуга</t>
  </si>
  <si>
    <t>Обязательное экологическое страхование</t>
  </si>
  <si>
    <t>Инвентаризация отчета по парниковым газам</t>
  </si>
  <si>
    <t>Сервисное обслуживание приборов и предоставление данных GPS оборудования</t>
  </si>
  <si>
    <t>Проведение производственного экологического мониторинга воздействия и эмиссии</t>
  </si>
  <si>
    <t>Услуги водоснабжения и водоотведения</t>
  </si>
  <si>
    <t>Услуги по охране объектов и находящегося в нем имущества от противоправных посягательств</t>
  </si>
  <si>
    <t>Услуги по организации бюро пропусков</t>
  </si>
  <si>
    <t>Караульно-постовые услуги</t>
  </si>
  <si>
    <t>Техническое освидетельствование и ремонт углекислотных, азотных баллонов</t>
  </si>
  <si>
    <t>Бюджет</t>
  </si>
  <si>
    <t>Аманбек Ж.Е.</t>
  </si>
  <si>
    <t>Ятмаскина И.Р.</t>
  </si>
  <si>
    <t>включение в основной перечень ТРУ</t>
  </si>
  <si>
    <t>из одного источника</t>
  </si>
  <si>
    <t>работа</t>
  </si>
  <si>
    <t>МНОГОФУНКЦИОНАЛЬНОЕ УСТРОЙСТВО 3345DNI</t>
  </si>
  <si>
    <t>ИБП 360W, 12V/7.5Ah, 2+1 розет., AVR 165-275 V 85X138X304 ММ</t>
  </si>
  <si>
    <t>ЛЕНТА ДИАГРАММНАЯ № 1757 ГОСТ 7826-93</t>
  </si>
  <si>
    <t>0370030008</t>
  </si>
  <si>
    <t>ДИАГРАМНАЯ БУМАГА Р 2210</t>
  </si>
  <si>
    <t>0370030041</t>
  </si>
  <si>
    <t>тыс. шт</t>
  </si>
  <si>
    <t>ДИСК ДИАГРАММНЫЙ Р-2190</t>
  </si>
  <si>
    <t>0370030042</t>
  </si>
  <si>
    <t>кв.м</t>
  </si>
  <si>
    <t>Услуги телефонной связи</t>
  </si>
  <si>
    <t>Медицинское освидетельствование для установления факта употребления алкогольного и психоактивного вещества и состояния опьянения  в медицинском учреждении</t>
  </si>
  <si>
    <t>Садыкбекова Д.М.</t>
  </si>
  <si>
    <t>Включение в основной перечень ТРУ</t>
  </si>
  <si>
    <t xml:space="preserve">КОНДИЦИОНЕР  ACH-18G </t>
  </si>
  <si>
    <t>5520160170</t>
  </si>
  <si>
    <t>Кзиденова</t>
  </si>
  <si>
    <t>КОНДИЦИОНЕР ALASKA-AL-12 HT</t>
  </si>
  <si>
    <t>5520160131</t>
  </si>
  <si>
    <t>КОНДИЦИОНЕР НАСТЕННЫЙ, ОБСЛУЖИВАЕМАЯ ПЛОЩАДЬ ДО 55 КВ.М., МОЩНОСТЬ В РЕЖИМЕ ОБОГРЕВА: 5650 ВТ, МОЩНОСТЬ В РЕЖИМЕ ОХЛАЖДЕНИЯ: 5350 ВТ</t>
  </si>
  <si>
    <t>5520160267</t>
  </si>
  <si>
    <t>КОНДИЦИОНЕР НАСТЕННОГО ИСПОЛНЕНИЯ 18000BTU (ХОЛОД/ТЕПЛО), ПЛ. ОХЛ. 40-55М2</t>
  </si>
  <si>
    <t>5520160132</t>
  </si>
  <si>
    <t>КОНДИЦИОНЕР НАСТЕННАЯ СПЛИТ-СИСТЕМА, 26 М2, МОЩНОСТЬ 2600 ВТ</t>
  </si>
  <si>
    <t>5520160262</t>
  </si>
  <si>
    <t>Обязательное страхование гражданско-правовой ответственности владельцев автотранспорта</t>
  </si>
  <si>
    <t>Добровольное страхование гражданско-правовой ответственности владельцев автотранспорта</t>
  </si>
  <si>
    <t>Захоронение золошлаков, отходов мазутной золы</t>
  </si>
  <si>
    <t>Техническое освидетельствование и ремонт кислородных баллонов</t>
  </si>
  <si>
    <t>изменение способа закупа поз.№26 доп. перечня ТРУ №4</t>
  </si>
  <si>
    <t>Дополнение в перечень ТРУ</t>
  </si>
  <si>
    <t>КОНДИЦИОНЕР 12 HT</t>
  </si>
  <si>
    <t xml:space="preserve">КОНДИЦИОНЕР 18G </t>
  </si>
  <si>
    <t>РЕЛЕ 901.3747/901.3747-РК</t>
  </si>
  <si>
    <t>1161380886</t>
  </si>
  <si>
    <t>ЭЛЕМЕНТ ФИЛЬТРА ВОЗД. КАМАЗ740-1109560-02</t>
  </si>
  <si>
    <t>1130020083</t>
  </si>
  <si>
    <t>ТУРБОКОМПРЕССОР ТКР 6,5 1.17.01.03</t>
  </si>
  <si>
    <t>1070020506</t>
  </si>
  <si>
    <t>СИГНАЛИЗАТОР ЗАДНЕГО ХОДА СЗХ-01</t>
  </si>
  <si>
    <t>1040100111</t>
  </si>
  <si>
    <t>АМОРТИЗАТОР УАЗ 469-2905006</t>
  </si>
  <si>
    <t>1040090080</t>
  </si>
  <si>
    <t>ЛАМПА G 40 24V 75-70 W, 47X70X47 ММ</t>
  </si>
  <si>
    <t>0930140063</t>
  </si>
  <si>
    <t>ТУРБОКОМПРЕССОР ПРАВЫЙ 12.1118010-08</t>
  </si>
  <si>
    <t>1010101290</t>
  </si>
  <si>
    <t>ФИЛЬТР ТОПЛИВНЫЙ FAWCA614080739</t>
  </si>
  <si>
    <t>1450030005</t>
  </si>
  <si>
    <t>ФИЛЬТР МАСЛЕНЫЙ JX0818A</t>
  </si>
  <si>
    <t>1450020769</t>
  </si>
  <si>
    <t xml:space="preserve">ФИЛЬТР МАСЛЯНЫЙ  №12163-82301 ПОГРУЗЧИК </t>
  </si>
  <si>
    <t>1450020484</t>
  </si>
  <si>
    <t>КОЛЬЦО РЕЗИНОВОЕ УПЛОТНЕНИЕ 047-055-46-2-2</t>
  </si>
  <si>
    <t>1230110014</t>
  </si>
  <si>
    <t>ФИЛЬТР ТОПЛИВНЫЙБЕЛАЗ614080740</t>
  </si>
  <si>
    <t>1161150003</t>
  </si>
  <si>
    <t>КОМПЛЕКТ ПРОКЛАДКИ ДВИГАТЕЛЯКАМАЗ</t>
  </si>
  <si>
    <t>1130040442</t>
  </si>
  <si>
    <t>ФИЛЬТР ТОПЛИВНЫЙ  PL270/1</t>
  </si>
  <si>
    <t>1130020196</t>
  </si>
  <si>
    <t>АВТОНОМНЫЙ ПОДОГРЕВАТЕЛЬ ПРЕДПУСКОВОЙ ПРАМОТРОНИК КАМАЗ</t>
  </si>
  <si>
    <t>1130010398</t>
  </si>
  <si>
    <t>ФИЛЬТР ТОПЛИВНЫЙ WB -614080739 А</t>
  </si>
  <si>
    <t>1120280437</t>
  </si>
  <si>
    <t>ШПОНКА 4598246266</t>
  </si>
  <si>
    <t>1010081986</t>
  </si>
  <si>
    <t>СПИДОМЕТР СП135-3802010</t>
  </si>
  <si>
    <t>1010070275</t>
  </si>
  <si>
    <t>ДВИГАТЕЛЬ ДАЗО4-450-8У1, 500кВт, 3кВ, 750об/мин</t>
  </si>
  <si>
    <t>5540030239</t>
  </si>
  <si>
    <t>ЭЛЕКТРО ДВИГАТЕЛЬ ТИПА ДАЗО4-450У-8МУ1 500 КВТ. 6КВ</t>
  </si>
  <si>
    <t>5540030307</t>
  </si>
  <si>
    <t>ДАЗО4-400ХК-4У1, 315КВТ, 1500 ОБ/МИН, 6КВ.</t>
  </si>
  <si>
    <t>5540030154</t>
  </si>
  <si>
    <t>ЭЛ.ДВИГАТЕЛЬ ДАЗО4-450У-10МУ1 351КВТ 600ОБ/М</t>
  </si>
  <si>
    <t>5540030212</t>
  </si>
  <si>
    <t>5540030443</t>
  </si>
  <si>
    <t>ДАЗО4-400У-6МУ1  400КВТ, 1000ОБ/МИН, 6КВ</t>
  </si>
  <si>
    <t>5540030153</t>
  </si>
  <si>
    <t>5540010397</t>
  </si>
  <si>
    <t>5540011448</t>
  </si>
  <si>
    <t>ТРУБА МНЖ 5-1  19Х1Х4650   ТУ 48-21-465-76</t>
  </si>
  <si>
    <t>0260020186</t>
  </si>
  <si>
    <t>Көпшікбай</t>
  </si>
  <si>
    <t xml:space="preserve">ТРУБА МНЖ 5-1  19Х1Х4650 </t>
  </si>
  <si>
    <t>ФИЛЬТР ТОПЛИВНЫЙ БЕЛАЗ614080740</t>
  </si>
  <si>
    <t>КОМПЛЕКТ ПРОКЛАДКИ ДВИГАТЕЛЯ КАМАЗ</t>
  </si>
  <si>
    <t>Почтово-телеграфные услуги</t>
  </si>
  <si>
    <t>Подписка на газетно-журнальную продукцию</t>
  </si>
  <si>
    <t>Верификация отчета об инвентаризации парниковых газов за 2021г. и валидации плана мониторинга и паспорта установки</t>
  </si>
  <si>
    <t>Проведение производственного контроля производственных объектов</t>
  </si>
  <si>
    <t>АППАРАТ АВТОМАТИЧЕСКИЙ ДЛЯ ОПРЕДЕЛЕНИЯ ТЕМПЕРАТУРЫ ВСПЫШКИ В ЗАКРЫТОМ ТИГЛЕ АТВ-21</t>
  </si>
  <si>
    <t>5610080370</t>
  </si>
  <si>
    <t>СТОЛ ЛАБОРАТОРНЫЙ С ПЕРЕДВИЖНОЙ С НИЖ. ПОЛКОЙ 600х600х850ММ</t>
  </si>
  <si>
    <t>5610080414</t>
  </si>
  <si>
    <t>Воздушная завеса W200</t>
  </si>
  <si>
    <t>5520020165</t>
  </si>
  <si>
    <t>ПРЕОБРАЗОВАТЕЛЬ  ДАВЛЕНИЯ ЭТАЛОННЫЙ ПДЭ-010И\-\ДИВ\350\В\ПО\К1\ТУ</t>
  </si>
  <si>
    <t>0950080236</t>
  </si>
  <si>
    <t>Кулмуханов</t>
  </si>
  <si>
    <t>ПРЕОБРАЗОВАТЕЛЬ  ДАВЛЕНИЯ ЭТАЛОННЫЙ   ПДЭ-010И\-\ДИ\190\В\ПО\К1\ТУ</t>
  </si>
  <si>
    <t>0950080235</t>
  </si>
  <si>
    <t>КИЛОВОЛЬТМЕТР УНИВЕРС.ЦИФРОВ. ТУ 422120-003-68134858-2014</t>
  </si>
  <si>
    <t>0950240348</t>
  </si>
  <si>
    <t>ПИРОМЕТР КЕЛЬВИН КОМПАКТ 2300 ПЛЦ 122х145х43 ММ</t>
  </si>
  <si>
    <t>0950311948</t>
  </si>
  <si>
    <t>ШКАФ СУШИЛЬНЫЙ SNOL-67/350</t>
  </si>
  <si>
    <t>0950850112</t>
  </si>
  <si>
    <t>КИЛОВОЛЬТМЕТР УНИВЕРСАЛЬНЫЙ ЦИФРОВОЙ</t>
  </si>
  <si>
    <t>ПИРОМЕТР</t>
  </si>
  <si>
    <t>ШКАФ СУШИЛЬНЫЙ</t>
  </si>
  <si>
    <t>Поверка, калибровка теплотехнических, электротехнических, химических и медицинских средств измерений</t>
  </si>
  <si>
    <t>Поверка уровнемеров и расходомеров Siemens</t>
  </si>
  <si>
    <t>Поверка расходомер-счетчик электромагнитный Взлет ЭМ</t>
  </si>
  <si>
    <t>Годовой осмотр-проверка и последующая поверка вагонных весов</t>
  </si>
  <si>
    <t>Сервисное обслуживание оргтехники</t>
  </si>
  <si>
    <t>Услуга по приобретению и выдаче молока (спец.питание)</t>
  </si>
  <si>
    <t>Мынжасаров Б.Д.</t>
  </si>
  <si>
    <t>Включение в перечень ТРУ</t>
  </si>
  <si>
    <t xml:space="preserve">КОСТЮМ РАБОЧИЙ ДЛЯ ЗАЩИТЫ ОТ ЭЛЕКТРИЧЕСКОЙ ДУГИ </t>
  </si>
  <si>
    <t>0010011697</t>
  </si>
  <si>
    <t>КОСТЮМ РАБОЧИЙ С ЗАЩИТ ОТ ТЕРМИЧ РИСК 88-92 158-164 32 КАЛ/СМ2</t>
  </si>
  <si>
    <t>0010011698</t>
  </si>
  <si>
    <t>КОСТЮМ РАБОЧИЙ С ЗАЩИТ ОТ ТЕРМИЧ РИСК 88-92 170-176 32 КАЛ/СМ2</t>
  </si>
  <si>
    <t>0010011700</t>
  </si>
  <si>
    <t>КОСТЮМ РАБОЧИЙ С ЗАЩИТ ОТ ТЕРМИЧ РИСК 96-100 170-176 32 КАЛ/СМ2</t>
  </si>
  <si>
    <t>0010011701</t>
  </si>
  <si>
    <t>КОСТЮМ РАБОЧИЙ С ЗАЩИТ ОТ ТЕРМИЧ РИСК 96-100 182-188 32 КАЛ/СМ2</t>
  </si>
  <si>
    <t>0010011702</t>
  </si>
  <si>
    <t>КОСТЮМ РАБОЧИЙ ОТ ЭЛЕКТР.ДУГИ 32 КАЛ, 104-108/170-176</t>
  </si>
  <si>
    <t>0010011703</t>
  </si>
  <si>
    <t>КОСТЮМ РАБОЧИЙ ОТ ЭЛЕКТР.ДУГИ 32 КАЛ, 104-108/182-188</t>
  </si>
  <si>
    <t>0010011803</t>
  </si>
  <si>
    <t>КОСТЮМ РАБОЧИЙ ОТ ЭЛЕКТР.ДУГИ 12 КАЛ, 88-92/170-176</t>
  </si>
  <si>
    <t>0010011804</t>
  </si>
  <si>
    <t>КОСТЮМ РАБОЧИЙ С ЗАЩ ОТ ТЕРМ РИСКОВ ЭЛЕКТР ДУГИ 96-100/170-176  (12 кал)</t>
  </si>
  <si>
    <t>0010011805</t>
  </si>
  <si>
    <t>КОСТЮМ РАБОЧИЙ С ЗАЩ ОТ ТЕРМ РИСКОВ ЭЛЕКТР ДУГИ 96-100/182-188 (12 кал)</t>
  </si>
  <si>
    <t>0010011806</t>
  </si>
  <si>
    <t>КОСТЮМ РАБОЧИЙ С ЗАЩ ОТ ТЕРМ РИСКОВ ЭЛЕКТР ДУГИ 104-108/170-176  (12 кал)</t>
  </si>
  <si>
    <t xml:space="preserve">КОСТЮМ РАБОЧИЙ УТЕПЛЕННЫЙ ДЛЯ ЗАЩИТЫ ОТ ЭЛЕКТРИЧЕСКОЙ ДУГИ </t>
  </si>
  <si>
    <t>0010011709</t>
  </si>
  <si>
    <t>КОСТЮМ РАБОЧИЙ УТЕПЛЕННЫЙ С ЗАЩ ОТ ТЕРМИЧ РИСК 88-92 158-164 45 КАЛ/СМ2</t>
  </si>
  <si>
    <t>0010011710</t>
  </si>
  <si>
    <t>КОСТЮМ РАБОЧИЙ УТЕПЛЕННЫЙ С ЗАЩ ОТ ТЕРМИЧ РИСК 88-92 170-176 45 КАЛ/СМ2</t>
  </si>
  <si>
    <t>0010011711</t>
  </si>
  <si>
    <t>КОСТЮМ РАБОЧИЙ УТЕПЛЕННЫЙ С ЗАЩ ОТ ТЕРМИЧ РИСК 96-100 170-176 45 КАЛ/СМ2</t>
  </si>
  <si>
    <t>0010011712</t>
  </si>
  <si>
    <t>КОСТЮМ РАБОЧИЙ УТЕПЛЕННЫЙ С ЗАЩ ОТ ТЕРМИЧ РИСК 96-100 182-188 45 КАЛ/СМ2</t>
  </si>
  <si>
    <t>0010011713</t>
  </si>
  <si>
    <t>КОСТЮМ РАБОЧИЙ УТЕПЛЕННЫЙ С ЗАЩ ОТ ТЕРМ РИСК 104-108/170-176 45 КАЛ/СМ2</t>
  </si>
  <si>
    <t>0010011714</t>
  </si>
  <si>
    <t>КОСТЮМ РАБОЧИЙ УТЕПЛЕННЫЙ С ЗАЩ ОТ ТЕРМ РИСК 104-108/182-188 45 КАЛ/СМ2</t>
  </si>
  <si>
    <t xml:space="preserve">КОСТЮМ ИТР  ДЛЯ ЗАЩИТЫ ОТ ЭЛЕКТРИЧЕСКОЙ ДУГИ </t>
  </si>
  <si>
    <t>компл</t>
  </si>
  <si>
    <t>0010011749</t>
  </si>
  <si>
    <t>КОСТЮМ ИТР С ЗАЩ ОТ ТЕРМ РИСКОВ ЭЛЕКТР ДУГИ 96-100/170-176   (12кал)</t>
  </si>
  <si>
    <t>0010011750</t>
  </si>
  <si>
    <t>КОСТЮМ ИТР С ЗАЩ ОТ ТЕРМ РИСКОВ ЭЛЕКТР ДУГИ 96-100/182-188 (12кал)</t>
  </si>
  <si>
    <t>0010011752</t>
  </si>
  <si>
    <t>КОСТЮМ ИТР С ЗАЩИТОЙ ОТ ТЕРМИЧЕСКИХ РИСКОВ ЭЛЕКТРИЧЕСКОЙ ДУГИ 12 КАЛ/СМ2  РАЗМЕР 104-108/182-188</t>
  </si>
  <si>
    <t>0010011753</t>
  </si>
  <si>
    <t>КОСТЮМ ИТР С ЗАЩИТ ОТ ТЕРМИЧ РИСК 112-116/170-176 12 КАЛ/СМ2</t>
  </si>
  <si>
    <t>0010011769</t>
  </si>
  <si>
    <t>КОСТЮМ ИТР С ЗАЩИТ ОТ ТЕРМИЧ РИСК 88-92 158-164 32 КАЛ/СМ2</t>
  </si>
  <si>
    <t>0010011771</t>
  </si>
  <si>
    <t>КОСТЮМ ИТР С ЗАЩИТ ОТ ТЕРМИЧ РИСК 96-100 170-176 32 КАЛ/СМ2</t>
  </si>
  <si>
    <t>0010011772</t>
  </si>
  <si>
    <t>КОСТЮМ ИТР С ЗАЩИТ ОТ ТЕРМИЧ РИСК 96-100/182-188 32 КАЛ/СМ2</t>
  </si>
  <si>
    <t>0010011774</t>
  </si>
  <si>
    <t>КОСТЮМ ИТР С ЗАЩИТ ОТ ТЕРМИЧ РИСК 104-108/182-188 32 КАЛ/СМ2</t>
  </si>
  <si>
    <t>0010011776</t>
  </si>
  <si>
    <t>КОСТЮМ ИТР С ЗАЩИТ ОТ ТЕРМИЧ РИСК 112-116/182-188 32 КАЛ/СМ2</t>
  </si>
  <si>
    <t xml:space="preserve">КОСТЮМ ИТР УТЕПЛЕННЫЙ ДЛЯ ЗАЩИТЫ ОТ ЭЛЕКТРИЧЕСКОЙ ДУГИ </t>
  </si>
  <si>
    <t>0010011780</t>
  </si>
  <si>
    <t>КОСТЮМ ИТР УТЕПЛЕННЫЙ ОТ ЭЛЕКТР.ДУГИ 45 КАЛ, 88-92/158-164</t>
  </si>
  <si>
    <t>0010011781</t>
  </si>
  <si>
    <t>КОСТЮМ ИТР УТЕПЛЕННЫЙ ОТ ЭЛЕКТР.ДУГИ 45 КАЛ, 88-92/170-176</t>
  </si>
  <si>
    <t>0010011782</t>
  </si>
  <si>
    <t>КОСТЮМ ИТР УТЕПЛЕННЫЙ ОТ ЭЛЕКТР.ДУГИ 45 КАЛ, 96-100/170-176</t>
  </si>
  <si>
    <t>0010011783</t>
  </si>
  <si>
    <t>КОСТЮМ ИТР УТЕПЛЕННЫЙ. ОТ ЭЛЕКТР.ДУГИ 45 КАЛ, 96-100/182-188</t>
  </si>
  <si>
    <t>0010011785</t>
  </si>
  <si>
    <t>КОСТЮМ ИТР УТЕПЛЕННЫЙ С ЗАЩИТОЙ ОТ ТЕРМИЧЕСКИХ РИСКОВ ЭЛЕКТРИЧЕСКОЙ ДУГИ 45 КАЛ/СМ2  РАЗМЕР 104-108/182-188</t>
  </si>
  <si>
    <t>БЕЛЬЕ НАТЕЛЬНОЕ ХЛОБЧАТОБУМАЖНОЕ ДЛЯ ЗАЩИТЫ ОТ ЭЛЕКТРИЧЕСКОЙ ДУГИ</t>
  </si>
  <si>
    <t>0010077033</t>
  </si>
  <si>
    <t>БЕЛЬЕ НАТЕЛЬНОЕ ХБ (ДЛЯ ДУГОСТОЙ.КОСТЮМОВ), 88-92/158-164</t>
  </si>
  <si>
    <t>0010077034</t>
  </si>
  <si>
    <t>БЕЛЬЕ НАТЕЛЬН ХЛОПЧТБУМ. (ДЛ ДУГОСТ-КИХ КОСТЮМ)88-92 170-176</t>
  </si>
  <si>
    <t>0010077036</t>
  </si>
  <si>
    <t>БЕЛЬЕ НАТЕЛЬНОЕ ХБ (ДЛЯ ДУГОСТОЙКИХ КОСТЮМОВ) 88-92/194-200</t>
  </si>
  <si>
    <t>0010077038</t>
  </si>
  <si>
    <t>БЕЛЬЕ НАТЕЛЬН ХЛОПЧТБУМ.(ДЛ ДУГОСТ-КИХ КОСТЮМ)96-100 170-176</t>
  </si>
  <si>
    <t>0010077039</t>
  </si>
  <si>
    <t>БЕЛЬЕ НАТЕЛЬН ХЛОПЧТБУМ.(ДЛ ДУГОСТ-КИХ КОСТЮМ)96-100 182-188</t>
  </si>
  <si>
    <t>0010077042</t>
  </si>
  <si>
    <t>БЕЛЬЕ НАТЕЛЬН.Х/Б (ДУГОСТОЙКИХ КОСТЮМ) 104-108/170-176</t>
  </si>
  <si>
    <t>0010077043</t>
  </si>
  <si>
    <t>БЕЛЬЕ НАТЕЛЬН.Х/Б (ДУГОСТОЙКИХ КОСТЮМ) 104-108/182-188</t>
  </si>
  <si>
    <t>0010077046</t>
  </si>
  <si>
    <t>БЕЛЬЕ НАТЕЛЬН.Х/Б (ДУГОСТОЙКИХ КОСТЮМ) 112-116/170-176</t>
  </si>
  <si>
    <t>БОТИНКИ КОЖАНЫЕ ДЛЯ ЗАЩИТЫ ОТ ЭЛЕКТРИЧЕСКОЙ ДУГИ</t>
  </si>
  <si>
    <t>пар</t>
  </si>
  <si>
    <t>0010201321</t>
  </si>
  <si>
    <t>БОТИНКИ КОЖАНЫЕ ОТ ЭЛЕКТРИЧЕСКОЙ ДУГИ, 39</t>
  </si>
  <si>
    <t>0010201323</t>
  </si>
  <si>
    <t>БОТИНКИ КОЖАНЫЕ ЗАЩИТА ОТ ТЕРМ.РИСКОВ ЭЛ.ДУГИ 41ГОСТ12.4.032-95</t>
  </si>
  <si>
    <t>0010201324</t>
  </si>
  <si>
    <t>БОТИНКИ КОЖАНЫЕ ОТ ТЕРМ.РИСКОВ ЭЛ. ДУГИ 42 ГОСТ 12.4.032-95</t>
  </si>
  <si>
    <t>0010201325</t>
  </si>
  <si>
    <t>БОТИНКИ КОЖАНЫЕ ОТ ТЕРМ.РИСКОВ ЭЛ. ДУГИ 43 ГОСТ 12.4.032-95</t>
  </si>
  <si>
    <t>0010201326</t>
  </si>
  <si>
    <t>БОТИНКИ КОЖАНЫЕ ОТ ТЕРМ.РИСКОВ ЭЛ. ДУГИ 44 ГОСТ 12.4.032-95</t>
  </si>
  <si>
    <t>0010201327</t>
  </si>
  <si>
    <t>БОТИНКИ КОЖАНЫЕ ОТ ТЕРМ.РИСКОВ ЭЛ. ДУГИ 45 ГОСТ 12.4.032-95</t>
  </si>
  <si>
    <t>0010201328</t>
  </si>
  <si>
    <t>БОТИНКИ КОЖАНЫЕ ОТ ТЕРМ.РИСКОВ ЭЛ. ДУГИ 46 ГОСТ 12.4.032-95</t>
  </si>
  <si>
    <t>БОТИНКИ КОЖАНЫЕ УТЕПЛЕННЫЕ ДЛЯ ЗАЩИТЫ ОТ ЭЛЕКТРИЧЕСКОЙ ДУГИ</t>
  </si>
  <si>
    <t>0010201332</t>
  </si>
  <si>
    <t>БОТИНКИ КОЖАНЫЕ УТЕПЛЕННЫЕ ОТ ЭЛЕКТР ДУГИ, 39</t>
  </si>
  <si>
    <t>0010201333</t>
  </si>
  <si>
    <t>БОТИНКИ КОЖАНЫЕ УТЕПЛЕННЫЕ ОТ ЭЛЕКТР ДУГИ РАЗМЕР 40</t>
  </si>
  <si>
    <t>0010201334</t>
  </si>
  <si>
    <t>БОТИНКИ КОЖАНЫЕ УТЕПЛЕННЫЕ ОТ ЭЛЕКТР ДУГИ РАЗМЕР 41</t>
  </si>
  <si>
    <t>0010201335</t>
  </si>
  <si>
    <t>БОТИНКИ КОЖАНЫЕ УТЕПЛЕННЫЕ ОТ ЭЛЕКТР ДУГИ РАЗМЕР 42</t>
  </si>
  <si>
    <t>0010201336</t>
  </si>
  <si>
    <t>БОТИНКИ КОЖАНЫЕ УТЕПЛЕННЫЕ ОТ ЭЛЕКТР ДУГИ РАЗМЕР 43</t>
  </si>
  <si>
    <t>0010201337</t>
  </si>
  <si>
    <t>БОТИНКИ КОЖАНЫЕ УТЕПЛЕННЫЕ ОТ ЭЛЕКТР ДУГИ РАЗМЕР 44</t>
  </si>
  <si>
    <t>0010201338</t>
  </si>
  <si>
    <t>БОТИНКИ КОЖАНЫЕ УТЕПЛЕННЫЕ ОТ ЭЛЕКТР ДУГИ, 45</t>
  </si>
  <si>
    <t>0010201339</t>
  </si>
  <si>
    <t>БОТИНКИ КОЖАНЫЕ УТЕПЛЕННЫЕ ОТ ТЕРМ.РИСКОВ ЭЛ.ДУГИ 46 ГОСТ12.4.032-95</t>
  </si>
  <si>
    <t>0010100100</t>
  </si>
  <si>
    <t>ПОДШЛЕМНИК ТЕРМОСТОЙКИЙ</t>
  </si>
  <si>
    <t>0010040511</t>
  </si>
  <si>
    <t>ПЕРЧАТКИ ТЕРМОСТОЙКИЕ9</t>
  </si>
  <si>
    <t>0010040512</t>
  </si>
  <si>
    <t>ПЕРЧАТКИ ТЕРМОСТОЙКИЕ, РАЗМЕР 10</t>
  </si>
  <si>
    <t>пара</t>
  </si>
  <si>
    <t>0010012179</t>
  </si>
  <si>
    <t>КОСТЮМ РАБ С ЗАЩ ОТ ТЕРМ ЭЛЕКТР ДУГИ 12КАЛ/СМ2 88-92/182-188</t>
  </si>
  <si>
    <t>0010012046</t>
  </si>
  <si>
    <t>КОСТЮМ РАБОЧИЙ УТЕПЛ. ОТ ЭЛЕКТР.ДУГИ 45 КАЛ, 88-92/182-188</t>
  </si>
  <si>
    <t>0010011807</t>
  </si>
  <si>
    <t>КОСТЮМ ИТР С ЗАЩИТ ОТ ТЕРМИЧ РИСК 104-108/182-188 12 КАЛ/СМ2</t>
  </si>
  <si>
    <t>Аренда IT оборудования</t>
  </si>
  <si>
    <t>Использование и сопровождение информационных услуг</t>
  </si>
  <si>
    <t>Поверка, калибровка и ремонт средств измерений</t>
  </si>
  <si>
    <t>Поверка средств измерений</t>
  </si>
  <si>
    <t>Организация ремонта и поверки измерительного оборудования</t>
  </si>
  <si>
    <t>Ремонт кислородных баллонов</t>
  </si>
  <si>
    <t>Оказание услуг по предупреждению, локализации, тушению пожаров и проведению первоочередных аварийно-спасательных работ</t>
  </si>
  <si>
    <t xml:space="preserve">Сервисное обслуживание и ремонт ультразвуковых расходомеров </t>
  </si>
  <si>
    <t xml:space="preserve">Сервисное обслуживание аспирационной системы тракта топливоподачи </t>
  </si>
  <si>
    <t>доп 4</t>
  </si>
  <si>
    <t xml:space="preserve">НАСОС ПДВ 16-20 </t>
  </si>
  <si>
    <t>8520040054</t>
  </si>
  <si>
    <t xml:space="preserve">Инвестиция </t>
  </si>
  <si>
    <t>ШКАФ ДЛЯ ОДЕЖДЫ 1860Х800Х500 ММ ЛОКЕР СЕРИИ ШРМ АК/800</t>
  </si>
  <si>
    <t>9650110006</t>
  </si>
  <si>
    <t xml:space="preserve">БЕЛЬЕ НАТЕЛЬНОЕ ХЛОПЧАТОБУМАЖНОЕ </t>
  </si>
  <si>
    <t>0010012261</t>
  </si>
  <si>
    <t>БЕЛЬЕ НАТЕЛЬНОЕ ХЛОПЧАТОБУМАЖНОЕ 88-92/182-188</t>
  </si>
  <si>
    <t>0010012263</t>
  </si>
  <si>
    <t>БЕЛЬЕ НАТЕЛЬНОЕ ХЛОПЧАТОБУМАЖНОЕ 96-100/158-164</t>
  </si>
  <si>
    <t>0010012264</t>
  </si>
  <si>
    <t>БЕЛЬЕ НАТЕЛЬНОЕ ХЛОПЧАТОБУМАЖНОЕ 96-100/194-200</t>
  </si>
  <si>
    <t>0010012265</t>
  </si>
  <si>
    <t>БЕЛЬЕ НАТЕЛЬНОЕ ХЛОПЧАТОБУМАЖНОЕ 104-108/158-164</t>
  </si>
  <si>
    <t>0010012266</t>
  </si>
  <si>
    <t>БЕЛЬЕ НАТЕЛЬНОЕ ХЛОПЧАТОБУМАЖНОЕ 104-108/194-200</t>
  </si>
  <si>
    <t>0010012267</t>
  </si>
  <si>
    <t>БЕЛЬЕ НАТЕЛЬНОЕ ХЛОПЧАТОБУМАЖНОЕ 112-116/158-164</t>
  </si>
  <si>
    <t>0010012268</t>
  </si>
  <si>
    <t>БЕЛЬЕ НАТЕЛЬНОЕ ХЛОПЧАТОБУМАЖНОЕ 112-116/194-200</t>
  </si>
  <si>
    <t>0010012269</t>
  </si>
  <si>
    <t>БЕЛЬЕ НАТЕЛЬНОЕ ХЛОПЧАТОБУМАЖНОЕ 120-124/158-164</t>
  </si>
  <si>
    <t>0010012270</t>
  </si>
  <si>
    <t>БЕЛЬЕ НАТЕЛЬНОЕ ХЛОПЧАТОБУМАЖНОЕ 120-124/194-200</t>
  </si>
  <si>
    <t>0010012271</t>
  </si>
  <si>
    <t>БЕЛЬЕ НАТЕЛЬНОЕ ХЛОПЧАТОБУМАЖНОЕ, 128-132/194-200</t>
  </si>
  <si>
    <t>0010012272</t>
  </si>
  <si>
    <t>БЕЛЬЕ НАТЕЛЬНОЕ ХЛОПЧАТОБУМАЖНОЕ 136-140/170-176</t>
  </si>
  <si>
    <t>0010077022</t>
  </si>
  <si>
    <t>БЕЛЬЕ НАТЕЛЬН ХЛОПЧТБУМ. 88-92/158-164 13709-1986</t>
  </si>
  <si>
    <t>0010077023</t>
  </si>
  <si>
    <t>БЕЛЬЕ НАТЕЛЬН ХЛОПЧТБУМ. 88-92/170-176 13709-1986</t>
  </si>
  <si>
    <t>0010077024</t>
  </si>
  <si>
    <t>БЕЛЬЕ НАТЕЛЬН ХЛОПЧТБУМ. 96-100/170-176 13709-1986</t>
  </si>
  <si>
    <t>0010077025</t>
  </si>
  <si>
    <t>БЕЛЬЕ НАТЕЛЬН ХЛОПЧТБУМ. 96-100/182-188 13709-1986</t>
  </si>
  <si>
    <t>0010077026</t>
  </si>
  <si>
    <t>БЕЛЬЕ НАТЕЛЬН ХЛОПЧТБУМ. 104-108/170-176 13709-1986</t>
  </si>
  <si>
    <t>0010077027</t>
  </si>
  <si>
    <t>БЕЛЬЕ НАТЕЛЬН ХЛОПЧТБУМ. 104-108/182-188 13709-1986</t>
  </si>
  <si>
    <t>0010077028</t>
  </si>
  <si>
    <t>БЕЛЬЕ НАТЕЛЬН ХЛОПЧТБУМ. 112-116/170-176 13709-1986</t>
  </si>
  <si>
    <t>0010077029</t>
  </si>
  <si>
    <t>БЕЛЬЕ НАТЕЛЬН ХЛОПЧТБУМ. 112-116/182-188 13709-1986</t>
  </si>
  <si>
    <t>0010077030</t>
  </si>
  <si>
    <t>БЕЛЬЕ НАТЕЛЬН ХЛОПЧТБУМ. 120-124/170-176 13709-1986</t>
  </si>
  <si>
    <t>0010077031</t>
  </si>
  <si>
    <t>БЕЛЬЕ НАТЕЛЬН ХЛОПЧТБУМ. 120-124/182-188 13709-1986</t>
  </si>
  <si>
    <t>КОСТЮМ ИТР ИЗ ХЛОПЧАТОБУМАЖНОЙ ТКАНИ</t>
  </si>
  <si>
    <t>0010011836</t>
  </si>
  <si>
    <t>КОСТЮМ ИТР 88-92 158-164 12.4.280-2014 ИЗ ХЛОПЧАТОБУМАЖ ТКАН</t>
  </si>
  <si>
    <t>0010011837</t>
  </si>
  <si>
    <t>КОСТЮМ ИТР 88-92 170-176 12.4.280-2014 ИЗ ХЛОПЧАТОБУМАЖ ТКАН</t>
  </si>
  <si>
    <t>0010011838</t>
  </si>
  <si>
    <t>КОСТЮМ ИТР 96-100 170-176 ИЗ ХЛОПЧАТОБУМАЖНОЙ ТКАНИ</t>
  </si>
  <si>
    <t>0010011839</t>
  </si>
  <si>
    <t>КОСТЮМ ИТР 96-100/182-188 ИЗ ХЛОПЧАТОБУМАЖНОЙ ТКАНИ</t>
  </si>
  <si>
    <t>0010011840</t>
  </si>
  <si>
    <t>КОСТЮМ ИТР 104-108/170-176 ИЗ ХЛОПЧАТОБУМАЖНОЙ ТКАНИ</t>
  </si>
  <si>
    <t>0010011841</t>
  </si>
  <si>
    <t>КОСТЮМ ИТР 104-108/182-188 ИЗ ХЛОПЧАТОБУМАЖНОЙ ТКАНИ</t>
  </si>
  <si>
    <t>0010011842</t>
  </si>
  <si>
    <t>КОСТЮМ ИТР 112-116/170-176 ИЗ ХЛОПЧАТОБУМАЖНОЙ ТКАНИ</t>
  </si>
  <si>
    <t>0010011843</t>
  </si>
  <si>
    <t>КОСТЮМ ИТР 112-116/182-188 ИЗ ХЛОПЧАТОБУМАЖНОЙ ТКАНИ</t>
  </si>
  <si>
    <t>0010011844</t>
  </si>
  <si>
    <t>КОСТЮМ ИТР 120-124/170-176 ИЗ ХЛОПЧАТОБУМАЖНОЙ ТКАНИ</t>
  </si>
  <si>
    <t>0010011845</t>
  </si>
  <si>
    <t>КОСТЮМ ИТР 120-124/182-188 ИЗ ХЛОПЧАТОБУМАЖНОЙ ТКАНИ</t>
  </si>
  <si>
    <t>0010011846</t>
  </si>
  <si>
    <t>КОСТЮМ ИТР 128-132/170-176 ИЗ ХЛОПЧАТОБУМАЖНОЙ ТКАНИ</t>
  </si>
  <si>
    <t>0010012248</t>
  </si>
  <si>
    <t>КОСТЮМ ИТР ИЗ ХЛОПЧАТОБУМАЖНОЙ ТКАНИ 88-92/182-188</t>
  </si>
  <si>
    <t>0010012250</t>
  </si>
  <si>
    <t>КОСТЮМ ИТР 96-100 158-164 ИЗ ХЛОПЧАТОБУМАЖНОЙ ТКАНИ</t>
  </si>
  <si>
    <t>0010012252</t>
  </si>
  <si>
    <t>КОСТЮМ ИТР 104-108/158-164 ИЗ ХЛОПЧАТОБУМАЖНОЙ ТКАНИ</t>
  </si>
  <si>
    <t>0010012254</t>
  </si>
  <si>
    <t>КОСТЮМ ИТР 112-116/158-164 ИЗ ХЛОПЧАТОБУМАЖНОЙ ТКАНИ</t>
  </si>
  <si>
    <t>0010012256</t>
  </si>
  <si>
    <t>КОСТЮМ ИТР ИЗ ХЛОПЧАТОБУМАЖНОЙ ТКАНИ РАЗМЕР 120-124/158-164</t>
  </si>
  <si>
    <t>КОСТЮМ ИТР ИЗ СМЕСОВЫХ ТКАНЕЙ</t>
  </si>
  <si>
    <t>0010012372</t>
  </si>
  <si>
    <t>КОСТЮМ ИТР 88-92 158-164 ИЗ СМЕСОВЫХ ТКАНЕЙ</t>
  </si>
  <si>
    <t>0010012373</t>
  </si>
  <si>
    <t>КОСТЮМ ИТР ИЗ СМЕСОВЫХ ТКАНЕЙ, 88-92/170-176</t>
  </si>
  <si>
    <t>0010012374</t>
  </si>
  <si>
    <t>КОСТЮМ ИТР 88-92 182-188 ИЗ СМЕСОВЫХ ТКАНЕЙ</t>
  </si>
  <si>
    <t>0010012376</t>
  </si>
  <si>
    <t>КОСТЮМ ИТР 96-100/158-164 ИЗ СМЕСОВЫХ ТКАНЕЙ</t>
  </si>
  <si>
    <t>0010012377</t>
  </si>
  <si>
    <t>КОСТЮМ ИТР 96-100 170-176 ИЗ СМЕСОВЫХ ТКАНЕЙ</t>
  </si>
  <si>
    <t>0010012378</t>
  </si>
  <si>
    <t>КОСТЮМ ИТР ИЗ СМЕСОВЫХ ТКАНЕЙ, 96-100/182-188</t>
  </si>
  <si>
    <t>0010012380</t>
  </si>
  <si>
    <t>КОСТЮМ ИТР 104-108/158-164 ИЗ СМЕСОВЫХ ТКАНЕЙ</t>
  </si>
  <si>
    <t>0010012381</t>
  </si>
  <si>
    <t>КОСТЮМ ИТР 104-108/170-176 ИЗ СМЕСОВЫХ ТКАНЕЙ</t>
  </si>
  <si>
    <t>0010012382</t>
  </si>
  <si>
    <t>КОСТЮМ ИТР ИЗ СМЕСОВЫХ ТКАНЕЙ, 104-108/182-188</t>
  </si>
  <si>
    <t>0010012385</t>
  </si>
  <si>
    <t>КОСТЮМ ИТР ИЗ СМЕСОВЫХ ТКАНЕЙ, 112-116/170-176</t>
  </si>
  <si>
    <t>0010012386</t>
  </si>
  <si>
    <t>КОСТЮМ ИТР 112-116/182-188 ИЗ СМЕСОВЫХ ТКАНЕЙ</t>
  </si>
  <si>
    <t>0010012390</t>
  </si>
  <si>
    <t>КОСТЮМ ИТР ИЗ СМЕСОВЫХ ТКАНЕЙ, 120-124/182-188</t>
  </si>
  <si>
    <t>0010012393</t>
  </si>
  <si>
    <t>КОСТЮМ ИТР ИЗ СМЕСОВЫХ ТКАНЕЙ, 128-132/182-188</t>
  </si>
  <si>
    <t xml:space="preserve">КОСТЮМ ИТР УТЕПЛЕННЫЙ ИЗ ХЛОПЧАТОБУМАЖНОЙ ТКАНИ </t>
  </si>
  <si>
    <t>0010011848</t>
  </si>
  <si>
    <t>КОСТЮМ ИТР УТЕПЛЕН 88-92/158-164 ИЗ ХЛОПЧАТОБУМАЖНОЙ ТКАНИ</t>
  </si>
  <si>
    <t>0010011849</t>
  </si>
  <si>
    <t>КОСТЮМ ИТР УТЕПЛЕН 88-92 170-176 ИЗ ХЛОПЧАТОБУМАЖНОЙ ТКАНИ</t>
  </si>
  <si>
    <t>0010011850</t>
  </si>
  <si>
    <t>КОСТЮМ ИТР УТЕПЛЕННЫЙ ХЛОПЧАТОБУМАЖНОЙ ТКАНИ 96-100/158-164</t>
  </si>
  <si>
    <t>0010011851</t>
  </si>
  <si>
    <t>КОСТЮМ ИТР УТЕПЛЕН 96-100 170-176 ИЗ ХЛОПЧАТОБУМАЖНОЙ ТКАНИ</t>
  </si>
  <si>
    <t>0010011852</t>
  </si>
  <si>
    <t>КОСТЮМ ИТР УТЕПЛЕН 96-100/182-188 ИЗ ХЛОПЧАТОБУМАЖНОЙ ТКАНИ</t>
  </si>
  <si>
    <t>0010011853</t>
  </si>
  <si>
    <t>КОСТЮМ ИТР УТЕПЛЕН 104-108/170-176 ИЗ ХЛОПЧАТОБУМАЖНОЙ ТКАНИ</t>
  </si>
  <si>
    <t>0010011854</t>
  </si>
  <si>
    <t>КОСТЮМ ИТР УТЕПЛЕН 104-108/182-188 ИЗ ХЛОПЧАТОБУМАЖНОЙ ТКАНИ</t>
  </si>
  <si>
    <t>0010011855</t>
  </si>
  <si>
    <t>КОСТЮМ ИТР УТЕПЛЕН 112-116/170-176 ИЗ ХЛОПЧАТОБУМАЖНОЙ ТКАНИ</t>
  </si>
  <si>
    <t>0010011856</t>
  </si>
  <si>
    <t>КОСТЮМ ИТР УТЕПЛЕН 112-116/182-188 ИЗ ХЛОПЧАТОБУМАЖНОЙ ТКАНИ</t>
  </si>
  <si>
    <t>0010011860</t>
  </si>
  <si>
    <t>КОСТЮМ ИТР УТЕПЛЕН 128-132/182-188 ИЗ ХЛОПЧАТОБУМАЖНОЙ ТКАНИ</t>
  </si>
  <si>
    <t>0010012236</t>
  </si>
  <si>
    <t>КОСТЮМ ИТР УТЕПЛ. ИЗ ХЛОПЧАТОБУМ.ТКАНИ, 88-92/182-188</t>
  </si>
  <si>
    <t>0010012239</t>
  </si>
  <si>
    <t>КОСТЮМ ИТР УТЕПЛЕННЫЙ ХЛОПЧАТОБУМАЖНОЙ ТКАНИ 104-108/158-164</t>
  </si>
  <si>
    <t>0010012241</t>
  </si>
  <si>
    <t>КОСТЮМ ИТР УТЕПЛ. ИЗ ХЛОПЧАТОБУМ.ТКАНИ, 112-116/158-164</t>
  </si>
  <si>
    <t>КОСТЮМ ИТР УТЕПЛЕННЫЙ  ИЗ СМЕСОВОЙ ТКАНИ</t>
  </si>
  <si>
    <t>0010011957</t>
  </si>
  <si>
    <t>КОСТЮМ ИТР УТЕПЛЕННЫЙ 88-92 158-164 ИЗ СМЕСОВОЙ ТКАНИ</t>
  </si>
  <si>
    <t>0010011958</t>
  </si>
  <si>
    <t>КОСТЮМ ИТР УТЕПЛЕННЫЙ 88-92 170-176 ИЗ СМЕСОВОЙ ТКАНИ</t>
  </si>
  <si>
    <t>0010011959</t>
  </si>
  <si>
    <t>КОСТЮМ ИТР УТЕПЛЕННЫЙ 96-100 170-176 ИЗ СМЕСОВОЙ ТКАНИ</t>
  </si>
  <si>
    <t>0010011960</t>
  </si>
  <si>
    <t>КОСТЮМ ИТР УТЕПЛЕННЫЙ 96-100/182-188 ИЗ СМЕСОВОЙ ТКАНИ</t>
  </si>
  <si>
    <t>0010011961</t>
  </si>
  <si>
    <t>КОСТЮМ ИТР УТЕПЛЕННЫЙ 104-108/170-176 ИЗ СМЕСОВОЙ ТКАНИ</t>
  </si>
  <si>
    <t>0010011962</t>
  </si>
  <si>
    <t>КОСТЮМ ИТР УТЕПЛЕННЫЙ 104-108/182-188 ИЗ СМЕСОВОЙ ТКАНИ</t>
  </si>
  <si>
    <t>0010011963</t>
  </si>
  <si>
    <t>КОСТЮМ ИТР УТЕПЛЕННЫЙ 112-116/170-176 ИЗ СМЕСОВОЙ ТКАНИ</t>
  </si>
  <si>
    <t>0010011964</t>
  </si>
  <si>
    <t>КОСТЮМ ИТР УТЕПЛЕННЫЙ 112-116/182-188 ИЗ СМЕСОВОЙ ТКАНИ</t>
  </si>
  <si>
    <t>0010011965</t>
  </si>
  <si>
    <t>КОСТЮМ ИТР УТЕПЛЕННЫЙ 120-124/170-176 ИЗ СМЕСОВОЙ ТКАНИ</t>
  </si>
  <si>
    <t>0010011966</t>
  </si>
  <si>
    <t>КОСТЮМ ИТР УТЕПЛЕННЫЙ 120-124/182-188 ИЗ СМЕСОВОЙ ТКАНИ</t>
  </si>
  <si>
    <t>0010011967</t>
  </si>
  <si>
    <t>КОСТЮМ ИТР УТЕПЛЕННЫЙ ИЗ СМЕСОВЫХ ТКАНЕЙ, 128-132/170-176</t>
  </si>
  <si>
    <t>0010011968</t>
  </si>
  <si>
    <t>КОСТЮМ ИТР УТЕПЛЕННЫЙ 128-132/182-188 ИЗ СМЕСОВОЙ ТКАНИ</t>
  </si>
  <si>
    <t>КОСТЮМ РАБОЧИЙ ИЗ ХЛОПЧАТОБУМАЖНЫХ ТКАНЕЙ</t>
  </si>
  <si>
    <t>0010011861</t>
  </si>
  <si>
    <t>КОСТЮМ РАБОЧИЙ 88-92 158-164 ИЗ ХЛОПЧАТОБУМАЖНЫХ ТКАНЕЙ</t>
  </si>
  <si>
    <t>0010011862</t>
  </si>
  <si>
    <t>КОСТЮМ РАБОЧИЙ 88-92 170-176 ИЗ ХЛОПЧАТОБУМАЖНЫХ ТКАНЕЙ</t>
  </si>
  <si>
    <t>0010011863</t>
  </si>
  <si>
    <t>КОСТЮМ РАБОЧИЙ 96-100 158-164 ИЗ ХЛОПЧАТОБУМАЖНЫХ ТКАНЕЙ</t>
  </si>
  <si>
    <t>0010011864</t>
  </si>
  <si>
    <t>КОСТЮМ РАБОЧИЙ 96-100 170-176 ИЗ ХЛОПЧАТОБУМАЖНЫХ ТКАНЕЙ</t>
  </si>
  <si>
    <t>0010011865</t>
  </si>
  <si>
    <t>КОСТЮМ РАБОЧИЙ 96-100 182-188 ИЗ ХЛОПЧАТОБУМАЖНЫХ ТКАНЕЙ</t>
  </si>
  <si>
    <t>0010011866</t>
  </si>
  <si>
    <t>КОСТЮМ РАБОЧИЙ 104-108/170-176 ИЗ ХЛОПЧАТОБУМАЖНЫХ ТКАНЕЙ</t>
  </si>
  <si>
    <t>0010011867</t>
  </si>
  <si>
    <t>КОСТЮМ РАБОЧИЙ 104-108/182-188 ИЗ ХЛОПЧАТОБУМАЖНЫХ ТКАНЕЙ</t>
  </si>
  <si>
    <t>0010011868</t>
  </si>
  <si>
    <t>КОСТЮМ РАБОЧИЙ 112-116/170-176 ИЗ ХЛОПЧАТОБУМАЖНЫХ ТКАНЕЙ</t>
  </si>
  <si>
    <t>0010011869</t>
  </si>
  <si>
    <t>КОСТЮМ РАБОЧИЙ 112-116/182-188 ИЗ ХЛОПЧАТОБУМАЖНЫХ ТКАНЕЙ</t>
  </si>
  <si>
    <t>0010011870</t>
  </si>
  <si>
    <t>КОСТЮМ РАБОЧИЙ 120-124/170-176 ИЗ ХЛОПЧАТОБУМАЖНЫХ ТКАНЕЙ</t>
  </si>
  <si>
    <t>0010011871</t>
  </si>
  <si>
    <t>КОСТЮМ РАБОЧИЙ 120-124/182-188 ИЗ ХЛОПЧАТОБУМАЖНЫХ ТКАНЕЙ</t>
  </si>
  <si>
    <t>0010012274</t>
  </si>
  <si>
    <t>КОСТЮМ РАБОЧИЙ 88-92 182-188 ИЗ ХЛОПЧАТОБУМАЖНЫХ ТКАНЕЙ</t>
  </si>
  <si>
    <t>0010012277</t>
  </si>
  <si>
    <t>КОСТЮМ РАБОЧИЙ 104-108/158-164 ИЗ ХЛОПЧАТОБУМАЖНЫХ ТКАНЕЙ</t>
  </si>
  <si>
    <t>0010012279</t>
  </si>
  <si>
    <t>КОСТЮМ РАБОЧИЙ 112-116/158-164 ИЗ ХЛОПЧАТОБУМАЖНЫХ ТКАНЕЙ</t>
  </si>
  <si>
    <t>0010011875</t>
  </si>
  <si>
    <t>КОСТЮМ РАБОЧИЙ СТАНОЧН 96-100/170-176 ИЗ ХЛОПЧАТОБУМАЖ ТКАН</t>
  </si>
  <si>
    <t>0010011877</t>
  </si>
  <si>
    <t>КОСТЮМ РАБОЧИЙ СТАНОЧН 104-108/170-176 ИЗ ХЛОПЧАТОБУМАЖ ТКАН</t>
  </si>
  <si>
    <t>КОСТЮМ РАБОЧИЙ ИЗ СМЕСОВЫХ ТКАНЕЙ</t>
  </si>
  <si>
    <t>0010011945</t>
  </si>
  <si>
    <t>КОСТЮМ РАБОЧИЙ 88-92 158-164 12.4.280-2014 ИЗ СМЕСОВЫХ ТКАН</t>
  </si>
  <si>
    <t>0010011946</t>
  </si>
  <si>
    <t>КОСТЮМ РАБОЧИЙ 88-92 170-176 12.4.280-2014 ИЗ СМЕСОВЫХ ТКАН</t>
  </si>
  <si>
    <t>0010011949</t>
  </si>
  <si>
    <t>КОСТЮМ РАБОЧ 104-108/170-176 12.4.280-2014 ИЗ СМЕСОВЫХ ТКАН</t>
  </si>
  <si>
    <t>0010011950</t>
  </si>
  <si>
    <t>КОСТЮМ РАБОЧ 104-108/182-188 12.4.280-2014 ИЗ СМЕСОВЫХ ТКАН</t>
  </si>
  <si>
    <t>0010011951</t>
  </si>
  <si>
    <t>КОСТЮМ РАБОЧИЙ 112-116/170-176 12.4.280-2014 ИЗ СМЕСОВ ТКАН</t>
  </si>
  <si>
    <t>0010011952</t>
  </si>
  <si>
    <t>КОСТЮМ РАБОЧИЙ 112-116/182-188 12.4.280-2014 ИЗ СМЕСОВ ТКАН</t>
  </si>
  <si>
    <t>0010011953</t>
  </si>
  <si>
    <t>КОСТЮМ РАБОЧИЙ 120-124/170-176 12.4.280-2014 ИЗ СМЕСОВ ТКАН</t>
  </si>
  <si>
    <t>0010011954</t>
  </si>
  <si>
    <t>КОСТЮМ РАБОЧИЙ 120-124/182-188 12.4.280-2014 ИЗ СМЕСОВ ТКАН</t>
  </si>
  <si>
    <t>0010011973</t>
  </si>
  <si>
    <t>КОСТЮМ РАБОЧИЙ 88-92/182-188 ИЗ СМЕСОВЫХ ТКАНЕЙ</t>
  </si>
  <si>
    <t>0010011974</t>
  </si>
  <si>
    <t>КОСТЮМ РАБОЧИЙ ИЗ СМЕСОВЫХ ТКАНЕЙ, 88-92/194-200</t>
  </si>
  <si>
    <t>0010011975</t>
  </si>
  <si>
    <t>КОСТЮМ РАБОЧИЙ 96-100 158-164 ИЗ СМЕСОВЫХ ТКАНЕЙ</t>
  </si>
  <si>
    <t>0010011977</t>
  </si>
  <si>
    <t>КОСТЮМ РАБОЧИЙ 104-108/158-164 ИЗ СМЕСОВЫХ ТКАНЕЙ</t>
  </si>
  <si>
    <t>0010011978</t>
  </si>
  <si>
    <t>КОСТЮМ РАБОЧИЙ 104-108/194-200 ИЗ СМЕСОВЫХ ТКАНЕЙ</t>
  </si>
  <si>
    <t>0010011979</t>
  </si>
  <si>
    <t>КОСТЮМ РАБОЧИЙ 112-116/158-164 ИЗ СМЕСОВЫХ ТКАНЕЙ</t>
  </si>
  <si>
    <t>0010011981</t>
  </si>
  <si>
    <t>КОСТЮМ РАБОЧИЙ 120-124/158-164 ИЗ СМЕСОВЫХ ТКАНЕЙ</t>
  </si>
  <si>
    <t>0010011947</t>
  </si>
  <si>
    <t>КОСТЮМ РАБОЧИЙ 96-100 170-176 12.4.280-2014 ИЗ СМЕСОВЫХ ТКАН</t>
  </si>
  <si>
    <t>0010011948</t>
  </si>
  <si>
    <t>КОСТЮМ РАБОЧИЙ 96-100 182-188 12.4.280-2014 ИЗ СМЕСОВЫХ ТКАН</t>
  </si>
  <si>
    <t>0010011985</t>
  </si>
  <si>
    <t>КОСТЮМ РАБОЧИЙ 136-140/182-188 ИЗ СМЕСОВЫХ ТКАНЕЙ</t>
  </si>
  <si>
    <t>КОСТЮМ РАБОЧИЙ УТЕПЛЕННЫЙ ИЗ ХЛОПЧАТОБУМАЖНЫХ  ТКАНЕЙ</t>
  </si>
  <si>
    <t>0010011885</t>
  </si>
  <si>
    <t>КОСТЮМ РАБОЧИЙ УТЕПЛЕННЫЙ ИЗ ХБ ТКАНЕЙ 88-92/158-164</t>
  </si>
  <si>
    <t>0010011886</t>
  </si>
  <si>
    <t>КОСТЮМ РАБОЧИЙ УТЕПЛЕННЫЙ ИЗ ХБ ТКАНЕЙ 88-92/170-176</t>
  </si>
  <si>
    <t>0010011887</t>
  </si>
  <si>
    <t>КОСТЮМ РАБОЧИЙ УТЕПЛЕННЫЙ ИЗ ХБ ТКАНЕЙ 96-100/170-176</t>
  </si>
  <si>
    <t>0010011888</t>
  </si>
  <si>
    <t>КОСТЮМ РАБОЧИЙ УТЕПЛЕННЫЙ ИЗ ХБ ТКАНЕЙ 96-100/182-188</t>
  </si>
  <si>
    <t>0010011889</t>
  </si>
  <si>
    <t>КОСТЮМ РАБОЧИЙ УТЕПЛЕННЫЙ ИЗ ХБ ТКАНЕЙ 104-108/170-176</t>
  </si>
  <si>
    <t>0010011890</t>
  </si>
  <si>
    <t>КОСТЮМ РАБОЧИЙ УТЕПЛЕННЫЙ ИЗ ХБ ТКАНЕЙ 104-108/182-188</t>
  </si>
  <si>
    <t>0010011891</t>
  </si>
  <si>
    <t>КОСТЮМ РАБОЧИЙ УТЕПЛЕННЫЙ ИЗ ХБ ТКАНЕЙ 112-116/170-176</t>
  </si>
  <si>
    <t>0010011892</t>
  </si>
  <si>
    <t>КОСТЮМ РАБОЧИЙ УТЕПЛЕННЫЙ Х/Б 112-116/182-188</t>
  </si>
  <si>
    <t>0010012302</t>
  </si>
  <si>
    <t>КОСТЮМ РАБОЧИЙ УТЕПЛЕННЫЙ ХЛОПЧАТОБУМАЖНЫХ 96-100/158-164</t>
  </si>
  <si>
    <t>0010012305</t>
  </si>
  <si>
    <t>КОСТЮМ РАБОЧИЙ УТЕПЛЕННЫЙ ИЗ ХЛОПЧАТОБУМАЖНЫХ ТКАНЕЙ 104-108/194-200</t>
  </si>
  <si>
    <t>КОСТЮМ РАБОЧИЙ УТЕПЛЕННЫЙ ИЗ СМЕСОВЫХ ТКАНЕЙ</t>
  </si>
  <si>
    <t>0010011937</t>
  </si>
  <si>
    <t>КОСТЮМ РАБОЧИЙ УТЕПЛЕННЫЙ 104-108/170-176 ИЗ СМЕСОВЫХ ТКАНЕЙ</t>
  </si>
  <si>
    <t>0010011938</t>
  </si>
  <si>
    <t>КОСТЮМ РАБОЧИЙ УТЕПЛЕННЫЙ 104-108/182-188 ИЗ СМЕСОВЫХ ТКАНЕЙ</t>
  </si>
  <si>
    <t>0010011939</t>
  </si>
  <si>
    <t>КОСТЮМ РАБОЧИЙ УТЕПЛЕННЫЙ 112-116/170-176 ИЗ СМЕСОВЫХ ТКАНЕЙ</t>
  </si>
  <si>
    <t>0010011940</t>
  </si>
  <si>
    <t>КОСТЮМ РАБОЧИЙ УТЕПЛЕННЫЙ 112-116/182-188 ИЗ СМЕСОВЫХ ТКАНЕЙ</t>
  </si>
  <si>
    <t>0010011941</t>
  </si>
  <si>
    <t>КОСТЮМ РАБОЧИЙ УТЕПЛЕННЫЙ 120-124/170-176 ИЗ СМЕСОВЫХ ТКАНЕЙ</t>
  </si>
  <si>
    <t>0010011942</t>
  </si>
  <si>
    <t>КОСТЮМ РАБОЧИЙ УТЕПЛЕННЫЙ 120-124/182-188 ИЗ СМЕСОВЫХ ТКАНЕЙ</t>
  </si>
  <si>
    <t>0010011969</t>
  </si>
  <si>
    <t>КОСТЮМ РАБОЧИЙ УТЕПЛЕННЫЙ 88-92 158-164 ИЗ СМЕСОВЫХ ТКАНЕЙ</t>
  </si>
  <si>
    <t>0010011970</t>
  </si>
  <si>
    <t>КОСТЮМ РАБОЧИЙ УТЕПЛЕННЫЙ 88-92 170-176 ИЗ СМЕСОВЫХ ТКАНЕЙ</t>
  </si>
  <si>
    <t>0010011971</t>
  </si>
  <si>
    <t>КОСТЮМ РАБОЧИЙ УТЕПЛЕННЫЙ 96-100 170-176 ИЗ СМЕСОВЫХ ТКАНЕЙ</t>
  </si>
  <si>
    <t>0010011972</t>
  </si>
  <si>
    <t>КОСТЮМ РАБОЧИЙ УТЕПЛЕННЫЙ 96-100 182-188 ИЗ СМЕСОВЫХ ТКАНЕЙ</t>
  </si>
  <si>
    <t>0010012093</t>
  </si>
  <si>
    <t>КОСТЮМ РАБОЧИЙ УТЕПЛЕННЫЙ 88-92/182-188 ИЗ СМЕСОВЫХ ТКАНЕЙ</t>
  </si>
  <si>
    <t>0010012095</t>
  </si>
  <si>
    <t>КОСТЮМ РАБОЧИЙ УТЕПЛЕННЫЙ 96-100/158-164 ИЗ СМЕСОВЫХ ТКАНЕЙ</t>
  </si>
  <si>
    <t>0010012097</t>
  </si>
  <si>
    <t>КОСТЮМ РАБОЧИЙ УТЕПЛЕННЫЙ 104-108/158-164 ИЗ СМЕСОВЫХ ТКАНЕЙ</t>
  </si>
  <si>
    <t>0010012099</t>
  </si>
  <si>
    <t>КОСТЮМ РАБОЧИЙ УТЕПЛЕННЫЙ 112-116/158-164 ИЗ СМЕСОВЫХ ТКАНЕЙ</t>
  </si>
  <si>
    <t>0010012101</t>
  </si>
  <si>
    <t>КОСТЮМ РАБОЧИЙ УТЕПЛЕННЫЙ 120-124/158-164 ИЗ СМЕСОВЫХ ТКАНЕЙ</t>
  </si>
  <si>
    <t>0010012105</t>
  </si>
  <si>
    <t>КОСТЮМ РАБОЧИЙ УТЕПЛЕННЫЙ 136-140/182-188 ИЗ СМЕСОВЫХ ТКАНЕЙ</t>
  </si>
  <si>
    <t>КУРТКА РАБОЧАЯ УТЕПЛЕННАЯ ИЗ СМЕСОВОЙ ТКАНИ</t>
  </si>
  <si>
    <t>0010011922</t>
  </si>
  <si>
    <t>КУРТКА РАБОЧАЯ УТЕПЛЕННАЯ 96-100/170-176 ИЗ СМЕСОВОЙ ТКАНИ</t>
  </si>
  <si>
    <t>0010011925</t>
  </si>
  <si>
    <t>КУРТКА РАБОЧАЯ УТЕПЛЕННАЯ 104-108/182-188 ИЗ СМЕСОВОЙ ТКАНИ</t>
  </si>
  <si>
    <t xml:space="preserve">КОСТЮМ РАБОЧИЙ/ СВАРЩИКА С ОГНЕЗАЩИТНОЙ ОТДЕЛКОЙ </t>
  </si>
  <si>
    <t>0010011896</t>
  </si>
  <si>
    <t>КОСТЮМ СВАРЩ 96-100/170-176 ИЗ ХЛОПЧАТОБУМ ТКАН С ОГНЕСТ ОТД</t>
  </si>
  <si>
    <t>0010011897</t>
  </si>
  <si>
    <t>КОСТЮМ СВАРЩ 96-100/182-188 ИЗ ХЛОПЧАТОБУМ ТКАН С ОГНЕСТ ОТД</t>
  </si>
  <si>
    <t>0010011898</t>
  </si>
  <si>
    <t>КОСТЮМ СВАРЩ 104-108/170-176 ИЗ ХЛОПЧАТОБУМ ТКАН С ОГНЕС ОТД</t>
  </si>
  <si>
    <t>0010011899</t>
  </si>
  <si>
    <t>КОСТЮМ СВАРЩ 104-108/182-188 ИЗ ХЛОПЧАТОБУМ ТКАН С ОГНЕС ОТД</t>
  </si>
  <si>
    <t>0010011900</t>
  </si>
  <si>
    <t>КОСТЮМ СВАРЩ 112-116/170-176 ИЗ ХЛОПЧАТОБУМ ТКАН С ОГНЕС ОТД</t>
  </si>
  <si>
    <t>0010011901</t>
  </si>
  <si>
    <t>КОСТЮМ СВАРЩ 112-116/182-188 ИЗ ХЛОПЧАТОБУМ ТКАН С ОГНЕС ОТД</t>
  </si>
  <si>
    <t>0010012315</t>
  </si>
  <si>
    <t>КОСТЮМ СВАРЩИКА ИЗ ХБ С ОГНЕСТОЙКОЙ ОТДЕЛКОЙ 88-92/170-176</t>
  </si>
  <si>
    <t>0010012323</t>
  </si>
  <si>
    <t>КОСТЮМ СВАРЩИКА ХБ С ОГНЕСТОЙКОЙ ОТДЕЛКОЙ, 112-116/194-200</t>
  </si>
  <si>
    <t xml:space="preserve">КОСТЮМ СВАРЩИКА УТЕПЛЕННЫЙ С ОГНЕСТОЙ ОТДЕЛКОЙ </t>
  </si>
  <si>
    <t>0010011904</t>
  </si>
  <si>
    <t>КОСТ СВАРЩ 96-100 170-176 УТЕПЛ ИЗ ХЛОПЧАТО ТКАН С ОГНЕСТ ОТД</t>
  </si>
  <si>
    <t>0010011905</t>
  </si>
  <si>
    <t>КОСТ СВАРЩ 96-100/182-188 УТЕП ИЗ ХЛОПЧАТО ТКАН С ОГНЕСТ ОТД</t>
  </si>
  <si>
    <t>0010011908</t>
  </si>
  <si>
    <t>КОСТ СВАРЩ 112-116/170-176 УТЕП ИЗ ХЛОПЧАТО ТКАН С ОГНЕС ОТД</t>
  </si>
  <si>
    <t xml:space="preserve">ТРАНСФОРМАТОР СИЛОВОЙ ТД-63000/110-У1 </t>
  </si>
  <si>
    <t>5620010272</t>
  </si>
  <si>
    <t>Повышение квалификации руководящего состава и специалистов в области ЧС и ГО</t>
  </si>
  <si>
    <t>Типографские услуги</t>
  </si>
  <si>
    <t>Техническое освидетельствование и ремонт пропановых баллонов</t>
  </si>
  <si>
    <t>Услуги перевозки персонала</t>
  </si>
  <si>
    <t>Имаякова М.Б.</t>
  </si>
  <si>
    <t>АГРЕГАТ ОТОПИТЕЛЬНЫЙ АО2-50П</t>
  </si>
  <si>
    <t>5520020152</t>
  </si>
  <si>
    <t>ВЕНТИЛЯТОР РАДИАЛЬНЫЙ, МОЩНОСТЬ (КВТ) – 5,5, ОБОРОТЫ (ОБ/МИН) – 1000, ПРОИЗВОДИТЕЛЬНОСТЬ (ТЫС.М3/Ч) – 5,6-12, ДАВЛЕНИЕ (ПА) – 860-1160</t>
  </si>
  <si>
    <t>5520070553</t>
  </si>
  <si>
    <t>ВЕНТИЛЯТОР ВР280-46-4 ИСП.1 2,2КВТ, 1000ОБ/МИН</t>
  </si>
  <si>
    <t>5520070330</t>
  </si>
  <si>
    <t xml:space="preserve">АГРЕГАТ ОТОПИТЕЛЬНЫЙ  АО2-20(П3) </t>
  </si>
  <si>
    <t>5520030004</t>
  </si>
  <si>
    <t>ВЕНТИЛЯТОР ВЦ 14-46-5К1Ж2 18,5КВТ 1500 ОБ/МИН С ВИБРОИЗОЛ-МИ</t>
  </si>
  <si>
    <t>5520070427</t>
  </si>
  <si>
    <t>ВЕНТИЛЯТОР ВЦ-14-46-2,5 ПР 180 ГРАД, 2,2 КВТ, 1420-1500 ОБ/МИН</t>
  </si>
  <si>
    <t>5520070250</t>
  </si>
  <si>
    <t>Предоставление доступа к сети интернет и аренда каналов передачи данных</t>
  </si>
  <si>
    <t>Переаттестация дипломированных электрогазосварщиков 1 уровня</t>
  </si>
  <si>
    <t>Аттестация специалиста сварачного производства 2 уровня</t>
  </si>
  <si>
    <t>Семинар на тему «Контроль и эксплуатация масел в энергопредприятиях»</t>
  </si>
  <si>
    <t>Переаттестация специалиста сварочного производства 2 уровня</t>
  </si>
  <si>
    <t>Аттестация работника в области неразрушающего контроля</t>
  </si>
  <si>
    <t>Обучение парамедиков</t>
  </si>
  <si>
    <t>Переаттестация работников в области неразрушающего контроля</t>
  </si>
  <si>
    <t>Услуги по вывозу твердо-бытовых отходов</t>
  </si>
  <si>
    <t>Технический осмотр транспорта</t>
  </si>
  <si>
    <t>Изменение наименования поз. №20 доп. перечня №9</t>
  </si>
  <si>
    <t>Семинар на тему «Методы химического контроля качества теплоносителя на ТЭС»</t>
  </si>
  <si>
    <t>ВЕНТИЛЯТОР ВЦ 14-46-5К1Ж2 18,5КВТ 1500 ОБ/МИН С ВИБРОИЗОЛЯТОРАМИ</t>
  </si>
  <si>
    <t>ГАЗОАНАЛИЗАТОР ГОРЮЧИХ ГАЗОВ (ВОДОРОД) ПЕРЕНОСНОЙ ФП-22</t>
  </si>
  <si>
    <t>0950540234</t>
  </si>
  <si>
    <t>ГАЗОАНАЛИЗАТОР ГОРЮЧИХ ГАЗОВ (ВОДОРОД) ПЕРЕНОСНОЙ</t>
  </si>
  <si>
    <t>ПРИБОР ИЗМЕРИТЕЛЬНЫЙ СОПРОТИВЛЕНИЯ ИЗОЛЯЦИИ ДО 15КВ</t>
  </si>
  <si>
    <t>0950960269</t>
  </si>
  <si>
    <t>ТЕПЛОВИЗОР TIS60+</t>
  </si>
  <si>
    <t>0950960019</t>
  </si>
  <si>
    <t>ТЕПЛОВИЗОР</t>
  </si>
  <si>
    <t>МИЛЛИОММЕТР 1МКОМ÷30КОМ ±(0,1%+0,5 МКОМ) ТОК DRM 0,1÷10А</t>
  </si>
  <si>
    <t>0950960270</t>
  </si>
  <si>
    <t>Поверка, ремонт щитовых и контрольных средств измерений</t>
  </si>
  <si>
    <t>Выполнение комплекса подрядных работ по капитальному ремонту котлоагрегатов, котельно-вспомогательного оборудования, трубопроводов, арматуры, сосудов, оборудования химического и турбинного цехов</t>
  </si>
  <si>
    <t xml:space="preserve">Оказание услуг по уходу за спецодеждой работников </t>
  </si>
  <si>
    <t>доп 10</t>
  </si>
  <si>
    <t>Выполнение комплекса подрядных работ по текущему ремонту и техническому обслуживанию котлоагрегатов, котельно-вспомогательного оборудования, трубопроводов, арматуры, сосудов, оборудования турбинного и химического цехов</t>
  </si>
  <si>
    <t>Выполнение комплекса подрядных работ по капитальному ремонту турбоагрегатов, генераторов, вспомогательного оборудования турбинного цеха, насосов, КИПиА, оборудования электрического и химического цехов</t>
  </si>
  <si>
    <t>Выполнение комплекса подрядных работ по текущему ремонту и техническому обслуживанию турбоагрегатов, генераторов, вспомогательного оборудования турбинного цеха, насосов, КИПиА, оборудования электрического и химического цехов</t>
  </si>
  <si>
    <t>СВЕТИЛЬНИК РУЧНОЙ С ПРЕОБРАЗОВАТЕЛЕМ НАПРЯЖЕНИЯ ЛУЧ 220/12</t>
  </si>
  <si>
    <t>0870240012</t>
  </si>
  <si>
    <t>СВЕТИЛЬНИК РУЧНОЙ С ПРЕОБРАЗОВАТЕЛЕМ НАПРЯЖЕНИЯ  220/12</t>
  </si>
  <si>
    <t>ПЕРЧАТКИ ТЕРМОСТ.ОТ ИСКР И БРЫЗГ РАСПЛАВЛЕННОГО МЕТАЛЛА10</t>
  </si>
  <si>
    <t>0010040516</t>
  </si>
  <si>
    <t>ПЕРЧАТКИ ВКЛАДЫШИ УТЕПЛЯЮЩИЕ ШЕРСТЯНЫЕ</t>
  </si>
  <si>
    <t>0010040517</t>
  </si>
  <si>
    <t>ПЕРЧАТКИ ДИЭЛЕКТРИЧЕСКИЕ (1000В)</t>
  </si>
  <si>
    <t>0010040521</t>
  </si>
  <si>
    <t>ПЕРЧАТКИ ДИЭЛЕКТРИЧЕСКИЕ (7000В)</t>
  </si>
  <si>
    <t>0010040522</t>
  </si>
  <si>
    <t>ПЕРЧАТКИ РЕЗИНОВЫЕ, ТЕХНИЧЕСКИЕ</t>
  </si>
  <si>
    <t>0010040526</t>
  </si>
  <si>
    <t>ПЕРЧАТКИ ТРИКОТАЖНЫЕ С ТОЧЕЧНЫМ ПОЛИМЕРНЫМ ПОКРЫТИЕМ</t>
  </si>
  <si>
    <t>0010040529</t>
  </si>
  <si>
    <t>ПЕРЧАТКИ ДИЭЛЕКТРИЧЕСКИЕ (1000В) РАЗМЕР 9</t>
  </si>
  <si>
    <t>0010040534</t>
  </si>
  <si>
    <t>ПЕРЧАТКИ ЛАТЕКСНЫЕ КИСЛОТОЩЕЛОЧЕСТОЙКИЕ 8</t>
  </si>
  <si>
    <t>0010040536</t>
  </si>
  <si>
    <t>ПЕРЧАТКИ ЛАТЕКСНЫЕ КИСЛОТОЩЕЛОЧЕСТОЙКИЕ 9</t>
  </si>
  <si>
    <t>0010040537</t>
  </si>
  <si>
    <t>ПЕРЧАТКИ НЕОПРЕНОВЫЕ, РАЗМЕР 9</t>
  </si>
  <si>
    <t>0010040540</t>
  </si>
  <si>
    <t>ПЕРЧАТКИ НЕОПРЕНОВЫЕ, РАЗМЕР 10</t>
  </si>
  <si>
    <t>0010040541</t>
  </si>
  <si>
    <t>ПЕРЧАТКИ НИТРИЛОВЫЕ, РАЗМЕР 8</t>
  </si>
  <si>
    <t>0010040542</t>
  </si>
  <si>
    <t>ПЕРЧАТКИ НИТРИЛОВЫЕ, РАЗМЕР 9</t>
  </si>
  <si>
    <t>0010040543</t>
  </si>
  <si>
    <t>ПЕРЧАТКИ НИТРИЛОВЫЕ, РАЗМЕР 10</t>
  </si>
  <si>
    <t>0010040544</t>
  </si>
  <si>
    <t>ПЕРЧАТКИ РЕЗИНОВЫЕ, ТЕХНИЧЕСКИЕ, РАЗМЕР 8</t>
  </si>
  <si>
    <t>0010040545</t>
  </si>
  <si>
    <t>ПЕРЧАТКИ РЕЗИНОВЫЕ, ТЕХНИЧЕСКИЕ9</t>
  </si>
  <si>
    <t>0010040546</t>
  </si>
  <si>
    <t>ПЕРЧАТКИ РЕЗИНОВЫЕ, ТЕХНИЧЕСКИЕ10</t>
  </si>
  <si>
    <t>0010040547</t>
  </si>
  <si>
    <t>ПЕРЧАТКИ ТРИКОТАЖНЫЕ С ПОЛИМЕРНЫМ ПОКРЫТИЕМ, РАЗМЕР 9</t>
  </si>
  <si>
    <t>0010040548</t>
  </si>
  <si>
    <t>ПЕРЧАТКИ ТРИКОТАЖНЫЕ С ПОЛИМЕРНЫМ ПОКРЫТИЕМ10</t>
  </si>
  <si>
    <t>0010040549</t>
  </si>
  <si>
    <t>ПЕРЧАТКИ ТРИКОТАЖНЫЕ С ОБЛЕГЧЕННЫМ ПОЛИМЕРНЫМ ПОКРЫТИЕМ 8</t>
  </si>
  <si>
    <t>0010040551</t>
  </si>
  <si>
    <t>ПЕРЧАТКИ ТРИКОТАЖНЫЕ С ОБЛЕГЧЕННЫМ ПОЛИМЕРНЫМ ПОКРЫТИЕМ9</t>
  </si>
  <si>
    <t>0010040552</t>
  </si>
  <si>
    <t>ПЕРЧАТКИ ТРИКОТАЖНЫЕ С ОБЛЕГЧЕННЫМ ПОЛИМЕРНЫМ ПОКРЫТИЕМ10</t>
  </si>
  <si>
    <t>0010040553</t>
  </si>
  <si>
    <t>ПЕРЧАТКИ ТРИКОТАЖНЫЕ УТЕПЛ. С ПОЛИМЕРНЫМ ПОКРЫТИЕМ, 8</t>
  </si>
  <si>
    <t>0010040554</t>
  </si>
  <si>
    <t>ПЕРЧАТКИ ТРИКОТАЖНЫЕ УТЕПЛЕННЫЕ С ПОЛИМЕРНЫМ ПОКРЫТИЕМ Р9</t>
  </si>
  <si>
    <t>0010040555</t>
  </si>
  <si>
    <t>ПЕРЧАТКИ ТРИКОТАЖНЫЕ УТЕПЛЕННЫЕ С ПОЛИМЕРНЫМ ПОКРЫТИЕМ 10</t>
  </si>
  <si>
    <t>0010040556</t>
  </si>
  <si>
    <t>ПЕРЧАТКИ ЗАЩИТНЫЕ С ПОЛИМЕРНЫМ ПОКРЫТИЕМ, МОРОЗОСТОЙКИЕ10</t>
  </si>
  <si>
    <t>0010040558</t>
  </si>
  <si>
    <t>КРАГИ СВАРЩИКОВ СПИЛКОВЫЕ ПЯТИПАЛЫЕ РАЗМЕР 9</t>
  </si>
  <si>
    <t>0010040567</t>
  </si>
  <si>
    <t>КРАГИ СВАРЩИКОВ СПИЛКОВЫЕ ПЯТИПАЛЫЕ РАЗМЕР 10</t>
  </si>
  <si>
    <t>0010040568</t>
  </si>
  <si>
    <t>КРАГИ СВАРЩИКОВ СПИЛКОВЫЕ ПЯТИПАЛЫЕ РАЗМЕР 11</t>
  </si>
  <si>
    <t>0010040569</t>
  </si>
  <si>
    <t>ПЕРЧАТКИ ПЯТИПАЛЫЕ КОМБИНИРОВАННЫЕ УТЕПЛЕННЫЕ</t>
  </si>
  <si>
    <t>0010040571</t>
  </si>
  <si>
    <t>РУКАВИЦЫ КОМБИНИРОВАННЫЕ ГОСТ 12.4.010-75 Х/Б</t>
  </si>
  <si>
    <t>0010150095</t>
  </si>
  <si>
    <t>РАДИОСТАНЦИЯ НОСИМАЯ ДИАПАЗОН ЧАСТОТ 400-480 МГЦ, МОЩНОСТЬ ПЕРЕДАТЧИКА 5 ВТ, РАДИУС ДЕЙСТВИЯ ДО 8 КМ, КОЛИЧЕСТВО КАНАЛОВ 16, ЕМКОСТЬ АККУМУЛЯТОРА 1800 МАЧ, РАБОЧАЯ ТЕМПЕРАТУРА – 20 С— + 50 С</t>
  </si>
  <si>
    <t>0950920513</t>
  </si>
  <si>
    <t xml:space="preserve">РАДИОСТАНЦИЯ НОСИМАЯ </t>
  </si>
  <si>
    <t>ЭЛЕКТРОДВИГАТЕЛЬ ДАЗО4-450YК-8МУ1 400кВТ 750ОБ/МИН ТУ 3381-001-00213109-97</t>
  </si>
  <si>
    <t>ЭЛЕКРОДВИГАТЕЛЬ 100 4КВТ</t>
  </si>
  <si>
    <t>ЭЛЕКТРОДВИГАТЕЛЬ 11КВТ 1000ОБ/МИН 220/380B IP54 IM1001</t>
  </si>
  <si>
    <t>БОЛТ С ГАЙКОЙМ27Х110</t>
  </si>
  <si>
    <t>0150510020</t>
  </si>
  <si>
    <t>БОЛТ С ГАЙКОЙМ12Х75</t>
  </si>
  <si>
    <t>0150510062</t>
  </si>
  <si>
    <t>БОЛТ С ГАЙКОЙМ16Х120</t>
  </si>
  <si>
    <t>0150510067</t>
  </si>
  <si>
    <t>БОЛТ С ГАЙКОЙМ16Х45</t>
  </si>
  <si>
    <t>0150510068</t>
  </si>
  <si>
    <t>БОЛТ С ГАЙКОЙМ16Х65</t>
  </si>
  <si>
    <t>0150510069</t>
  </si>
  <si>
    <t>БОЛТ С ГАЙКОЙМ16Х85</t>
  </si>
  <si>
    <t>0150510070</t>
  </si>
  <si>
    <t>БОЛТ С ГАЙКОЙМ20Х80</t>
  </si>
  <si>
    <t>0150510076</t>
  </si>
  <si>
    <t>БОЛТ С ГАЙКОЙМ10*170</t>
  </si>
  <si>
    <t>0150510098</t>
  </si>
  <si>
    <t>БОЛТ С ГАЙКОЙ М12Х100 ГОСТ 7805-70, 5.8 КЛАСС ПРОЧНОСТИ, ГОСТ 5915-70 5/6 КЛАСС ПРОЧНОСТИ</t>
  </si>
  <si>
    <t>0150510634</t>
  </si>
  <si>
    <t>САМОРЕЗ М3.5Х25 ЧЕРНЫЙ</t>
  </si>
  <si>
    <t>0150580036</t>
  </si>
  <si>
    <t>ШУРУП-САМОРЕЗ ЗАКАЛЕННЫЙ 3.5Х35 ЧЕРНЫЙ</t>
  </si>
  <si>
    <t>0150580081</t>
  </si>
  <si>
    <t>кг</t>
  </si>
  <si>
    <t>ДЮБЕЛЬ-ГВОЗДЬ 6Х40</t>
  </si>
  <si>
    <t>0152010009</t>
  </si>
  <si>
    <t>ДЮБЕЛЬ 6*40</t>
  </si>
  <si>
    <t>0152010024</t>
  </si>
  <si>
    <t>ДЮБЕЛЬ-ГВОЗДЬ С ЦИЛИНДРИЧЕСКИМ БОРТИКОМ 8Х60</t>
  </si>
  <si>
    <t>0152010032</t>
  </si>
  <si>
    <t>БОЛТ С ГАЙКОЙМ18Х50</t>
  </si>
  <si>
    <t>0150510006</t>
  </si>
  <si>
    <t>БОЛТ С ГАЙКОЙМ18Х70</t>
  </si>
  <si>
    <t>0150510008</t>
  </si>
  <si>
    <t>БОЛТ С ГАЙКОЙМ18Х60</t>
  </si>
  <si>
    <t>0150510009</t>
  </si>
  <si>
    <t>БОЛТ С ГАЙКОЙМ6Х30</t>
  </si>
  <si>
    <t>0150510023</t>
  </si>
  <si>
    <t>БОЛТ С ГАЙКОЙМ10Х50</t>
  </si>
  <si>
    <t>0150510024</t>
  </si>
  <si>
    <t>БОЛТ С ГАЙКОЙ М22Х85</t>
  </si>
  <si>
    <t>0150510031</t>
  </si>
  <si>
    <t>БОЛТ С ГАЙКОЙ 12Х20</t>
  </si>
  <si>
    <t>0150510036</t>
  </si>
  <si>
    <t>БОЛТ С ГАЙКОЙМ16Х100</t>
  </si>
  <si>
    <t>0150510066</t>
  </si>
  <si>
    <t>БОЛТ С ГАЙКОЙМ18Х100</t>
  </si>
  <si>
    <t>0150510071</t>
  </si>
  <si>
    <t>БОЛТ С ГАЙКОЙМ12Х60</t>
  </si>
  <si>
    <t>0150510099</t>
  </si>
  <si>
    <t>БОЛТ М16Х110 7798-70</t>
  </si>
  <si>
    <t>0150510330</t>
  </si>
  <si>
    <t>ШУРУП-САМОРЕЗ М4 Х 50</t>
  </si>
  <si>
    <t>0150580012</t>
  </si>
  <si>
    <t>ШУРУП САМОРЕЗ ПО МЕТАЛЛУ 4.2Х16</t>
  </si>
  <si>
    <t>0150580057</t>
  </si>
  <si>
    <t>САМОРЕЗ КРУПНАЯ РЕЗЬБА 3.5Х55</t>
  </si>
  <si>
    <t>0150580069</t>
  </si>
  <si>
    <t>САМОРЕЗ ПО МЕТАЛЛУ 20 ММ</t>
  </si>
  <si>
    <t>0150580093</t>
  </si>
  <si>
    <t>упак</t>
  </si>
  <si>
    <t>ГВОЗДИ ЖИДКИЕ 400ГР</t>
  </si>
  <si>
    <t>0150610050</t>
  </si>
  <si>
    <t>ШУРУП САМОРЕЗ ПО МЕТАЛЛУ С ПРОКЛАДКОЙ ЖЕЛТОГО ЦВЕТА НАКОНЕЧНИК СВЕРЛО С МЕЛКОЙ РЕЗЬБОЙ 5,5х100</t>
  </si>
  <si>
    <t>0152000053</t>
  </si>
  <si>
    <t>САМОРЕЗ ОЦИНК. ПО МЕТАЛЛУ С ШЕСТИГРАННОЙ ГОЛОВКОЙ 6.3Х32</t>
  </si>
  <si>
    <t>0152000072</t>
  </si>
  <si>
    <t>САМОРЕЗ С ПРЕССШАЙБОЙ СО СВЕРЛОМ ОЦИНКОВАННЫЙ 4.2Х19</t>
  </si>
  <si>
    <t>0152000073</t>
  </si>
  <si>
    <t>ДЮБЕЛЬ ГВОЗДЬ 6Х60</t>
  </si>
  <si>
    <t>0152010010</t>
  </si>
  <si>
    <t>ДЮБЕЛЬ-ГВОЗДЬ 6Х80</t>
  </si>
  <si>
    <t>0152010038</t>
  </si>
  <si>
    <t>БОТИНКИ КОЖАНЫЕ С ЖЕСТКИМ ПОДНОСКОМ 36</t>
  </si>
  <si>
    <t>0010201374</t>
  </si>
  <si>
    <t>БОТИНКИ КОЖАНЫЕ С ЖЕСТКИМ ПОДНОСКОМ 37</t>
  </si>
  <si>
    <t>0010201375</t>
  </si>
  <si>
    <t>БОТИНКИ КОЖАНЫЕ С ЖЕСТКИМ ПОДНОСКОМ 38</t>
  </si>
  <si>
    <t>0010201376</t>
  </si>
  <si>
    <t>БОТИНКИ КОЖАНЫЕ С ЖЕСТКИМ ПОДНОСКОМ 39</t>
  </si>
  <si>
    <t>0010201377</t>
  </si>
  <si>
    <t>БОТИНКИ КОЖАНЫЕ С ЖЕСТКИМ ПОДНОСКОМ 40</t>
  </si>
  <si>
    <t>0010201378</t>
  </si>
  <si>
    <t>БОТИНКИ КОЖАНЫЕ С ЖЕСТКИМ ПОДНОСКОМ 41</t>
  </si>
  <si>
    <t>0010201379</t>
  </si>
  <si>
    <t>БОТИНКИ КОЖАНЫЕ С ЖЕСТКИМ ПОДНОСКОМ 42</t>
  </si>
  <si>
    <t>0010201380</t>
  </si>
  <si>
    <t>БОТИНКИ КОЖАНЫЕ С ЖЕСТКИМ ПОДНОСКОМ 43</t>
  </si>
  <si>
    <t>0010201381</t>
  </si>
  <si>
    <t>БОТИНКИ КОЖАНЫЕ С ЖЕСТКИМ ПОДНОСКОМ 44</t>
  </si>
  <si>
    <t>0010201382</t>
  </si>
  <si>
    <t>БОТИНКИ КОЖАНЫЕ С ЖЕСТКИМ ПОДНОСКОМ 45</t>
  </si>
  <si>
    <t>0010201383</t>
  </si>
  <si>
    <t>БОТИНКИ КОЖАНЫЕ С ЖЕСТКИМ ПОДНОСКОМ 46</t>
  </si>
  <si>
    <t>0010201384</t>
  </si>
  <si>
    <t>БОТИНКИ КОЖАНЫЕ С ЖЕСТКИМ ПОДНОСКОМ 47 РАЗМЕР</t>
  </si>
  <si>
    <t>0010201385</t>
  </si>
  <si>
    <t>БОТИНКИ КОЖ. УТЕПЛЕННЫЕ С ЖЕСТКИМ ПОДНОСКОМ 36 РАЗМЕР</t>
  </si>
  <si>
    <t>0010201396</t>
  </si>
  <si>
    <t>БОТИНКИ КОЖАНЫЕ УТЕПЛЕННЫЕ С ЖЕСТКИМ ПОДНОСКОМ37</t>
  </si>
  <si>
    <t>0010201397</t>
  </si>
  <si>
    <t>БОТИНКИ КОЖАНЫЕ УТЕПЛЕННЫЕ С ЖЕСТКИМ ПОДНОСКОМ38</t>
  </si>
  <si>
    <t>0010201398</t>
  </si>
  <si>
    <t>БОТИНКИ КОЖАНЫЕ УТЕПЛЕННЫЕ С ЖЕСТКИМ ПОДНОСКОМ39</t>
  </si>
  <si>
    <t>0010201399</t>
  </si>
  <si>
    <t>БОТИНКИ КОЖАНЫЕ УТЕПЛЕННЫЕ С ЖЕСТКИМ ПОДНОСКОМ40</t>
  </si>
  <si>
    <t>0010201400</t>
  </si>
  <si>
    <t>БОТИНКИ КОЖАНЫЕ УТЕПЛЕННЫЕ С ЖЕСТКИМ ПОДНОСКОМ41</t>
  </si>
  <si>
    <t>0010201401</t>
  </si>
  <si>
    <t>БОТИНКИ КОЖАНЫЕ УТЕПЛЕННЫЕ С ЖЕСТКИМ ПОДНОСКОМ42</t>
  </si>
  <si>
    <t>0010201402</t>
  </si>
  <si>
    <t>БОТИНКИ КОЖАНЫЕ УТЕПЛЕННЫЕ С ЖЕСТКИМ ПОДНОСКОМ43</t>
  </si>
  <si>
    <t>0010201403</t>
  </si>
  <si>
    <t>БОТИНКИ КОЖАНЫЕ УТЕПЛЕННЫЕ С ЖЕСТКИМ ПОДНОСКОМ44</t>
  </si>
  <si>
    <t>0010201404</t>
  </si>
  <si>
    <t>БОТИНКИ КОЖАНЫЕ УТЕПЛЕННЫЕ С ЖЕСТКИМ ПОДНОСКОМ45</t>
  </si>
  <si>
    <t>0010201405</t>
  </si>
  <si>
    <t>БОТИНКИ КОЖАНЫЕ УТЕПЛЕННЫЕ С ЖЕСТКИМ ПОДНОСКОМ46</t>
  </si>
  <si>
    <t>0010201406</t>
  </si>
  <si>
    <t>БОТИНКИ КОЖ. УТЕПЛЕННЫЕ С ЖЕСТКИМ ПОДНОСКОМ 47 РАЗМЕР</t>
  </si>
  <si>
    <t>0010201407</t>
  </si>
  <si>
    <t>ВАЛЕНКИ НА РЕЗИНОВОЙ ПОДОШВЕ 40</t>
  </si>
  <si>
    <t>0010201414</t>
  </si>
  <si>
    <t>ВАЛЕНКИ НА РЕЗИНОВОЙ ПОДОШВЕ 42</t>
  </si>
  <si>
    <t>0010201416</t>
  </si>
  <si>
    <t>ВАЛЕНКИ НА РЕЗИНОВОЙ ПОДОШВЕ 43</t>
  </si>
  <si>
    <t>0010201417</t>
  </si>
  <si>
    <t>ВАЛЕНКИ НА РЕЗИНОВОЙ ПОДОШВЕ 44</t>
  </si>
  <si>
    <t>0010201418</t>
  </si>
  <si>
    <t>ВАЛЕНКИ НА РЕЗИНОВОЙ ПОДОШВЕ 45</t>
  </si>
  <si>
    <t>0010201419</t>
  </si>
  <si>
    <t>ВАЛЕНКИ НА РЕЗИНОВОЙ ПОДОШВЕ 46</t>
  </si>
  <si>
    <t>0010201420</t>
  </si>
  <si>
    <t>ПОЛУБОТИНКИ КОЖАНЫЕ С ЖЕСТКИМ ПОДНОСКОМ 37</t>
  </si>
  <si>
    <t>0010201430</t>
  </si>
  <si>
    <t>САПОГИ БОЛОТНЫЕ C ЖЕСТКИМ ПОДНОСКОМ 41 РАЗМЕР</t>
  </si>
  <si>
    <t>0010201439</t>
  </si>
  <si>
    <t>САПОГИ БОЛОТНЫЕ C ЖЕСТКИМ ПОДНОСКОМ 42 РАЗМЕР</t>
  </si>
  <si>
    <t>0010201440</t>
  </si>
  <si>
    <t>САПОГИ БОЛОТНЫЕ C ЖЕСТКИМ ПОДНОСКОМ 43 РАЗМЕР</t>
  </si>
  <si>
    <t>0010201441</t>
  </si>
  <si>
    <t>САПОГИ БОЛОТНЫЕ C ЖЕСТКИМ ПОДНОСКОМ 44 РАЗМЕР</t>
  </si>
  <si>
    <t>0010201442</t>
  </si>
  <si>
    <t>САПОГИ БОЛОТНЫЕ C ЖЕСТКИМ ПОДНОСКОМ 45 РАЗМЕР</t>
  </si>
  <si>
    <t>0010201443</t>
  </si>
  <si>
    <t>САПОГИ БОЛОТНЫЕ 46 ГОСТ 5375-79</t>
  </si>
  <si>
    <t>0010200423</t>
  </si>
  <si>
    <t>САПОГИ КОЖАНЫЕ С ЖЕСТКИМ ПОДНОСКОМ 41 РАЗМЕР</t>
  </si>
  <si>
    <t>0010201449</t>
  </si>
  <si>
    <t>САПОГИ КОЖАНЫЕ С ЖЕСТКИМ ПОДНОСКОМ 42 РАЗМЕР</t>
  </si>
  <si>
    <t>0010201450</t>
  </si>
  <si>
    <t>САПОГИ КОЖАНЫЕ С ЖЕСТКИМ ПОДНОСКОМ 43 РАЗМЕР</t>
  </si>
  <si>
    <t>0010201451</t>
  </si>
  <si>
    <t>САПОГИ КОЖАНЫЕ С ЖЕСТКИМ ПОДНОСКОМ 44 РАЗМЕР</t>
  </si>
  <si>
    <t>0010201452</t>
  </si>
  <si>
    <t>САПОГИ КОЖАНЫЕ С ЖЕСТКИМ ПОДНОСКОМ 45 РАЗМЕР</t>
  </si>
  <si>
    <t>0010201453</t>
  </si>
  <si>
    <t>САПОГИ КОЖАНЫЕ УТЕПЛЕННЫЕ С ЖЕСТКИМ ПОДНОСКОМ 43</t>
  </si>
  <si>
    <t>0010201460</t>
  </si>
  <si>
    <t>САПОГИ КОЖАНЫЕ УТЕПЛЕННЫЕ С ЖЕСТКИМ ПОДНОСКОМ 45</t>
  </si>
  <si>
    <t>0010201462</t>
  </si>
  <si>
    <t>САПОГИ ЛИТЬЕВЫЕ ИЗ ПОЛИМЕРНЫХ МАТЕР-ВС ЖЕСТКИМ ПОДНОСКОМ 38</t>
  </si>
  <si>
    <t>0010201465</t>
  </si>
  <si>
    <t>САПОГИ ЛИТЬЕВЫЕ ИЗ ПОЛИМЕРНЫХ МАТЕР-ВС ЖЕСТКИМ ПОДНОСКОМ 39</t>
  </si>
  <si>
    <t>0010201466</t>
  </si>
  <si>
    <t>САПОГИ ЛИТЬЕВЫЕ ИЗ ПОЛИМЕРНЫХ МАТЕР-ВС ЖЕСТКИМ ПОДНОСКОМ 40</t>
  </si>
  <si>
    <t>0010201467</t>
  </si>
  <si>
    <t>САПОГИ ЛИТЬЕВЫЕ ИЗ ПОЛИМЕРНЫХ МАТЕР-ВС ЖЕСТКИМ ПОДНОСКОМ 41</t>
  </si>
  <si>
    <t>0010201468</t>
  </si>
  <si>
    <t>САПОГИ ЛИТЬЕВЫЕ ИЗ ПОЛИМЕРНЫХ МАТЕР-ВС ЖЕСТКИМ ПОДНОСКОМ 42</t>
  </si>
  <si>
    <t>0010201469</t>
  </si>
  <si>
    <t>САПОГИ ЛИТЬЕВЫЕ ИЗ ПОЛИМЕРНЫХ МАТЕР-ВС ЖЕСТКИМ ПОДНОСКОМ 43</t>
  </si>
  <si>
    <t>0010201470</t>
  </si>
  <si>
    <t>САПОГИ ЛИТЬЕВЫЕ ИЗ ПОЛИМЕРНЫХ МАТЕР-ВС ЖЕСТКИМ ПОДНОСКОМ 44</t>
  </si>
  <si>
    <t>0010201471</t>
  </si>
  <si>
    <t>САПОГИ ЛИТЬЕВЫЕ ПОЛИМЕРНЫХ МАТЕРИАЛОВ ЖЕСТКИМ ПОДНОСКОМ Р45</t>
  </si>
  <si>
    <t>0010201472</t>
  </si>
  <si>
    <t>САПОГИ ЛИТЬЕВЫЕ ИЗ ПОЛИМЕРНЫХ МАТЕР-В С ЖЕСТКИМ ПОДНОСКОМ 37</t>
  </si>
  <si>
    <t>0010201502</t>
  </si>
  <si>
    <t>САПОГИ ЛИТЬЕВЫЕ ПОЛИМЕРНЫХ МАТЕРИАЛОВ ЖЕСТКИМ ПОДНОСКОМ Р46</t>
  </si>
  <si>
    <t>0010201503</t>
  </si>
  <si>
    <t>БОТЫ ДИЭЛЕКТРИЧЕСКИЕ 46</t>
  </si>
  <si>
    <t>0010201491</t>
  </si>
  <si>
    <t>НАСАДКА ПРОТИВ СКОЛЬЖЕНИЯ УНИВЕРСАЛЬНАЯ</t>
  </si>
  <si>
    <t>0010201263</t>
  </si>
  <si>
    <t>НАСАДКА ПРОТИВ СКОЛЬЖЕНИЯ YG008 МУЖСКАЯ РАЗМЕР XL</t>
  </si>
  <si>
    <t>0010201266</t>
  </si>
  <si>
    <t>НАСАДКА ПРОТИВ СКОЛЬЖЕНИЯ  МУЖСКАЯ РАЗМЕР XL</t>
  </si>
  <si>
    <t>НАСАДКА ПРОТИВ СКОЛЬЖЕНИЯ РАЗМ. М34-40</t>
  </si>
  <si>
    <t>0740010613</t>
  </si>
  <si>
    <t>НАСАДКА ПРОТИВ СКОЛЬЖЕНИЯ АНТИЛЕД РАЗМ. L40-46</t>
  </si>
  <si>
    <t>0740010614</t>
  </si>
  <si>
    <t>НАСАДКА ПРОТИВ СКОЛЬЖЕНИЯ РАЗМ. L40-46</t>
  </si>
  <si>
    <t>ЩИТОК ЗАЩИТНЫЙ ОТ ТЕРМИЧЕСКИХ РИСКОВ ЭЛЕКТРИЧЕСКОЙ ДУГИ</t>
  </si>
  <si>
    <t>0740011747</t>
  </si>
  <si>
    <t>Обучение работников в области безопасности и охраны труда</t>
  </si>
  <si>
    <t>Обучение работников в области пожарно-технического минимума</t>
  </si>
  <si>
    <t>Обучение работников в области промышленной безопасности</t>
  </si>
  <si>
    <t>Обучение работников в области электрической безопасности</t>
  </si>
  <si>
    <t>Подача и уборка вагонов</t>
  </si>
  <si>
    <t xml:space="preserve">изменение стоимости </t>
  </si>
  <si>
    <t>Изменение стоимости позиции № 16, доп.перечня ТРУ №13</t>
  </si>
  <si>
    <t>Изменение стоимости позиции № 11, доп.перечня ТРУ №7</t>
  </si>
  <si>
    <t>Изменение стоимости доп.15 поз.№ 5</t>
  </si>
  <si>
    <t>0500280013</t>
  </si>
  <si>
    <t>СОЛЬ ТЕХНИЧЕСКАЯ НЕЙОДИРОВАННАЯ ПОМОЛ -2 НАВАЛ (БТЭЦ)</t>
  </si>
  <si>
    <t>СОЛЬ ТЕХНИЧЕСКАЯ НЕЙОДИРОВАННАЯ ПОМОЛ -2 НАВАЛ (ЖТЭЦ)</t>
  </si>
  <si>
    <t xml:space="preserve">Тен </t>
  </si>
  <si>
    <t>ПУСКАТЕЛЬ ПМ 12-025-240 380В</t>
  </si>
  <si>
    <t>0840030062</t>
  </si>
  <si>
    <t>ПУСКАТЕЛЬ ПМ12-025-240 220В</t>
  </si>
  <si>
    <t>0840030063</t>
  </si>
  <si>
    <t>ПУСКАТЕЛЬ ПМ12-100-150 220В</t>
  </si>
  <si>
    <t>0840130063</t>
  </si>
  <si>
    <t>ПУСКАТЕЛЬ БСТ-6Р/380-30</t>
  </si>
  <si>
    <t>0840260033</t>
  </si>
  <si>
    <t>КНОПКА ПКТ 40</t>
  </si>
  <si>
    <t>0840710025</t>
  </si>
  <si>
    <t>ПОСТ КНОПОЧНЫЙ (С КЛЮЧ МАРКОЙ) ПКТ-60</t>
  </si>
  <si>
    <t>0840710026</t>
  </si>
  <si>
    <t>КНОПКА ПКЕ-122/2</t>
  </si>
  <si>
    <t>0840730005</t>
  </si>
  <si>
    <t>КНОПКА КЕ-011</t>
  </si>
  <si>
    <t>0840750001</t>
  </si>
  <si>
    <t>РОЗЕТКА ПРИБОРНАЯ  на 12 контактов</t>
  </si>
  <si>
    <t>0841610093</t>
  </si>
  <si>
    <t>ВИЛКА КАБЕЛЬНАЯ на 12 контактов</t>
  </si>
  <si>
    <t>0841610094</t>
  </si>
  <si>
    <t>ИСТОЧНИК ПИТАНИЯ 1-ФАЗНЫЙ ВЫХОД 24В 10A</t>
  </si>
  <si>
    <t>0841640128</t>
  </si>
  <si>
    <t xml:space="preserve">РЕЛЕ ПРОМЕЖУТОЧНОЕ </t>
  </si>
  <si>
    <t>0841700196</t>
  </si>
  <si>
    <t>РЕЛЕ РП-23 220 В</t>
  </si>
  <si>
    <t>0841720074</t>
  </si>
  <si>
    <t xml:space="preserve">РЕЛЕ МИНИАТЮРНОЕ УНИВЕРСАЛЬНОЕ </t>
  </si>
  <si>
    <t>0841740102</t>
  </si>
  <si>
    <t>РЕЛЕ ВРЕМ.ДИАПАЗОНЫ ВЫДЕРЖЕК ВРЕМЕНИ 0,1-9,9, 1-99 (С,МИН,Ч)</t>
  </si>
  <si>
    <t>0841780225</t>
  </si>
  <si>
    <t>ВЫКЛЮЧАТЕЛЬ ВК-200</t>
  </si>
  <si>
    <t>0842010001</t>
  </si>
  <si>
    <t>РОЗЕТКА РЕЗЬБОВАЯ  10 А 250 В</t>
  </si>
  <si>
    <t>0842290015</t>
  </si>
  <si>
    <t>ПЕРЕНОСКА РВО 220/12М</t>
  </si>
  <si>
    <t>0870100033</t>
  </si>
  <si>
    <t>СВЕТИЛЬНИК ПОТОЛОЧНЫЙ СВЕТОДИОД.595Х595Х40ММ 46W-5450 LM</t>
  </si>
  <si>
    <t>0870250331</t>
  </si>
  <si>
    <t>ФОНАРЬ НАЛОБНЫЙ  LED 5353</t>
  </si>
  <si>
    <t>0870250335</t>
  </si>
  <si>
    <t>0870250359</t>
  </si>
  <si>
    <t>РОЗЕТКА ДВОЙНАЯ C ЗАКРЫТОЙ КРЫШКОЙ 16А 220В IP54</t>
  </si>
  <si>
    <t>0920020299</t>
  </si>
  <si>
    <t>УДЛИНИТЕЛЬ НА 3 РОЗ.,5М</t>
  </si>
  <si>
    <t>0920060008</t>
  </si>
  <si>
    <t>УДЛИНИТЕЛЬ НА КАТУШКЕ 50М, 10 А, 2200 ВТ</t>
  </si>
  <si>
    <t>0920060050</t>
  </si>
  <si>
    <t>УДЛИНИТЕЛЬ КАТУШКА , 50М 220V</t>
  </si>
  <si>
    <t>0920060057</t>
  </si>
  <si>
    <t>УДЛИНИТЕЛЬ 50М КГ 3Х2,5 НА КАТУШКЕ 4РОЗЕТКИ</t>
  </si>
  <si>
    <t>0920060060</t>
  </si>
  <si>
    <t>ПЕРЕНОСКА ДИОДНАЯ ТРУБКА 12В 5М</t>
  </si>
  <si>
    <t>0930020401</t>
  </si>
  <si>
    <t>ЛАМПА СВЕТОДИОДНАЯ  20W E27 5000K 230/50 1950LM</t>
  </si>
  <si>
    <t>0930020458</t>
  </si>
  <si>
    <t>ЛАМПА МО 12Х60</t>
  </si>
  <si>
    <t>0930030008</t>
  </si>
  <si>
    <t>ЛАМПА Ц215-225-10 В15/18</t>
  </si>
  <si>
    <t>0930190009</t>
  </si>
  <si>
    <t>ЛАМПАВ15/18 220 В15ВТ</t>
  </si>
  <si>
    <t>0930270003</t>
  </si>
  <si>
    <t>ПУСКАТЕЛЬ ПМЕ 311</t>
  </si>
  <si>
    <t>0840030090</t>
  </si>
  <si>
    <t>ПУСКАТЕЛЬ ПМА 4210 380В</t>
  </si>
  <si>
    <t>0840120062</t>
  </si>
  <si>
    <t>ПУСКАТЕЛЬ ПМ 12-040-200 380 В</t>
  </si>
  <si>
    <t>0840260019</t>
  </si>
  <si>
    <t>КОНТАКТОР 6023-160А</t>
  </si>
  <si>
    <t>0840510020</t>
  </si>
  <si>
    <t>ПЕРЕКЛЮЧАТЕЛЬ ПМОВ 112222/II-Д55</t>
  </si>
  <si>
    <t>0841550048</t>
  </si>
  <si>
    <t>ПЕРЕКЛЮЧ. ПАКЕТНЫЙ ПМОВ</t>
  </si>
  <si>
    <t>0841550049</t>
  </si>
  <si>
    <t xml:space="preserve">РОЗЕТКА ПОСТОЯННОГО И ПЕРЕМЕННОГО ТОКОВ ЧАСТОТОЙ ДО 3 МГЦ. </t>
  </si>
  <si>
    <t>0841620038</t>
  </si>
  <si>
    <t>ВИЛКА ПОСТОЯННОГО И ПЕРЕМЕННОГО ТОКОВ ЧАСТОТОЙ ДО 3 МГЦ</t>
  </si>
  <si>
    <t>0841630023</t>
  </si>
  <si>
    <t xml:space="preserve">БЛОК РЕЗИСТОРОВ 6У2 </t>
  </si>
  <si>
    <t>0841650068</t>
  </si>
  <si>
    <t>РЕЛЕ РТ-40/20</t>
  </si>
  <si>
    <t>0841770006</t>
  </si>
  <si>
    <t>РЕЛЕ РТ 40/6</t>
  </si>
  <si>
    <t>0841770012</t>
  </si>
  <si>
    <t>БЛОК ЗАЖИМОВ Б3-24-У3(25А)</t>
  </si>
  <si>
    <t>0842030024</t>
  </si>
  <si>
    <t xml:space="preserve">ФОНАРЬ 4Х73,7 </t>
  </si>
  <si>
    <t>0870250311</t>
  </si>
  <si>
    <t>ФОНАРИК 2.4В</t>
  </si>
  <si>
    <t>0870250319</t>
  </si>
  <si>
    <t>НАЛОБНЫЙ СВЕТОДИОДНЫЙ ФОНАРЬ 5000 ЛЮМЕН 10W</t>
  </si>
  <si>
    <t>ФОНАРЬ НАЛОБНЫЙ ФОНАРЬ НАЛОБНЫЙ МОЩНОСТЬ 2200 ЛЮМЕН, 3,7V,ДАЛЬНОСТЬ СВЕЧЕНИЯ 1200М IP X44</t>
  </si>
  <si>
    <t>0870250374</t>
  </si>
  <si>
    <t>ФОНАРЬ 400 ЛЮМЕН,  КОРПУС ПОЛИКАРБОНАТ, IPX-67</t>
  </si>
  <si>
    <t>0870250375</t>
  </si>
  <si>
    <t>ПАТРОНЫ НАСТЕННЫЕ ДЛЯ ЛАМП НАКАЛИВАНИЯ Е-27</t>
  </si>
  <si>
    <t>0920010040</t>
  </si>
  <si>
    <t>РОЗЕТКА (О/У 2-Я 250В 10А)</t>
  </si>
  <si>
    <t>0920020142</t>
  </si>
  <si>
    <t>ВИЛКА ЭЛЕКТРИЧЕСКАЯ 16А 250В</t>
  </si>
  <si>
    <t>0920030030</t>
  </si>
  <si>
    <t>ЛАМПА СВЕТОДИОДНАЯ 12V-5W, E27</t>
  </si>
  <si>
    <t>0930020145</t>
  </si>
  <si>
    <t>БИРКА ДЛЯ МАРКИРОВКИ КАБЕЛЯ (ТРЕУГ.)</t>
  </si>
  <si>
    <t>4140010005</t>
  </si>
  <si>
    <t>НАКОНЕЧНИК КАБЕЛЬНЫЙ МЕДНЫЙ ЛУЖЁННЫЙ 16-8-6</t>
  </si>
  <si>
    <t>4710020085</t>
  </si>
  <si>
    <t>НАКОНЕЧНИК КАБЕЛЬНЫЙ МЕДНЫЙ ТМ 10-8-5</t>
  </si>
  <si>
    <t>4710020089</t>
  </si>
  <si>
    <t>УГОЛОК ПЕРФОРИРОВАННЫЙ 35*35</t>
  </si>
  <si>
    <t>4830010241</t>
  </si>
  <si>
    <t>ХОМУТЫ (СТЯЖКИ) КАБЕЛЬНЫЕ ПЛАСТ 100ШТ 5Х300</t>
  </si>
  <si>
    <t>4830011404</t>
  </si>
  <si>
    <t>Нозикова М.</t>
  </si>
  <si>
    <t>Уголь ЖТЭЦ</t>
  </si>
  <si>
    <t>Уголь БТЭЦ</t>
  </si>
  <si>
    <t>Аренда резервного канала и техническая поддержка</t>
  </si>
  <si>
    <t>Съёмка и монтаж видеороликов вводного инструктажа по промышленной безопасности</t>
  </si>
  <si>
    <t xml:space="preserve">Сервисное обслуживание кондиционеров, холодильников и сатураторных установок
</t>
  </si>
  <si>
    <t>Изменение стоимости поз. №13 доп. перечня №9</t>
  </si>
  <si>
    <t>изменение стоимости доп.№10 поз.№12</t>
  </si>
  <si>
    <t>УДЛИНИТЕЛЬ 50М КГ 3Х2,5 НА КАТУШКЕ 4 РОЗЕТКИ</t>
  </si>
  <si>
    <t>ПЕРЕКЛЮЧАТЕЛЬ ПАКЕТНЫЙ ПМОВ</t>
  </si>
  <si>
    <t>ВЕНТИЛЬ 15КЧ 16П ДУ32 РУ 25</t>
  </si>
  <si>
    <t>6020020067</t>
  </si>
  <si>
    <t>ВЕНТИЛЬ 15БЗР ДУ25 РУ16</t>
  </si>
  <si>
    <t>6020010418</t>
  </si>
  <si>
    <t>Проведение лабораторного анализа качества кокса</t>
  </si>
  <si>
    <t>Услуга по отпуску осветленной (оборотной) воды</t>
  </si>
  <si>
    <t>Услуга по сервисному обслуживанию и ремонту ультразвуковых расходомеров</t>
  </si>
  <si>
    <t>Услуги на перекачку пульпы (золошлаковой смеси)</t>
  </si>
  <si>
    <t>Изменение способа закупка поз. №4 доп. перечня №10</t>
  </si>
  <si>
    <t>ЛИЧНАЯ КАРТОЧКА А4 КАЗ, 2-Х СТОРОННИЙ, ЧЕРНОБЕЛЫЙ ЧБ/ЦВЕТНОЙ</t>
  </si>
  <si>
    <t>ЖУРНАЛ РЕГИСТРАЦИИ ИНСТРУК-А НА РАБ МЕСТЕ А4 100Л ЧБ ГАЗЕТН</t>
  </si>
  <si>
    <t>ЖУРНАЛ УЧЕТА РАБОТ ПО НАРЯДАМ И РАСПОРЯЖЕНИЯМ А4 100Л ЧБ/ЦВ</t>
  </si>
  <si>
    <t>ВАХТ. ЖУРНАЛ КРАНОВЩИКА А4,100 Л,70-Т/М2 ЧБ</t>
  </si>
  <si>
    <t>ЖУРНАЛ РЕГИСТРАЦИИ ВВОДНОГО ИНСТРУКТАЖА ПО ОТ А4 100Л ЧБ/ЦВ</t>
  </si>
  <si>
    <t>ЖУРНАЛ РЕГИСТРАЦИИ ПРИКАЗОВ 100 Л ЧБ/ЦВ</t>
  </si>
  <si>
    <t>ЖУРНАЛ РЕГ. ВХ. КОРР.А4 КАЗ А-4, БЕЛ. 80 Г/КВ.М ПЕЧАТЬ ЧБ</t>
  </si>
  <si>
    <t>ЖУРНАЛ РЕГИСТРАЦИИ ИСХОДЯЩЕЙ КОРР 50 СТР, ЧБ</t>
  </si>
  <si>
    <t>ПЛАКАТЫ ПО ТЕХНИКЕ БЕЗОПАСНОСТИ 42Х60</t>
  </si>
  <si>
    <t>ЖУРНАЛ ЦЕЛЕВЫХ ИНСТРУКТАЖЕЙ 96 Л ЧБ/ЦВ</t>
  </si>
  <si>
    <t>ТАЛОНЫ НА МОЛОКО 40Х55ММ ЦВЕТНОЙ</t>
  </si>
  <si>
    <t>КНИГА НАРЯД-ЗАДАНИЙ, 60 ЛИСТОВ, МЯГКИЙ ПЕРЕПЛЕТ,А4,КНИЖНЫЙ,ГАЗЕТНАЯ</t>
  </si>
  <si>
    <t>ЖУРНАЛ РАСПОРЯЖЕНИЙ НА ПРОИЗВОДСТВО РАБОТ, БУМАГА БЕЛАЯ, ФОРМАТ А4, 60 ЛИСТОВ, МЯГКИЙ ПЕРЕПЛЕТ</t>
  </si>
  <si>
    <t>ЖУРНАЛ РЕГИСТРАЦИИ ПРЕДСМЕННОГО МЕДОСВИД РАБОТНИК 100Л ЧБ</t>
  </si>
  <si>
    <t>УДОСТ ПО ПРОВ ЗНАН,ПРАВ,ПБИОТ 70*110 200Т/М2,ГОЛУБ,104Х70,4Л</t>
  </si>
  <si>
    <t>ЖУРНАЛ РЕГИСТРАЦИИ ХИМИЧЕСКОГО АНАЛИЗА</t>
  </si>
  <si>
    <t>ЖУРНАЛ ПРОТИВОАВАРИЙНЫХ ТРЕНИРОВОК</t>
  </si>
  <si>
    <t>ОПЕРАТИВНЫЙ ЖУРНАЛ</t>
  </si>
  <si>
    <t>КНИГА ОТЧЕТОВ ПО ПОВЕД.АУДИТУ А4 60ЛИСТ, МЯГ.ПЕР.КНИЖН,ЧБ/ЦВ</t>
  </si>
  <si>
    <t>ЖУРНАЛ ДЕФЕКТОВ ОБОРУДОВАНИЯ А4 100Л ЧБ</t>
  </si>
  <si>
    <t>ВАХТ.ЖУРНАЛ КРАНОВЩИКА МОСТ.КРАНА А4,КН.100Л.ПЛ.70Т/М2,ЧБ/ЦВ</t>
  </si>
  <si>
    <t>КАРТОЧКА СКЛАДСКОГО УЧЕТА НА ПЛОТНОМ КАРТОНЕ А5 КАЗ А5 ЧБ/ЦВ</t>
  </si>
  <si>
    <t>ЖУРНАЛ УЧЕТА ВЫДАЧИ ГСМ. Ф А4.БУМ ГАЗ 50Л. ДВУХ-Е ПЛ 70Т/М2</t>
  </si>
  <si>
    <t>КНИГА ПРИХОДА ТМЦ А4,КНИЖН,ПЛ.80ГР/М2,100ЛИСТ, МЯГ.ПЕР.ЧБ/ЦВ</t>
  </si>
  <si>
    <t>КНИГА РАСХОДА ТМЦ А4, КНИЖН.ПЛ. 100ЛИСТ, МЯГ.ПЕРЕПЛЕТ,ЧБ/ЦВ</t>
  </si>
  <si>
    <t>БЛАНК СВОДКА ПО ХИМИЧЕСКОМУ РЕЖИМУ В ТЦ, ФОРМАТ А4, ОДНОСТОРОННИЙ, Ч/Б, ПЛОТНОСТЬ 80 Г/М2</t>
  </si>
  <si>
    <t>КНИГА РЕГИСТР. ВХОД. КОРРЕСПОНДЕНЦИИ А4, КНИЖН.100ЛИСТ.ЧБ/ЦВ</t>
  </si>
  <si>
    <t>КНИГА РЕГИСТР. ИСХОД.КОРРЕСПОНДЕНЦИИ А4, КНИЖН.100ЛИСТ.ЧБ/ЦВ</t>
  </si>
  <si>
    <t>КНИГА РЕГИСТР.ВХ.ПОЧТОВ.КОРРЕСПОНДЕНЦ.А4,КНИЖН. 50ЛИСТ.ЧБ/ЦВ</t>
  </si>
  <si>
    <t>КНИГА РЕГИСТР.ИСХОД.ПОЧТ.КОРРЕСПОНДЕНЦ.А4 КНИЖН.50ЛИСТ.ЧБ/ЦВ</t>
  </si>
  <si>
    <t>КНИГА РЕГИСТРАЦИИ ТЕЛЕФОНОГРАММ А4 КНИЖН.50ЛИСТ, Ч/Б. ЧБ/ЦВ</t>
  </si>
  <si>
    <t>КНИГА РЕГИСТР.ПРИБЫВАЮЩ.В КОМАНДИРОВКУ А4 КНИЖН.50ЛИСТ.ЧБ</t>
  </si>
  <si>
    <t>КНИГА РЕГИСТР.КОМАНДИРОВОЧНЫХ УДОСТОВ.А4 КНИЖН. 50ЛИСТ.ЧБ/ЦВ</t>
  </si>
  <si>
    <t>КНИГА УЧЕТА ПАКЕТОВ С ГРИФОМ КОНФИДЕНЦ.А4 КНИЖН.50ЛИСТ.ЧБ/ЦВ</t>
  </si>
  <si>
    <t>КНИГА УЧЕТА ПРОЕКТОВ ДОКУМ.С КОНФИД.ИНФ.А4 КНИЖ.50ЛИСТ.ЧБ/ЦВ</t>
  </si>
  <si>
    <t>КНИГА УЧЕТА НОСИТЕЛЕЙ КОНФИДЕН.ИНФОРМ.А4,КНИЖН. 50ЛИСТ.ЧБ/ЦВ</t>
  </si>
  <si>
    <t>КНИГА РЕГИСТР. ДВИЖ.АРХИВНЫХ ДОКУМ.А4 КНИЖНЫЙ, 50ЛИСТ.ЧБ/ЦВ</t>
  </si>
  <si>
    <t>КНИГА ПРИЕМА ДОКУМ. В АРХИВ 210Х297 А4/2, КНИЖН.50ЛИСТ,ЧБ/ЦВ</t>
  </si>
  <si>
    <t>БЛАНК ПРОПУСКНОЙ ТАЛОН ПОСТ, ОДНОСТОРОННИЙ, РАЗМ 10Х7 СМ.</t>
  </si>
  <si>
    <t>БЛАНК ПРОПУСКНОЙ ТАЛОН, ВРЕМЕННЫЙ, ДВУХСТ, РАЗМЕРОМ 10Х7 СМ.</t>
  </si>
  <si>
    <t>БЛАНК РАЗОВЫЙ ПРОПУСК, ДВУХСТОРОННИЙ.</t>
  </si>
  <si>
    <t>ТАЛОН ПРЕДУПРЕД ПО ТБ 180Х70 РК 1 (ЗЕЛЕННЫЙ) ЦВЕТНОЙ</t>
  </si>
  <si>
    <t>ТАЛОН ПРЕДУПРЕД ПО ТБ 180Х70 РК 2 (ЖЕЛТЫЙ) ЦВЕТНОЙ</t>
  </si>
  <si>
    <t>ТАЛОН ПРЕДУПРЕД ПО ТБ 180Х70 РК 3 (КРАСНЫЙ) ЧБ/ЦВЕТНОЙ</t>
  </si>
  <si>
    <t>ЖУРНАЛ ДИСПЕТЧЕРСКИЙ  100 ЛИСТ, А4, АЛЬБОМНАЯ, ТВЕРДЫЙ ПЕРЕПЛЕТ ,ГАЗЕТНАЯ БУМАГА, Ч/Б</t>
  </si>
  <si>
    <t>ЖУРНАЛ ДЕФЕКТОВ И НЕПОЛАДОК ТВЁРДЫЙ ПЕРЕПЛЁТ ФОРМАТ А4.</t>
  </si>
  <si>
    <t>ОПЕРАТИВНЫЙ ЖУРНАЛА ТВЁРДЫЙ ПЕРЕПЛЁТ А4, 100 ЛИСТОВ</t>
  </si>
  <si>
    <t>ЖУРНАЛ РЕГИСТРАЦИИ ИНСТРУК-А НА РАБ МЕСТЕ А4 100Л ЧБ 70ГР/М2</t>
  </si>
  <si>
    <t>ЖУРНАЛ ОЗН-Я С НЕСЧ СЛУЧАЯМИ ИНЦИДЕНТАМИ АВАР А4 100Л ЧБ/ЦВ</t>
  </si>
  <si>
    <t>ЖУРНАЛ ПРОВЕРКИ СОСТОЯНИЯ ПРОМЫШЛЕННОЙ БЕЗОПАСНОСТИ И ОХРАНЫ</t>
  </si>
  <si>
    <t>ПЛАКАТ ЗАЗЕМЛЕНИЯ И ЗАЩИТНЫЕ МЕРЫ В ЭЛ.УСТАНОВКАХ ДО1000В А3</t>
  </si>
  <si>
    <t>ПЛАКАТ ПЕРВАЯ МЕДИЦИНСКАЯ ПОМОЩЬ ПРИ ЧРЗВЫЧАЙНЫХ СИТУАЦИЯХА3</t>
  </si>
  <si>
    <t>ПЛАКАТ ПОЖАРНАЯ БЕЗОПАСНОСТЬ А3</t>
  </si>
  <si>
    <t>ПЛАКАТ РУЧНОЙ СЛЕСАРНЫЙ ИНСТРУМЕНТ А3</t>
  </si>
  <si>
    <t>ПЛАКАТ СОСУДЫ РАБОТАЮЩИЕ ПОД ДАВЛЕНИЕМ А3</t>
  </si>
  <si>
    <t>ПЛАКАТ ТЕХНИКА БЕЗОПАСНОСТИ ГРУЗОПОД.РАБОТ ЦВ, 1200*800</t>
  </si>
  <si>
    <t>ПЛАКАТ ТЕХНИКА БЕЗОПАСНОСТИ ПРИ СВАРОЧНЫХ РАБОТАХ А3</t>
  </si>
  <si>
    <t>ПЛАКАТ ЭЛ.БЕЗОПАСНОСТЬ ПРИ НАПРЯЖЕНИИ ДО 1000В А2</t>
  </si>
  <si>
    <t>ПЛАКАТ ЭЛЕКТРОИНСТРУМЕНТЫ (ЭЛ.БЕЗОПАСНОСТЬ), ЦВ,1200*800</t>
  </si>
  <si>
    <t>ПЛАКАТ ПЕРВИЧНЫЕ СРЕДСТВА ПОЖАРОТУШЕНИЯ А2</t>
  </si>
  <si>
    <t>ПЛАКАТ ИНСТРУКТАЖ НА РАБОЧЕМ МЕСТЕ,1200*800,ПЛОТНЫЙ КАРТОН</t>
  </si>
  <si>
    <t>ПЛАКАТ МЕРЫ БЕЗОПАСНОСТИ ПРИ ГАЗОСВАРОЧНЫХ РАБОТАХ А2</t>
  </si>
  <si>
    <t>ПЛАКАТ ОКАЗАНИЕ ПЕРВОЙ ПОМОЩИ ПРИ ПОРАЖЕНИИ ЭЛ.ТОКОМ А3 А3</t>
  </si>
  <si>
    <t>ПЛАКАТ ГАЗОВЫЕ БАЛЛОНЫ,1200*800 ЦВ,ПЛОТНЫЙ КАРТОН</t>
  </si>
  <si>
    <t>ПЛАКАТ БЕЗОПАСНОСТЬ РАБОТ НА ВЫСОТЕ,ПЛОТНЫЙ КАРТОН 1200Х800</t>
  </si>
  <si>
    <t>ПЛАКАТЫ УЧЕБ.ПО ЧС 10ШТ №3 ОКАЗАН.ПЕРВОЙ ПОМОЩИ ПОСТРАДАВШИМ</t>
  </si>
  <si>
    <t>ПЛАКАТ ИНСТРУКЦИЯ ПРИ РАБОТЕ НА СВЕРЛИЛЬНЫХ СТАНКАХ</t>
  </si>
  <si>
    <t>ПЛАКАТ КАК ТУШИТЬ ПОЖАР КАРТОН ЛАМИНИРОВАННЫЙ С 2-СТОРОН А3</t>
  </si>
  <si>
    <t>ПЛАКАТ ОСВОБОЖДЕНИЕ ПОСТРАДАВШЕГО ОТ ЭЛЕКТРИЧЕСКОГО ТОКА</t>
  </si>
  <si>
    <t>ПЛАКАТ ОПАСНЫЕ ВРЕДНЫЕ ПРОИЗВОДСТВЕННЫЕ ФАКТОРЫ КАРТОН А3</t>
  </si>
  <si>
    <t>ПЛАКАТ ИНСТРУКЦИЯ ПО ТБ ЭЛ.СВАР.РАБ ПЛОТН.КАР.ЛАМИН.С 2-Х СТ</t>
  </si>
  <si>
    <t>ПЛАКАТ ПРОТИВОПОЖАРНЫЕ МЕРОПРИЯТИЯ ПЛОТНЫЙ КАРТОН</t>
  </si>
  <si>
    <t>СТЕНД ОХРАНА ТРУДА. ТЕКУЩАЯ ИНФОР ПЛАСТИК ПВХ ВЫС1160ШИР1300</t>
  </si>
  <si>
    <t>СТЕНД ПОЖАРНАЯ БЕЗОПАСНОСТЬ 1160 ШИР 1300</t>
  </si>
  <si>
    <t>СТЕНД ОХРАНА ТРУДА И ПОЛИТИКА ПРЕДПРИЯТИЯ ВЫС 1160 ШИР 1300</t>
  </si>
  <si>
    <t>СТЕНД ИНФ ИЗ ПЛАСТИК ПХВ С ВИНИЛОВ АППЛИК БЕЗ КОНСТР2,2Х1,5М</t>
  </si>
  <si>
    <t>СТЕНД ОКАЗАНИЕ ПЕРВОЙ ПОМОЩИ ПОСТРАДАВ НА ПРОИЗВ1200*1300ММ</t>
  </si>
  <si>
    <t>ПЛАКАТ ТЕХНИКА БЕЗОПАСНОСТИ ПРИ СВАРОЧНЫХ РАБОТАХ ,ЦВ, А2</t>
  </si>
  <si>
    <t>ТАБЛИЧКА ОТВЕТСТВЕН ЗА ПРОТИВОПОЖАРНОЕ СОСТОЯНИЕ 0,18*0,35М</t>
  </si>
  <si>
    <t>СТЕНД ИНФ ПО ТБ,ВИН АППЛИК,8КАРМАНОВ ИЗ ОРГСТЕКЛА1200Х2400ММ</t>
  </si>
  <si>
    <t>ЗНАК СТОЙ! ОПАСНАЯ ЗОНА! 0.5Х400X400</t>
  </si>
  <si>
    <t>ЗНАК НЕ ОТКРЫВАТЬ! РАБОТАЮТ ЛЮДИ, 300Х300ММ, ТОЛЩИНА 5ММ, МАТЕРИАЛ ПВХ, ИНТЕНСИВНАЯ САМОКЛЕЯЩАЯСЯ ПЛЕНКА, ДВУХСТОРОННИЙ СКОТЧ</t>
  </si>
  <si>
    <t>ПЛАКАТ СТРОПОВКА И СКЛАДИРОВАНИЕ ГРУЗОВ, ПВХ , 4 -400Х600ММ</t>
  </si>
  <si>
    <t>СТЕНД УГОЛОК ПО ТБИОТ С ПЕРЕМ ИНФ 3000Х1500ММ 3000Х1500ММ</t>
  </si>
  <si>
    <t>ПЛАКАТ ЭЛЕКТРОИНСТРУМЕНТ.ОСНОВНЫЕ ПРАВИЛА И ТБ №1,10-390Х590</t>
  </si>
  <si>
    <t>ПЛАКАТ ЭЛЕКТРОИНСТРУМЕНТ.ОСНОВНЫЕ ПРАВИЛА И ТБ №2, 9-390Х590</t>
  </si>
  <si>
    <t>ПЛАКАТ ЭЛЕКТРОИНСТРУМЕНТ.ОСНОВНЫЕ ПРАВИЛА И ТБ №3,10-390Х590</t>
  </si>
  <si>
    <t>ПЛАКАТ ЭЛЕКТРОИНСТРУМЕНТ.ОСНОВНЫЕ ПРАВИЛА И ТБ №4,10-390Х590</t>
  </si>
  <si>
    <t>ПЛАКАТ ЭЛЕКТРОИНСТРУМЕНТ.ОСНОВНЫЕ ПРАВИЛА И ТБ №5, 9-390Х590</t>
  </si>
  <si>
    <t>ПЛАКАТ ПРАВИЛА ОКАЗАНИЯ ПЕРВОЙ МЕД. ПОМОЩИ. №1, 24-390Х590ММ</t>
  </si>
  <si>
    <t>ПЛАКАТ ПРАВИЛА ОКАЗАНИЯ ПЕРВОЙ МЕД. ПОМОЩИ. №2, 15-390Х590ММ</t>
  </si>
  <si>
    <t>ПЛАКАТ ПРАВИЛА ОКАЗАНИЯ ПЕРВОЙ МЕД. ПОМОЩИ. №3, 14-390Х590ММ</t>
  </si>
  <si>
    <t>ПЛАКАТ ПРАВИЛА ОКАЗАНИЯ ПЕРВОЙ МЕД. ПОМОЩИ. №4, 23-390Х590ММ</t>
  </si>
  <si>
    <t>ПЛАКАТ ПРАВИЛА ОКАЗАНИЯ ПЕРВОЙ МЕД. ПОМОЩИ. №5, 16-390Х590ММ</t>
  </si>
  <si>
    <t>ПЛАКАТ ПРАВИЛА ОКАЗАНИЯ ПЕРВОЙ МЕД. ПОМОЩИ. №6, 20-390Х590ММ</t>
  </si>
  <si>
    <t>ПЛАКАТ РУЧНОЙ СЛЕСАРНЫЙ ИНСТРУМЕНТ 2015, №1,20ИЛЮС-390Х590ММ</t>
  </si>
  <si>
    <t>ПЛАКАТ РУЧНОЙ СЛЕСАРНЫЙ ИНСТРУМЕНТ 2015, №3,11ИЛЮС-390Х590ММ</t>
  </si>
  <si>
    <t>ПЛАКАТ РУЧНОЙ СЛЕСАРНЫЙ ИНСТРУМЕНТ 2015, №4,14ИЛЮС-390Х590ММ</t>
  </si>
  <si>
    <t>ПЛАКАТ ТБ ГРУЗОПОД.РАБОТ(ОБЩИЕ ПРАВИЛА) №1, 7 - 390Х590 ММ</t>
  </si>
  <si>
    <t>ПЛАКАТ ТБ ГРУЗОПОД.РАБОТ(ЗНАКОВАЯ СИГНАЛИЗАЦИЯ)№2,17-390Х590</t>
  </si>
  <si>
    <t>ПЛАКАТ ТБ ГРУЗОПОД. РАБОТ (СТРОПЫ ЗАХВАТА ГРУЗА) №3, 390Х590</t>
  </si>
  <si>
    <t>ПЛАКАТ ТБ ГРУЗОПОД.РАБОТ(СТРОПОВКА И СКЛАДИР.)№4,30-390Х590</t>
  </si>
  <si>
    <t>ПЛАКАТ ТБ ГРУЗОПОД. РАБОТ(СТРОПЫ ЗАХВАТА ГРУЗА)№3,11-390Х590</t>
  </si>
  <si>
    <t>ВНУТРЕННИЙ СТЕНД КАРДИНАЛЬНЫЕ ПРАВИЛА ИЗ ПВХ 5 ММ 0,6Х0,8 М</t>
  </si>
  <si>
    <t>КОМПЛ.ПЛАКАТ.ПРАВИЛА ОКАЗ.ПЕРВ.МЕД.ПОМ.ПОЛИСТ.2ММ, 390Х590ММ</t>
  </si>
  <si>
    <t>ЗНАК НЕ ВКЛЮЧАТЬ РАБОТАЮТ ЛЮДИ 80х50ММ</t>
  </si>
  <si>
    <t>ЗНАК ЗАЗЕМЛЕНО 80х50ММ</t>
  </si>
  <si>
    <t>АПТЕЧКА МЕДИЦИНСКАЯ УНИВЕРСАЛЬНАЯ</t>
  </si>
  <si>
    <t>ТОНОМЕТР (АВТОМАТ)</t>
  </si>
  <si>
    <t>ТЕРМОМЕТР ЭЛЕКТРОН.</t>
  </si>
  <si>
    <t>ШИНА ТРАНСПОРТНАЯ ПРОВОЛОЧН ДЛЯ ИММОБИЛ ПЕРЕЛОМ КОСТЕЙ НОГ</t>
  </si>
  <si>
    <t>УНИВЕРСАЛЬНАЯ ПРОМЫШЛЕННАЯ АПТЕЧКА 18 НАИМ ГОСТ 23267-78</t>
  </si>
  <si>
    <t xml:space="preserve">СУМКА-УКЛАДКА ПАРАМЕДИКА 240х180х80 </t>
  </si>
  <si>
    <t>АПТЕЧКА ИНДИВИДУАЛЬНАЯ ДЛЯ РАБОЧИХ ЭЛЕКТРОСТАНЦИЙ И ОБОГАТИТ</t>
  </si>
  <si>
    <t>АПТЕЧКА КОЛ. ДЛЯ ЗАЩИТНЫХ СООРУЖЕНИЙ ГРАЖДАНСКОЙ ОБОРОНЫ</t>
  </si>
  <si>
    <t>АПТЕЧКА АВТОТРАНСПОРТНАЯ ДОНГЕЛЕК ПЛАСТИКОВЫЙ ФУТЛЯР</t>
  </si>
  <si>
    <t>АПТЕЧКА КОЛЛЕКТИВНАЯ ДЛЯ ОФИСА И ПРОИЗВОДСТВА В ПЛАСТИКЕ</t>
  </si>
  <si>
    <t>АПТЕЧКА ГРУППОВАЯ НА 20 ЧЕЛОВЕК 250х175х80</t>
  </si>
  <si>
    <t>АПТЕЧКА ПЕРВОЙ ДОВРАЧЕБНОЙ ПОМОЩИ НА 20 ЧЕЛ.</t>
  </si>
  <si>
    <t>ШКАФ АПТЕЧКА ДЛЯ ГАРДЕРОБНЫХ ПОМЕЩЕНИЙ 300Х250Х150ММ</t>
  </si>
  <si>
    <t>СУМКА УКЛАДКА ПАРАМЕДИКА 240Х140Х70ММ 25 НАИМЕНОВАНИЙ</t>
  </si>
  <si>
    <t>ПОВЯЗКА С ХЛОРГЕКСИДИНОМ 5Х7,5СМ</t>
  </si>
  <si>
    <t>ПОВЯЗКА С ХЛОРГЕКСИДИНОМ 10СМХ1М</t>
  </si>
  <si>
    <t>ЙОД СПИРТОВОЙ 5% 25МЛ</t>
  </si>
  <si>
    <t xml:space="preserve">ДЕРМАЗИН 50,0 КРЕМ </t>
  </si>
  <si>
    <t>ЙОД 5% 25 МЛ</t>
  </si>
  <si>
    <t xml:space="preserve">ФОРМИДРОН 50МЛ </t>
  </si>
  <si>
    <t>ПЕРЕКИСЬ ВОДОРОДА 3%-40МЛ</t>
  </si>
  <si>
    <t>ПАСТА ТЕЙМУРОВА 50,0</t>
  </si>
  <si>
    <t>ОЖОГОВАЯ ПОВЯЗКА 10*10</t>
  </si>
  <si>
    <t>ПОВЯЗКА ОБЕЗБОЛИВАЮЩАЯ С ЛИДОКАИНОМ 7.5*10</t>
  </si>
  <si>
    <t>ПАКЕТ ГИПОТЕРМИЧЕСКИЙ (ХОЛОД)</t>
  </si>
  <si>
    <t xml:space="preserve">СРЕДСТВО АНТИГРИБКОВОЕ ДЛЯ НОГ </t>
  </si>
  <si>
    <t>СРЕДСТВО ДЛЯ ПРОМЫВКИ ГЛАЗ 200МЛ</t>
  </si>
  <si>
    <t>СПРЕЙ ЗАЩИТНЫЙ ПРОТИВОГРИБКОВЫЙ ДЛЯ НОГ С ДЕЗОДОР ЭФФ 100МЛ</t>
  </si>
  <si>
    <t>СРЕДСТВО ПЕРВОЙ ПОМОЩИ ДЛЯ ПРОМЫВКИ ГЛАЗ ПРИ ПОПАДАНИИ ХИМИЧЕСКИХ ВЕЩЕСТВ 200 МЛ</t>
  </si>
  <si>
    <t>БИНТ СТЕРИЛЬНЫЙ 7Х14 СМ</t>
  </si>
  <si>
    <t>МАСКИ ОДНОРАЗ.МЕД.</t>
  </si>
  <si>
    <t>ВАТА 25,0 СТЕРИЛЬНАЯ</t>
  </si>
  <si>
    <t>ЛЕЙКОПЛАСТЫРЬ 2Х300 ММ</t>
  </si>
  <si>
    <t>АПТЕЧКА АВТОТРАНСПОРТНАЯ</t>
  </si>
  <si>
    <t>ВАТА БУМ УПАКОВКА 100Г</t>
  </si>
  <si>
    <t>САЛФЕТКИ ВЛАЖНЫЕ №15ШТ ДЕТСКИЕ</t>
  </si>
  <si>
    <t>АПТЕЧКА ГРУППОВАЯ НА 20 ЧЕЛОВЕК</t>
  </si>
  <si>
    <t>ПЕРЧАТКИ ХИРУРГИЧЕСКИЕ СТЕРИЛЬНЫЕ (РАЗМЕР 7-8)</t>
  </si>
  <si>
    <t>ПОВЯЗКА С ЛИДОКАИНОМ 10Х100СМ</t>
  </si>
  <si>
    <t>ОХЛАЖДАЮЩИЙ КОМПРЕСС МГНОВЕННОГО ДЕЙСТВИЯ 140Х180ММ</t>
  </si>
  <si>
    <t>ТОНОМЕТР МЕХАНИЧЕСКИЙ МЕДИЦИНСКИЙ СО СТЕТОСКОПОМ 50X14СМ</t>
  </si>
  <si>
    <t>БУТЫЛЬ ДЛЯ ПРОМЫВАНИЯ ГЛАЗ ЕМКОСТЬЮ 600 МЛ</t>
  </si>
  <si>
    <t>ПЕРЧАТКИ НЕСТЕРИЛЬНЫЕ МЕДИЦИНСКИЕ ОДНОРАЗОВЫЕ РАЗМЕР М</t>
  </si>
  <si>
    <t>флак</t>
  </si>
  <si>
    <t>БЛАНК КАРТОЧКА ВЫДАЧИ СПЕЦ. ОДЕЖДЫ А4 КАЗ А4,ЧБ/ЦВ</t>
  </si>
  <si>
    <t>БЛАНК ПРИКАЗ БАЛХАШ.ТЕПЛОЭЛ.ЦЕНТР.А4/1,ПЛ.80Г/М2,ЦВЕТ.ПЕЧАТЬ</t>
  </si>
  <si>
    <t>БЛАНК РАСПОРЯЖ-Е БАЛХ.ТЕПЛЭЛЦЕНТР.210Х105,А4/1,ПЛ.80Г/М2,ЦВ.</t>
  </si>
  <si>
    <t>БЛАНК СУТОЧ. ВЕД-ТЬ КОТЛОАГР-Т А3, ЧЕРНО-БЕЛ, 48Г/КВ.М</t>
  </si>
  <si>
    <t>БЛАНК СУТОЧ. ВЕД-ТЬ КОТЛОАГР-Т А4 №,А3, ПЛ.БУМ. 80Г/КВ.М</t>
  </si>
  <si>
    <t>БЛАНК СУТОЧ.ВЕД-ТЬ ВСПОМ-ГО ОБОР-ИЯ КАЗА3,ПЛ.БУМ.80Г/КВ.М</t>
  </si>
  <si>
    <t>БЛАНК ТАБЕЛЬ УЧЕТА РАБ-ГО ВРЕМ 297Х420 А3/2, ПЛ.60-65Г/М2 Ч/Б</t>
  </si>
  <si>
    <t>ЖУРНАЛ ВЫДАЧИ КЛЮЧ-МАРКА А4 86Л ЧБ</t>
  </si>
  <si>
    <t>ЖУРНАЛ ВЫДАЧИ НАРЯДОВ, НАРЯД-ЗАДАНИЙ НАЧ УЧ-КА (ЦЕХА) А4 50Л</t>
  </si>
  <si>
    <t>ЖУРНАЛ ЛИНОВКА 210*295 100 Л ЧБ/ЦВ</t>
  </si>
  <si>
    <t>ЖУРНАЛ ОСМОТРА П/ПОЖ СОСТ СКЛАДОВ, ЛАБ-Й И ДР ПОМЕЩ А4 100Л</t>
  </si>
  <si>
    <t>ЖУРНАЛ ПРИЕМКИ И ОСМОТРА ЛЕСОВ И ПОДМОСТЕЙ А4 30Л ЧБ/ЦВ</t>
  </si>
  <si>
    <t>ЖУРНАЛ РЕГИСТРАЦИИ ИНСТРУКТАЖЕЙ ПО ПОЖБЕЗОПАСНОСТИ 100СТР ЧБ/ЦВ</t>
  </si>
  <si>
    <t>ЖУРНАЛ РЕГИСТРАЦИИ ПЕРВИЧНОГО ИНСТРУКТАЖА НА Р/МЕСТЕ 60Л ЧБ/ЦВ</t>
  </si>
  <si>
    <t>ЖУРНАЛ РЕГИСТРАЦИИ ПРИКАЗОВ И РАСП-Й 100Л ЧБ/ЦВ</t>
  </si>
  <si>
    <t>ЖУРНАЛ УЧЕТА И ОСМОТРА ТАКЕЛ СРЕДСТВ, МЕХ-В И ПРИСП 100Л ЧБ/ЦВ</t>
  </si>
  <si>
    <t>ЖУРНАЛ УЧЕТА ИСХ ДОКУМЕНТОВ С КОНФИД ИНФОРМАЦИЕЙ А4 100Л ЧБ/ЦВ</t>
  </si>
  <si>
    <t>ЖУРНАЛ УЧЕТА РАБОТ ПО НАР И РАСП-ЯМ В Э/У БМЗ МПЦ А4 100Л ЧБ</t>
  </si>
  <si>
    <t>РУКАВ ПОЖАР.НАПОР.ЛАТЕКСНЫЙ С ПОЛУГАЙКАМИ ГР50Ø51ММ 1,6МПА,2</t>
  </si>
  <si>
    <t>1820030025</t>
  </si>
  <si>
    <t>ОГНЕТУШИТЕЛЬ ОП-10</t>
  </si>
  <si>
    <t>1820060011</t>
  </si>
  <si>
    <t>ОГНЕТУШИТЕЛЬ ОП -5</t>
  </si>
  <si>
    <t>1820060035</t>
  </si>
  <si>
    <t>ШКАФ ПОЖАРНЫЙ540Х1280Х230Р 51844-2001ШПК-320</t>
  </si>
  <si>
    <t>1820080067</t>
  </si>
  <si>
    <t>ГОЛОВКА ГМ50</t>
  </si>
  <si>
    <t>1820010007</t>
  </si>
  <si>
    <t>РУКАВ ПОЖАРНЫЙ Д 51 ММ 201-17-51 (КОМП)</t>
  </si>
  <si>
    <t>1820030012</t>
  </si>
  <si>
    <t>РУКАВ ПОЖАРНЫЙ 51049-2008 РПК (В)-Н/(В)-50-1.0, М-УХЛ1</t>
  </si>
  <si>
    <t>1820030029</t>
  </si>
  <si>
    <t>СТВОЛ ПОЖАРНЫЙ РСК-50</t>
  </si>
  <si>
    <t>1820040007</t>
  </si>
  <si>
    <t>ОГНЕТУШИТЕЛЬ ОУ-5</t>
  </si>
  <si>
    <t>1820060001</t>
  </si>
  <si>
    <t>КРОНШТЕЙН ПОД ОГНЕТУШИТЕЛЬ 145Х40СМ ГОСТ 12.2.037-78 ДЛЯ ОУ6</t>
  </si>
  <si>
    <t>1820080001</t>
  </si>
  <si>
    <t>ЩИТ ПОЖАРНЫЙ ЗАКРЫТ ТИПА 1500Х1000Х300 ГОСТ 12.4.009-83 КОМП</t>
  </si>
  <si>
    <t>1820080076</t>
  </si>
  <si>
    <t>КРОНШТЕЙН ПОД ОГНЕТУШИТЕЛЬ ОУ-5, 140-145ММ</t>
  </si>
  <si>
    <t>1820080078</t>
  </si>
  <si>
    <t>ВЕНТИЛЬ ПОЖАРНЫЙ 1Б1БР ДУ50 С МУФТОЙ И ЦАПКОЙ ДУ50</t>
  </si>
  <si>
    <t>1820120005</t>
  </si>
  <si>
    <t>ПЕНОГАСИТЕЛЬ ПЕНОГАС ТЕХНОБИОР</t>
  </si>
  <si>
    <t>1820180018</t>
  </si>
  <si>
    <t>ДВЕРЬ ПРОТИВОПОЖ ОДНОПОЛЬНАЯ 2100*1000 30247.0-94 ДМП-01/60</t>
  </si>
  <si>
    <t>9650030058</t>
  </si>
  <si>
    <t>ДВЕРЬ ПРОТИВОПОЖАРНАЯ 900Х2100 ММ, ОТКРЫВАНИЕ ЛЕВОЕ, ЗАМОК В</t>
  </si>
  <si>
    <t>9650030278</t>
  </si>
  <si>
    <t>ДВЕРЬ ОДНОПОЛЬНАЯ ПРОТИВОПОЖАРНАЯ ЕIS-60 800Х2000</t>
  </si>
  <si>
    <t>9650030308</t>
  </si>
  <si>
    <t>ЭМАЛЬ ГОСТ 6465-76 ПФ-115 СИНИЙ</t>
  </si>
  <si>
    <t>0540020100</t>
  </si>
  <si>
    <t>ЭМАЛЬ ГОСТ 6631-74 НЦ-132 ЖЕЛТЫЙ</t>
  </si>
  <si>
    <t>0540020447</t>
  </si>
  <si>
    <t>ЭМАЛЬ ГОСТ 6631-74 НЦ-132 КРАСНЫЙ</t>
  </si>
  <si>
    <t>0540020450</t>
  </si>
  <si>
    <t>ЭМАЛЬ ГОСТ 6465-76 ПФ-133 ЧЕРНЫЙ</t>
  </si>
  <si>
    <t>0540020452</t>
  </si>
  <si>
    <t>ЭМАЛЬ ГОСТ 6631-74 НЦ-132 ЗЕЛЕНЫЙ</t>
  </si>
  <si>
    <t>0540020976</t>
  </si>
  <si>
    <t>ЭМАЛЬ ГОСТ 6631-74 НЦ-132 СЕРЫЙ</t>
  </si>
  <si>
    <t>0540020983</t>
  </si>
  <si>
    <t>ЭМАЛЬ ГОСТ 6631-74 НЦ-132 СИНИЙ</t>
  </si>
  <si>
    <t>0540020985</t>
  </si>
  <si>
    <t>ЭМАЛЬ ГОСТ 6631-74 НЦ-132 БЕЛЫЙ</t>
  </si>
  <si>
    <t>0540020986</t>
  </si>
  <si>
    <t>ЭМАЛЬ ПФ-115 КОРИЧНЕВАЯ ГОСТ 6465-76</t>
  </si>
  <si>
    <t>0540021166</t>
  </si>
  <si>
    <t>ЭМАЛЬ ПФ-115 ГОСТ 6465-76 ГОЛУБОЙ</t>
  </si>
  <si>
    <t>0540021167</t>
  </si>
  <si>
    <t>ЭМАЛЬ ГОСТ 6465-76 ПФ-115 ЧЕРНЫЙ</t>
  </si>
  <si>
    <t>0540020103</t>
  </si>
  <si>
    <t>КРАСКА АЭРОЗОЛЬ КРАСНЫЙ</t>
  </si>
  <si>
    <t>0540030069</t>
  </si>
  <si>
    <t>КРАСКА АЭРОЗОЛЬ БЕЛЫЙ</t>
  </si>
  <si>
    <t>0540030071</t>
  </si>
  <si>
    <t>РАСТВОРИТЕЛЬ 647 ЛИТР ГОСТ 18188-72647</t>
  </si>
  <si>
    <t>0540040113</t>
  </si>
  <si>
    <t>л</t>
  </si>
  <si>
    <t>ЭМАЛЬ ПФ-115 ЖЕЛТАЯ ГОСТ 6465-76</t>
  </si>
  <si>
    <t>0540021168</t>
  </si>
  <si>
    <t>ЭМАЛЬ ГОСТ 6465-76 ПФ-115 ЗЕЛЕНЫЙ</t>
  </si>
  <si>
    <t>0540021169</t>
  </si>
  <si>
    <t>ЭМАЛЬ ГОСТ 6465-76 ПФ-115 БЕЛЫЙ</t>
  </si>
  <si>
    <t>0540021171</t>
  </si>
  <si>
    <t>ЭМАЛЬ ГОСТ 10144-89 ХВ-124 ЗЕЛЕНЫЙ</t>
  </si>
  <si>
    <t>0540040049</t>
  </si>
  <si>
    <t>КЛЕЙ ПВА 0,9КГ</t>
  </si>
  <si>
    <t>0540040198</t>
  </si>
  <si>
    <t>бут</t>
  </si>
  <si>
    <t>КУЗБАСЛАК ГОСТ 5631-79 БТ 577</t>
  </si>
  <si>
    <t>0540010044</t>
  </si>
  <si>
    <t>ЭМАЛЬ ПФ-115 ГОСТ 6465-76 КРАСНЫЙ</t>
  </si>
  <si>
    <t>0540020451</t>
  </si>
  <si>
    <t>ЭМАЛЬ ПФ-115 СЕРЫЙ ГОСТ 6465-76</t>
  </si>
  <si>
    <t>0540021165</t>
  </si>
  <si>
    <t>ЭМАЛЬ ГОСТ 9151-75 ГФ-92 ХС</t>
  </si>
  <si>
    <t>0540040125</t>
  </si>
  <si>
    <t>КОЛЕР 20МЛ ГОЛУБОЙ</t>
  </si>
  <si>
    <t>0540020596</t>
  </si>
  <si>
    <t>КОЛЕР 20МЛ ПЕРСИКОВЫЙ</t>
  </si>
  <si>
    <t>0540020597</t>
  </si>
  <si>
    <t>КОЛЕР 20МЛ ЗЕЛЕНЫЙ</t>
  </si>
  <si>
    <t>0540020598</t>
  </si>
  <si>
    <t>ЭМАЛЬ ЖЕЛТАЯ (КГ) ГОСТ 6465-76</t>
  </si>
  <si>
    <t>0540020091</t>
  </si>
  <si>
    <t>РАСТВОРИТЕЛЬ Р-4 ЛИТР ГОСТ 7827-74</t>
  </si>
  <si>
    <t>0540040060</t>
  </si>
  <si>
    <t>РАСТВОРИТЕЛЬ 646 ЛИТР ГОСТ 18188-72646</t>
  </si>
  <si>
    <t>0540040385</t>
  </si>
  <si>
    <t>ВЕСЫ ТЕХНИЧЕСКИЕ</t>
  </si>
  <si>
    <t>0955000044</t>
  </si>
  <si>
    <t>СТОЛ ДЛЯ ТИТРОВАНИЯ ГОСТ 16371-93</t>
  </si>
  <si>
    <t>0950840033</t>
  </si>
  <si>
    <t xml:space="preserve">СТОЛ ЛАБОРАТОР ЭЛЕКТРОФИЦИРОВ ГОСТ16371-93 </t>
  </si>
  <si>
    <t>0950840034</t>
  </si>
  <si>
    <t>СТОЛ ЛАБОРАТОРНЫЙ ТОРЦЕВОЙ</t>
  </si>
  <si>
    <t>5500130202</t>
  </si>
  <si>
    <t>СТОЛ ЛАБОРАТОРНЫЙ ОСТРОВНОЙ</t>
  </si>
  <si>
    <t>0950850218</t>
  </si>
  <si>
    <t>СТОЛ ЛАБОРОТОРНЫЙ С ШКАФОМ-НАДСТРОЙКОЙ</t>
  </si>
  <si>
    <t>0950940104</t>
  </si>
  <si>
    <t>Салыков</t>
  </si>
  <si>
    <t>доп 18</t>
  </si>
  <si>
    <t>доп 16</t>
  </si>
  <si>
    <t>доп 7</t>
  </si>
  <si>
    <t xml:space="preserve">Техническое обслуживание систем видеонаблюдения </t>
  </si>
  <si>
    <t>КАНАТ СТАЛЬНОЙ Ф13,5 ГОСТ 3071-80 ГРУЗОВОЙ, 1770 Н/ММ2</t>
  </si>
  <si>
    <t>КАНАТ Ф32 ГОСТ 2688-80 Г-В-Н-Р-Т-1770</t>
  </si>
  <si>
    <t>КАНАТ Ф11 ГОСТ 2688-80 Г-В-Н-Р-Т-1770</t>
  </si>
  <si>
    <t>КАНАТ D15 ГОСТ 2688-80 15-Г-В-Ж-Н Р 1770</t>
  </si>
  <si>
    <t>КАНАТ Ф9,7 ГОСТ 7668-80 Г-В-Н-Р-Т-1770</t>
  </si>
  <si>
    <t>ПОДШИПНИК 2310/ N310 (ГОСТ /ISO )</t>
  </si>
  <si>
    <t>ПОДШИПНИК 7212А</t>
  </si>
  <si>
    <t>ПОДШИПНИК N314 ECP</t>
  </si>
  <si>
    <t>ПОДШИПНИК  N322 ECP</t>
  </si>
  <si>
    <t>ПОДШИПНИК N317 ЕСМ</t>
  </si>
  <si>
    <t>ПОДШИПНИК 22336АСКМW33</t>
  </si>
  <si>
    <t>ПОДШИПНИК 7320ВЕ</t>
  </si>
  <si>
    <t>ПРУТ БРОНЗОВЫЙ Д 80 ГОСТ 1628 БРАЖ9-4</t>
  </si>
  <si>
    <t>ТРУБА МЕДНАЯ Ф8 ММ</t>
  </si>
  <si>
    <t>ШИНА АЛЮМИНИЕВАЯ 80*8*3000 ГОСТ 15176 АД-31Т</t>
  </si>
  <si>
    <t>МАСКА ЛИЦЕВАЯ ХЛОПЧАТОБУМАЖНАЯ МНОГОКРАТНОГО ИСПОЛЬЗОВАНИЯ</t>
  </si>
  <si>
    <t>БАРЬЕР ПЕРЕНОСНОЙ РАЗДВИЖНОЙ ЦВЕТ КРАСНЫЙ 140-2200*460*1070</t>
  </si>
  <si>
    <t>АККУМУЛЯТОР 6 CТ 190</t>
  </si>
  <si>
    <t>АККУМУЛЯТОР 6 СТ 90</t>
  </si>
  <si>
    <t>0160016639</t>
  </si>
  <si>
    <t>0160016653</t>
  </si>
  <si>
    <t>0160016665</t>
  </si>
  <si>
    <t>0160016621</t>
  </si>
  <si>
    <t>0160016663</t>
  </si>
  <si>
    <t>0710052601</t>
  </si>
  <si>
    <t>0710070271</t>
  </si>
  <si>
    <t>0710260418</t>
  </si>
  <si>
    <t>0710260420</t>
  </si>
  <si>
    <t>0710260440</t>
  </si>
  <si>
    <t>0710260516</t>
  </si>
  <si>
    <t>0710260533</t>
  </si>
  <si>
    <t>0260030140</t>
  </si>
  <si>
    <t>0260020145</t>
  </si>
  <si>
    <t>0260050031</t>
  </si>
  <si>
    <t>0740011817</t>
  </si>
  <si>
    <t>0050081355</t>
  </si>
  <si>
    <t>0820010004</t>
  </si>
  <si>
    <t>0820010011</t>
  </si>
  <si>
    <t>ПОДШИПНИК 6205</t>
  </si>
  <si>
    <t>0710010627</t>
  </si>
  <si>
    <t>ПОДШИПНИК 317</t>
  </si>
  <si>
    <t>0710021091</t>
  </si>
  <si>
    <t>ПОДШИПНИК 319</t>
  </si>
  <si>
    <t>0710021111</t>
  </si>
  <si>
    <t>ПОДШИПНИК 320</t>
  </si>
  <si>
    <t>0710021121</t>
  </si>
  <si>
    <t>ПОДШИПНИК 322</t>
  </si>
  <si>
    <t>0710021141</t>
  </si>
  <si>
    <t>ПОДШИПНИК 324</t>
  </si>
  <si>
    <t>0710021151</t>
  </si>
  <si>
    <t>ПОДШИПНИК 1211</t>
  </si>
  <si>
    <t>0710041741</t>
  </si>
  <si>
    <t>ПОДШИПНИК 1312</t>
  </si>
  <si>
    <t>0710041961</t>
  </si>
  <si>
    <t>ПОДШИПНИК 2320М</t>
  </si>
  <si>
    <t>0710051518</t>
  </si>
  <si>
    <t>ПОДШИПНИК 2324М</t>
  </si>
  <si>
    <t>0710051520</t>
  </si>
  <si>
    <t>ПОДШИПНИК 2314/ N314 (ГОСТ /ISO )</t>
  </si>
  <si>
    <t>0710052641</t>
  </si>
  <si>
    <t>ПОДШИПНИК 2316КМ</t>
  </si>
  <si>
    <t>0710052822</t>
  </si>
  <si>
    <t>ПОДШИПНИК   2322М</t>
  </si>
  <si>
    <t>0710052830</t>
  </si>
  <si>
    <t>ПОДШИПНИК 3524 СФЕРИЧЕСКИЙ</t>
  </si>
  <si>
    <t>0710063111</t>
  </si>
  <si>
    <t>ПОДШИПНИК 3630 СФЕРИЧЕСКИЙ ГОСТ 520-2002</t>
  </si>
  <si>
    <t>0710063421</t>
  </si>
  <si>
    <t>ПОДШИПНИК 3520Н</t>
  </si>
  <si>
    <t>0710063670</t>
  </si>
  <si>
    <t>ПОДШИПНИК 7512/32212 (ГОСТ /ISO )</t>
  </si>
  <si>
    <t>0710070095</t>
  </si>
  <si>
    <t>ПОДШИПНИК 7513/32213 (ГОСТ /ISO )</t>
  </si>
  <si>
    <t>0710070096</t>
  </si>
  <si>
    <t>ПОДШИПНИК 7608А</t>
  </si>
  <si>
    <t>0710070230</t>
  </si>
  <si>
    <t>ПОДШИПНИК 7318А</t>
  </si>
  <si>
    <t>0710070317</t>
  </si>
  <si>
    <t>ПОДШИПНИК 7612А</t>
  </si>
  <si>
    <t>0710070328</t>
  </si>
  <si>
    <t>ПОДШИПНИК 22222</t>
  </si>
  <si>
    <t>0710100614</t>
  </si>
  <si>
    <t>ПОДШИПНИК 60202</t>
  </si>
  <si>
    <t>0710140019</t>
  </si>
  <si>
    <t>ПОДШИПНИК 60206</t>
  </si>
  <si>
    <t>0710140024</t>
  </si>
  <si>
    <t>ПОДШИПНИК 180202</t>
  </si>
  <si>
    <t>0710160101</t>
  </si>
  <si>
    <t>ПОДШИПНИК 180307</t>
  </si>
  <si>
    <t>0710160110</t>
  </si>
  <si>
    <t>ПОДШИПНИК 180308</t>
  </si>
  <si>
    <t>0710160112</t>
  </si>
  <si>
    <t>ПОДШИПНИК 180312 ГОСТ 520-2002</t>
  </si>
  <si>
    <t>0710160152</t>
  </si>
  <si>
    <t>ПОДШИПНИК 62303-2RS</t>
  </si>
  <si>
    <t>0710160305</t>
  </si>
  <si>
    <t>ПОДШИПНИК 6208-2RS1</t>
  </si>
  <si>
    <t>0710260045</t>
  </si>
  <si>
    <t>ПОДШИПНИК 124</t>
  </si>
  <si>
    <t>0710010441</t>
  </si>
  <si>
    <t>ПОДШИПНИК 208</t>
  </si>
  <si>
    <t>0710020671</t>
  </si>
  <si>
    <t>ПОДШИПНИК 304</t>
  </si>
  <si>
    <t>0710020961</t>
  </si>
  <si>
    <t>ПОДШИПНИК 305</t>
  </si>
  <si>
    <t>0710020971</t>
  </si>
  <si>
    <t>ПОДШИПНИК 306</t>
  </si>
  <si>
    <t>0710020981</t>
  </si>
  <si>
    <t>ПОДШИПНИК 307</t>
  </si>
  <si>
    <t>0710020991</t>
  </si>
  <si>
    <t>ПОДШИПНИК 308</t>
  </si>
  <si>
    <t>0710021001</t>
  </si>
  <si>
    <t>ПОДШИПНИК 309</t>
  </si>
  <si>
    <t>0710021011</t>
  </si>
  <si>
    <t>ПОДШИПНИК 310</t>
  </si>
  <si>
    <t>0710021021</t>
  </si>
  <si>
    <t>ПОДШИПНИК 311</t>
  </si>
  <si>
    <t>0710021031</t>
  </si>
  <si>
    <t>ПОДШИПНИК 312</t>
  </si>
  <si>
    <t>0710021041</t>
  </si>
  <si>
    <t>ПОДШИПНИК 313</t>
  </si>
  <si>
    <t>0710021051</t>
  </si>
  <si>
    <t>ПОДШИПНИК 314</t>
  </si>
  <si>
    <t>0710021061</t>
  </si>
  <si>
    <t>ПОДШИПНИК 315</t>
  </si>
  <si>
    <t>0710021071</t>
  </si>
  <si>
    <t>ПОДШИПНИК 316</t>
  </si>
  <si>
    <t>0710021081</t>
  </si>
  <si>
    <t>ПОДШИПНИК 326</t>
  </si>
  <si>
    <t>0710021161</t>
  </si>
  <si>
    <t>ПОДШИПНИК 405</t>
  </si>
  <si>
    <t>0710031191</t>
  </si>
  <si>
    <t>ПОДШИПНИК 409</t>
  </si>
  <si>
    <t>0710031231</t>
  </si>
  <si>
    <t>ПОДШИПНИК 410</t>
  </si>
  <si>
    <t>0710031241</t>
  </si>
  <si>
    <t>ПОДШИПНИК 1610</t>
  </si>
  <si>
    <t>0710052191</t>
  </si>
  <si>
    <t>ПОДШИПНИК 1616</t>
  </si>
  <si>
    <t>0710052241</t>
  </si>
  <si>
    <t>ПОДШИПНИК 2226/ N226 (ГОСТ /ISO )</t>
  </si>
  <si>
    <t>0710052491</t>
  </si>
  <si>
    <t>ПОДШИПНИК 2307</t>
  </si>
  <si>
    <t>0710052571</t>
  </si>
  <si>
    <t>ПОДШИПНИК 2309/ N309 (ГОСТ /ISO )</t>
  </si>
  <si>
    <t>0710052591</t>
  </si>
  <si>
    <t>ПОДШИПНИК 2324/ N324 (ГОСТ /ISO )</t>
  </si>
  <si>
    <t>0710052721</t>
  </si>
  <si>
    <t>ПОДШИПНИК 3608 ГОСТ 520-2002</t>
  </si>
  <si>
    <t>0710063261</t>
  </si>
  <si>
    <t>ПОДШИПНИК 3620 (22320MW33)</t>
  </si>
  <si>
    <t>0710063371</t>
  </si>
  <si>
    <t>ПОДШИПНИК 3624 СФЕРИЧЕСКИЙ ГОСТ 520-2002</t>
  </si>
  <si>
    <t>0710063391</t>
  </si>
  <si>
    <t>ПОДШИПНИК 7309/30309 (ГОСТ /ISO )</t>
  </si>
  <si>
    <t>0710070074</t>
  </si>
  <si>
    <t>ПОДШИПНИК 7318/30318 (ГОСТ /ISO )</t>
  </si>
  <si>
    <t>0710070083</t>
  </si>
  <si>
    <t>ПОДШИПНИК 7524</t>
  </si>
  <si>
    <t>0710070105</t>
  </si>
  <si>
    <t>ПОДШИПНИК 7528/32228 (ГОСТ /ISO )</t>
  </si>
  <si>
    <t>0710070107</t>
  </si>
  <si>
    <t>ПОДШИПНИК 7530</t>
  </si>
  <si>
    <t>0710070108</t>
  </si>
  <si>
    <t>ПОДШИПНИК 7536/32236 (ГОСТ /ISO )</t>
  </si>
  <si>
    <t>0710070110</t>
  </si>
  <si>
    <t>ПОДШИПНИК 7612/32312 (ГОСТ /ISO )</t>
  </si>
  <si>
    <t>0710070121</t>
  </si>
  <si>
    <t>ПОДШИПНИК 7616/32316 (ГОСТ /ISO )</t>
  </si>
  <si>
    <t>0710070125</t>
  </si>
  <si>
    <t>ПОДШИПНИК 7618/32318 (ГОСТ /ISO )</t>
  </si>
  <si>
    <t>0710070126</t>
  </si>
  <si>
    <t>ПОДШИПНИК 7620/32320 (ГОСТ /ISO )</t>
  </si>
  <si>
    <t>0710070127</t>
  </si>
  <si>
    <t>ПОДШИПНИК 6315</t>
  </si>
  <si>
    <t>0710070279</t>
  </si>
  <si>
    <t>ПОДШИПНИК 8111</t>
  </si>
  <si>
    <t>0710080125</t>
  </si>
  <si>
    <t>ПОДШИПНИК 8115</t>
  </si>
  <si>
    <t>0710080129</t>
  </si>
  <si>
    <t>ПОДШИПНИК 8116</t>
  </si>
  <si>
    <t>0710080130</t>
  </si>
  <si>
    <t>ПОДШИПНИК 8212</t>
  </si>
  <si>
    <t>0710080162</t>
  </si>
  <si>
    <t>ПОДШИПНИК 8213</t>
  </si>
  <si>
    <t>0710080163</t>
  </si>
  <si>
    <t>ПОДШИПНИК 8216</t>
  </si>
  <si>
    <t>0710080166</t>
  </si>
  <si>
    <t>ПОДШИПНИК 8218</t>
  </si>
  <si>
    <t>0710080168</t>
  </si>
  <si>
    <t>ПОДШИПНИК 22216MBW33</t>
  </si>
  <si>
    <t>0710100641</t>
  </si>
  <si>
    <t>ПОДШИПНИК   22324ACMBW33</t>
  </si>
  <si>
    <t>0710100660</t>
  </si>
  <si>
    <t>ПОДШИПНИК 42312</t>
  </si>
  <si>
    <t>0710120543</t>
  </si>
  <si>
    <t>ПОДШИПНИК 42221</t>
  </si>
  <si>
    <t>0710120672</t>
  </si>
  <si>
    <t>ПОДШИПНИК 46124</t>
  </si>
  <si>
    <t>0710130573</t>
  </si>
  <si>
    <t>ПОДШИПНИК 60309/6309Z (ГОСТ /ISO )</t>
  </si>
  <si>
    <t>0710140040</t>
  </si>
  <si>
    <t>ПОДШИПНИК 60312/6312Z (ГОСТ /ISO )</t>
  </si>
  <si>
    <t>0710140047</t>
  </si>
  <si>
    <t>ПОДШИПНИК 97506</t>
  </si>
  <si>
    <t>0710150057</t>
  </si>
  <si>
    <t>ПОДШИПНИК 97518</t>
  </si>
  <si>
    <t>0710150066</t>
  </si>
  <si>
    <t>ПОДШИПНИК 97814</t>
  </si>
  <si>
    <t>0710150076</t>
  </si>
  <si>
    <t xml:space="preserve">ПОДШИПНИК 97521 </t>
  </si>
  <si>
    <t>0710150174</t>
  </si>
  <si>
    <t>ПОДШИПНИК 180205</t>
  </si>
  <si>
    <t>0710160104</t>
  </si>
  <si>
    <t>ПОДШИПНИК 180306 ГОСТ 520-2002</t>
  </si>
  <si>
    <t>0710160109</t>
  </si>
  <si>
    <t>ПОДШИПНИК 180310</t>
  </si>
  <si>
    <t>0710160151</t>
  </si>
  <si>
    <t>ПОДШИПНИК 180317 ГОСТ 520-2002</t>
  </si>
  <si>
    <t>0710160254</t>
  </si>
  <si>
    <t>ПОДШИПНИК 6-180313 С17</t>
  </si>
  <si>
    <t>0710160320</t>
  </si>
  <si>
    <t>ПОДШИПНИК 6-180314 АС17</t>
  </si>
  <si>
    <t>0710160321</t>
  </si>
  <si>
    <t>ПОДШИПНИК 1000924</t>
  </si>
  <si>
    <t>0710190082</t>
  </si>
  <si>
    <t>ПОДШИПНИК 22312</t>
  </si>
  <si>
    <t>0710260071</t>
  </si>
  <si>
    <t>ПОДШИПНИК 7416 CBМ</t>
  </si>
  <si>
    <t>0710260560</t>
  </si>
  <si>
    <t>МОЮЩЕЕЕ СРЕДСТВО ДЛЯ МЫТЬЯ ПОСУДЫ 1ЛИТР</t>
  </si>
  <si>
    <t>0070050289</t>
  </si>
  <si>
    <t>ПОМПА МЕХАНИЧЕСКАЯ ДЛЯ БУТЫЛИРОВАННОЙ ВОДЫ</t>
  </si>
  <si>
    <t>0070170086</t>
  </si>
  <si>
    <t>ГЕРМЕТИК АВТОМОБИЛЬНЫЙ ЧЕРНЫЙ</t>
  </si>
  <si>
    <t>0530030075</t>
  </si>
  <si>
    <t>ГЕРМЕТИК 310 МЛ СИЛИКОНОВЫЙ КРАСНЫЙ</t>
  </si>
  <si>
    <t>0530030274</t>
  </si>
  <si>
    <t>ЗАМОК НАВЕСНОЙ 75Х110</t>
  </si>
  <si>
    <t>0690030028</t>
  </si>
  <si>
    <t>СМЕСИТЕЛЬ НА РАКОВИНУ</t>
  </si>
  <si>
    <t>0730090024</t>
  </si>
  <si>
    <t>ШЛАНГ НА СМЕСИТЕЛЬ 60СМ</t>
  </si>
  <si>
    <t>0730160083</t>
  </si>
  <si>
    <t>30</t>
  </si>
  <si>
    <t>ГОРШОК ЦВЕТОЧНЫЙ ПЛАСТИКОВЫЙ 5 ЛИТРОВ</t>
  </si>
  <si>
    <t>0060020078</t>
  </si>
  <si>
    <t>УРНА ДЛЯ МУСОРА МЕТАЛЛИЧЕСКАЯ, ОБЪЕМ=0,15 КУБ.М.</t>
  </si>
  <si>
    <t>0060040025</t>
  </si>
  <si>
    <t>ГЕЛЬ ЧИСТЯЩИЙ УНИВЕРСАЛЬНЫЙ ДЛЯ ЧИСТКИ УНИТАЗОВА, ВАНН И ДРУГИХ ПОВЕРХНОСТЕЙ 1Л</t>
  </si>
  <si>
    <t>0070050429</t>
  </si>
  <si>
    <t>МЕШКИ ДЛЯ МУСОРА 35 Л</t>
  </si>
  <si>
    <t>0070080010</t>
  </si>
  <si>
    <t>СТРЕМЯНКА АЛЮМИНЕВАЯ ДВУСТОРОННЯЯ ВЫСОТА -3М А7204</t>
  </si>
  <si>
    <t>0070190007</t>
  </si>
  <si>
    <t>ВЕТОШЬ</t>
  </si>
  <si>
    <t>0070550001</t>
  </si>
  <si>
    <t>МОЧАЛКА ДЛЯ МЫТЬЯ ПОСУДЫ МЕТАЛЛИЧЕСКАЯ</t>
  </si>
  <si>
    <t>0070550034</t>
  </si>
  <si>
    <t>АРМАТУРА СМЫВНОГО БАЧКА УНИВЕРС-Я С БОКОВЫМ ПОДВОДОМ</t>
  </si>
  <si>
    <t>0730160099</t>
  </si>
  <si>
    <t>МЕТАЛЛИЧЕСКИЙ ЧЕРВЯЧНЫЙ ХОМУТ S 40-60</t>
  </si>
  <si>
    <t>0731000089</t>
  </si>
  <si>
    <t>КУЛЕР ДЛЯ ВОДЫ</t>
  </si>
  <si>
    <t>5500130030</t>
  </si>
  <si>
    <t>ЩЕТКИ МЕТАЛЛИЧЕСКИЕ КРУГЛЫЕ D=40ММ</t>
  </si>
  <si>
    <t>0060130004</t>
  </si>
  <si>
    <t>ЛЕНТА АНТИСКОЛЬЖЕНИЯ 18.3 МХ610ММ 620 БЕСЦВЕТНАЯ</t>
  </si>
  <si>
    <t>0030300157</t>
  </si>
  <si>
    <t>КАНИСТРА АЛЮМИНИЕВАЯ 20 Л</t>
  </si>
  <si>
    <t>0060050057</t>
  </si>
  <si>
    <t>ХОМУТ ЗАЖИМНОЙ САНТЕХНИЧЕСКИЙ, СТАЛЬ ОЦИНКОВАННАЯ 10-16</t>
  </si>
  <si>
    <t>0731000038</t>
  </si>
  <si>
    <t>ХОМУТ ЗАЖИМНОЙ САНТЕХНИЧЕСКИЙ 16-25 ASK СТАЛЬ ОЦИНКОВАННАЯ</t>
  </si>
  <si>
    <t>0731000042</t>
  </si>
  <si>
    <t>ХОМУТ ЗАЖИМНОЙ САНТЕХ 25-40 СТАЛЬ ОЦИНКОВАННАЯ</t>
  </si>
  <si>
    <t>0731000046</t>
  </si>
  <si>
    <t>ДОВОДЧИК СО СКЛАДНЫМ РЫЧАГОМ 120 КГ, БЕЛЫЙ 205.5Х46.5Х40</t>
  </si>
  <si>
    <t>0690080039</t>
  </si>
  <si>
    <t>ТЕЛЕЖКА БОЛЬШЕГРУЗНАЯ КАРКАСНАЯ ГРУЗОПОДЪЕМНОСТЬЮ 5 ТОНН ШИРИНОЙ 1250 ММ ДЛИНОЙ 5000 ММ, КОЛЕСА С ЛИТОЙ РЕЗИНОЙ ДИАМЕТРОМ 375 ММ</t>
  </si>
  <si>
    <t>5500130346</t>
  </si>
  <si>
    <t>КАЛЬКУЛЯТОР 320/362</t>
  </si>
  <si>
    <t>СТЕКЛО 4 ММ</t>
  </si>
  <si>
    <t>0620010013</t>
  </si>
  <si>
    <t>м2</t>
  </si>
  <si>
    <t xml:space="preserve">РАДИАТОР ЧУГУННЫЙ 7-МИ СЕКЦИОННЫЙ </t>
  </si>
  <si>
    <t>0730040017</t>
  </si>
  <si>
    <t>МОЙКА 50*60 ЭМАЛИРОВАННАЯ</t>
  </si>
  <si>
    <t>0730020014</t>
  </si>
  <si>
    <t xml:space="preserve">ЧАША ГЕНУЯ </t>
  </si>
  <si>
    <t>ЖАЛЮЗИ ВЕРТИКАЛЬНЫЕ ШЕЛК</t>
  </si>
  <si>
    <t>0030160237</t>
  </si>
  <si>
    <t xml:space="preserve">БУМАГА ТУАЛЕТНАЯ 3-Х СЛОЙНАЯ 4ШТ </t>
  </si>
  <si>
    <t>0070050267</t>
  </si>
  <si>
    <t>ЖАЛЮЗИ ВЕРТИКАЛЬНЫЕ МУЛЬТИФАКТУРА ШЕЛК 2-Х ЦВЕТОВ (СИНИЙ, БЕ</t>
  </si>
  <si>
    <t>0030160236</t>
  </si>
  <si>
    <t>СРЕДСТВО ДЛЯ СМЯГЧЕНИЯ ВОДЫ 500ГР</t>
  </si>
  <si>
    <t>0070050353</t>
  </si>
  <si>
    <t>ЛИНОЛЕУМ БЫТОВОЙ, ТИП ДИЗАЙНА - ДЕРЕВО КЛАССИЧЕСКОЕ, ШИРИНА</t>
  </si>
  <si>
    <t>0630040366</t>
  </si>
  <si>
    <t>УНИТАЗ С БАЧКОМ С КРЫШКОЙ</t>
  </si>
  <si>
    <t>0730060159</t>
  </si>
  <si>
    <t>ШВАБРА С ТЕЛЕСКОПИЧЕСКОЙ РУЧКОЙ РАБОЧАЯ ПОВЕРХНОСТЬ 44Х14 СМ</t>
  </si>
  <si>
    <t>0030520208</t>
  </si>
  <si>
    <t>ШЛАНГ 80СМ</t>
  </si>
  <si>
    <t>0730160025</t>
  </si>
  <si>
    <t>РАССЕИВАТЕЛЬ ДЛЯ ДУША D-90 ММ КОРПУС ПЛАСТИК</t>
  </si>
  <si>
    <t>0730080035</t>
  </si>
  <si>
    <t>СИФОН ГИБКИЙ</t>
  </si>
  <si>
    <t>0730140005</t>
  </si>
  <si>
    <t>КАЛЬКУЛЯТОР 16РАЗ</t>
  </si>
  <si>
    <t>0030170030</t>
  </si>
  <si>
    <t>ГЕРМЕТИК ПОЛИУРЕТАНОВЫЙ 600 МЛ</t>
  </si>
  <si>
    <t>0530030266</t>
  </si>
  <si>
    <t>ЗАМОК ЦИЛИНДРОВЫЙ ВРЕЗНОЙ КЛАСС 2 ГОСТ 5089-2011</t>
  </si>
  <si>
    <t>0690040044</t>
  </si>
  <si>
    <t>ПЕНА МОНТАЖНАЯ 750 МЛ С ТРУБКОЙ-АППЛИКАТОРОМ</t>
  </si>
  <si>
    <t>0540040114</t>
  </si>
  <si>
    <t>ПЕНА МОНТАЖНАЯ 750МЛ  ПИСТОЛЕТНАЯ ПУ</t>
  </si>
  <si>
    <t>0540040768</t>
  </si>
  <si>
    <t>ОТБЕЛИВАТЕЛЬ УНИВЕРСАЛЬНЫЙ КОНЦЕНТРИРОВАННЫЙ 1КГ</t>
  </si>
  <si>
    <t>0070050436</t>
  </si>
  <si>
    <t>ВЕДРО ИЗ ОЦИНКОВАННОЙ СТАЛИ ОБЪЕМ 10 Л ГОСТ-20558-82</t>
  </si>
  <si>
    <t>0060040002</t>
  </si>
  <si>
    <t>СОВОК МЕТАЛЛИЧЕСКИЙ ДЛЯ МУСОРА 250Х200ММ</t>
  </si>
  <si>
    <t>0060040008</t>
  </si>
  <si>
    <t>БУТЫЛЬ ДЛЯ ВОДЫ 19 Л ДЛЯ ДИСПЕНСЕРА</t>
  </si>
  <si>
    <t>0060082473</t>
  </si>
  <si>
    <t>КИСТЬ ФЛЕЙЦЕВАЯ 25 ММ</t>
  </si>
  <si>
    <t>0060090007</t>
  </si>
  <si>
    <t>КИСТЬ ФЛЕЙЦЕВАЯ 50 ММ</t>
  </si>
  <si>
    <t>0060090008</t>
  </si>
  <si>
    <t>КИСТЬ ФЛЕЙЦЕВАЯ 38 ММ</t>
  </si>
  <si>
    <t>0060090009</t>
  </si>
  <si>
    <t>ЩЕТКА-СМЕТКА</t>
  </si>
  <si>
    <t>0060100001</t>
  </si>
  <si>
    <t>ЩЕТКА ПЛАСТ ДЛЯ ПОДМЕТ ПОЛА ЩЕТ ДЛ 270ММ ДЛ ЧЕРЕНКА 1200ММ</t>
  </si>
  <si>
    <t>0060100642</t>
  </si>
  <si>
    <t>МЫЛО ХОЗЯЙСТВЕННОЕ 72 % ЖИРНОСТИ 200ГР.</t>
  </si>
  <si>
    <t>0070030099</t>
  </si>
  <si>
    <t>ПОРОШОК СТИРАЛЬНЫЙ</t>
  </si>
  <si>
    <t>0070040069</t>
  </si>
  <si>
    <t>ВЕРЕВКА ПЕНЬКОВАЯ 16ММ</t>
  </si>
  <si>
    <t>0070060017</t>
  </si>
  <si>
    <t>м</t>
  </si>
  <si>
    <t>ВЕРЕВКА ДИНАМИЧЕСКАЯ (СТРАХОВОЧНАЯ) 14 ММ</t>
  </si>
  <si>
    <t>0070063662</t>
  </si>
  <si>
    <t>МЕШКИ ДЛЯ МУСОРА 20 Л В УПАКОВКЕ 20 ШТ</t>
  </si>
  <si>
    <t>0070080026</t>
  </si>
  <si>
    <t>ПОЛОТНО ШИРИНА ОБТИРОЧНОЕ 140 СМ</t>
  </si>
  <si>
    <t>0070550003</t>
  </si>
  <si>
    <t>БРЕЗЕНТ ШИРИНА РУЛОНА 90СМ</t>
  </si>
  <si>
    <t>0070580020</t>
  </si>
  <si>
    <t>ЗАМОК КОНТРОЛЬНЫЙ ГОСТ 5089-80</t>
  </si>
  <si>
    <t>0690170001</t>
  </si>
  <si>
    <t>МЫЛО ТУАЛЕТНОЕ 140-150ГР ИМПОРТ В АССОРТИМЕНТЕ</t>
  </si>
  <si>
    <t>0070030111</t>
  </si>
  <si>
    <t>КОВРОВАЯ ПРОТИВОСКОЛЬЗЯЩАЯ ДОРОЖКА РЕЗИНОВАЯ ШИРИНА 90СМ</t>
  </si>
  <si>
    <t>0030300145</t>
  </si>
  <si>
    <t>пог. м</t>
  </si>
  <si>
    <t>ВЕДРО ОЦИНКОВАННОЕ 9 Л</t>
  </si>
  <si>
    <t>0060040040</t>
  </si>
  <si>
    <t>ВЕДРО ОЦИНКОВАННОЕ 12-15 Л ГОСТ 20558-82</t>
  </si>
  <si>
    <t>0060040048</t>
  </si>
  <si>
    <t>ДОЗАТОР ДЛЯ МЫЛА НАСТЕНЫЙ 500 МЛ</t>
  </si>
  <si>
    <t>0060080214</t>
  </si>
  <si>
    <t>МЫЛО ЖИДКОЕ 500ГР С ДОЗАТОРОМ</t>
  </si>
  <si>
    <t>0070030011</t>
  </si>
  <si>
    <t>УНИВЕРСАЛЬНОЕ МОЮЩЕЕ СРЕДСТВО 5 Л</t>
  </si>
  <si>
    <t>0070050358</t>
  </si>
  <si>
    <t>МЕШОК ДЛЯ МУСОРА 30Л В РУЛОНЕ 30ШТ</t>
  </si>
  <si>
    <t>0070080035</t>
  </si>
  <si>
    <t>рул</t>
  </si>
  <si>
    <t>МЕШОК ДЛЯ МУСОРА 60Л В РУЛОНЕ 20ШТ</t>
  </si>
  <si>
    <t>0070080036</t>
  </si>
  <si>
    <t>МЕШОК ДЛЯ МУСОРА 120Л В РУЛОНЕ 10ШТ</t>
  </si>
  <si>
    <t>0070080037</t>
  </si>
  <si>
    <t>ВЕНИК СОРГО</t>
  </si>
  <si>
    <t>0070090006</t>
  </si>
  <si>
    <t>ГУБКА ДЛЯ МЫТЬЯ ПОСУДЫ 60Х80ММ, 10 ШТ В УПАКОВКЕ</t>
  </si>
  <si>
    <t>0070550053</t>
  </si>
  <si>
    <t>ГУБКА ДЛЯ МЫТЬЯ ПОСУДЫ МЕТАЛЛИЧЕСКАЯ, 3 ШТ</t>
  </si>
  <si>
    <t>0070550054</t>
  </si>
  <si>
    <t>САЛФЕТКИ ВЛАЖ.ЧИСТ.ДЛЯ МОНИТОРОВ И ОПТ.ПОВЕРХН-Й 190X80X80ММ</t>
  </si>
  <si>
    <t>0070550075</t>
  </si>
  <si>
    <t>ВЕШАЛКА МЕТАЛ.НАПОЛЬНАЯ 5 РОЖКОВ</t>
  </si>
  <si>
    <t>0030160165</t>
  </si>
  <si>
    <t>ВЕДРО ПЛАСТМАССОВОЕ 12 Л</t>
  </si>
  <si>
    <t>0060040004</t>
  </si>
  <si>
    <t>ТАЗ ПЛАСТМАССОВЫЙ 8 Л</t>
  </si>
  <si>
    <t>0060040028</t>
  </si>
  <si>
    <t>ВЕДРО ПЛАСТМАССОВОЕ 5 Л</t>
  </si>
  <si>
    <t>0060040035</t>
  </si>
  <si>
    <t>ВЕДРО ПЛАСТМАССОВОЕ С КРЫШКОЙ 10 Л</t>
  </si>
  <si>
    <t>0060040036</t>
  </si>
  <si>
    <t>ТАЗ ПЛАСТМАССОВЫЙ 30 Л</t>
  </si>
  <si>
    <t>0060040044</t>
  </si>
  <si>
    <t>МЫЛЬНИЦА НАСТЕННАЯ МЕТАЛЛИЧЕСКАЯ М\170ММ Х72ММ Х 97ММ</t>
  </si>
  <si>
    <t>0060082383</t>
  </si>
  <si>
    <t>ЕРШ ДЛЯ УНИТАЗА НА ПОДСТАВКЕ</t>
  </si>
  <si>
    <t>0060100045</t>
  </si>
  <si>
    <t>ШВАБРА ДЛЯ ПОЛА ДЕРЕВЯННАЯ</t>
  </si>
  <si>
    <t>0060100052</t>
  </si>
  <si>
    <t>ЩЕТКА ДЛЯ МЫТЬЯ СТЕКОЛ</t>
  </si>
  <si>
    <t>0060100053</t>
  </si>
  <si>
    <t>ВАНТУЗ ДЛЯ ЧИСТКИ</t>
  </si>
  <si>
    <t>0060100062</t>
  </si>
  <si>
    <t>ШВАБРА ДЛЯ ОКОН ПЛАСТИК</t>
  </si>
  <si>
    <t>0060100614</t>
  </si>
  <si>
    <t>ЩЕТКА 3-Х РЯДНАЯ 350ММ</t>
  </si>
  <si>
    <t>0060100617</t>
  </si>
  <si>
    <t>МЕТЛА СИНТЕТИЧЕС ПЛОСКАЯ С ДЕРЕВ ЧЕРЕНК ВОРС ИЗ ПОЛИПРОПИЛЕН</t>
  </si>
  <si>
    <t>0060100629</t>
  </si>
  <si>
    <t>СОВОК С ВЕНИКОМ</t>
  </si>
  <si>
    <t>0060100635</t>
  </si>
  <si>
    <t>МЫЛО ТУАЛЕТНОЕ</t>
  </si>
  <si>
    <t>0070030003</t>
  </si>
  <si>
    <t>МЫЛО ЖИДКОЕ 5Л В КАНИСТРАХ</t>
  </si>
  <si>
    <t>0070030022</t>
  </si>
  <si>
    <t>ЖИДКОЕ МЫЛО 500МЛ ЗАПАСКА</t>
  </si>
  <si>
    <t>0070030114</t>
  </si>
  <si>
    <t>ОЧИСТИТЕЛЬ СТЕКОЛ 500ГР</t>
  </si>
  <si>
    <t>0070050064</t>
  </si>
  <si>
    <t>ГЕЛЬ 750МЛ ДЛЯ МЫТЬЯ ПОЛОВ И СТЕН</t>
  </si>
  <si>
    <t>0070050426</t>
  </si>
  <si>
    <t>ГЕЛЬ ДЛЯ УДАЛЕНИЯ ЖИРА С  ПОСУДЫ 500 МЛ</t>
  </si>
  <si>
    <t>0070050432</t>
  </si>
  <si>
    <t>ОЧИСТИТЕЛЬ-ГЕЛЬ ДЛЯ ВАННЫХ КОМНАТ 500 МЛ</t>
  </si>
  <si>
    <t>0070050447</t>
  </si>
  <si>
    <t>СРЕДСТВО ЧИСТЯЩЕЕ ГЕЛЬ РЖАВЧИНА/ОТЛОЖЕНИЯ/ЗАГРЯЗНЕНИЯ 750МЛ</t>
  </si>
  <si>
    <t>0070050450</t>
  </si>
  <si>
    <t>СРЕДСТВО ЧИСТЯЩЕЕ ВАННЫЕ КОМНАТЫ/КУХНИ МЯГКАЯ УПАКОВКА 400ГР</t>
  </si>
  <si>
    <t>0070050451</t>
  </si>
  <si>
    <t>КОШМА ТЕХНИЧЕСКАЯ 6ММ</t>
  </si>
  <si>
    <t>0070150004</t>
  </si>
  <si>
    <t>ТКАНЬ ПОЛОТЕНЕЧНАЯ</t>
  </si>
  <si>
    <t>0070520036</t>
  </si>
  <si>
    <t>МАРЛЯ СУРОВАЯ</t>
  </si>
  <si>
    <t>0070520042</t>
  </si>
  <si>
    <t>БАЙКА</t>
  </si>
  <si>
    <t>0070520001</t>
  </si>
  <si>
    <t>САЛФЕТКА МИКРОФИБРА 30Х30 СМ 10 ШТ</t>
  </si>
  <si>
    <t>0070550063</t>
  </si>
  <si>
    <t>ЛЕЙКА САДОВАЯ ПЛАСТМАССОВАЯ 8Л</t>
  </si>
  <si>
    <t>0071004090</t>
  </si>
  <si>
    <t>МЕШКИ СИНТЕТИЧЕСКИЕ 55Х90</t>
  </si>
  <si>
    <t>0380080026</t>
  </si>
  <si>
    <t>РУЧКА ДЛЯ ПЛАСТИКОВЫХ ОКОН ГОСТ30777-2001 140ММ  БЕЛЫЙ МЕТАЛ</t>
  </si>
  <si>
    <t>0690050028</t>
  </si>
  <si>
    <t>ЭЛЕКТРОСУШИЛКА ДЛЯ РУК 275X265X255 ММ 2000 ВТ</t>
  </si>
  <si>
    <t>5500120035</t>
  </si>
  <si>
    <t>ДИСПЕНСЕР НАПОЛЬНЫЙ (ЕМКОСТЬ) НА 19 ЛИТРОВ</t>
  </si>
  <si>
    <t>5500130090</t>
  </si>
  <si>
    <t>НАВЕСЫ ОКОННЫЕ (ПАРА)</t>
  </si>
  <si>
    <t>0690060015</t>
  </si>
  <si>
    <t>НАВЕСЫ ДВЕРНЫЕ УНИВ</t>
  </si>
  <si>
    <t>0690060017</t>
  </si>
  <si>
    <t>ПОЛОГ БРЕЗЕНТОВЫЙ (ТЕНТ) 4Х6, ПЛОТНОСТЬ 550ГР/М2</t>
  </si>
  <si>
    <t>0070580029</t>
  </si>
  <si>
    <t>БЯЗЬ ОТБЕЛЕННАЯ 150 СМ</t>
  </si>
  <si>
    <t>0070520048</t>
  </si>
  <si>
    <t>КОНЦ. ЧИСТЯЩЕЕ СРЕДСТВО ДЛЯ УДАЛЕНИЯ ЖИРНЫХ ПЯТЕН 1Л</t>
  </si>
  <si>
    <t>0070050444</t>
  </si>
  <si>
    <t>КОВРИК РЕЗИНОВЫЙ ДЛЯ ДУША Ш 90 СМ</t>
  </si>
  <si>
    <t>0030300146</t>
  </si>
  <si>
    <t>МЕШОК ДЛЯ МУСОРА 50Л\15ШТ-62Х80СМ(40В КОР)</t>
  </si>
  <si>
    <t>0070080034</t>
  </si>
  <si>
    <t>ЗАМОК ВРЕЗНОЙ С РУЧКОЙ ДЛЯ ДЕРЕВЯННОЙ ДВЕРИ</t>
  </si>
  <si>
    <t>0690030012</t>
  </si>
  <si>
    <t>ОСВЕЖИТЕЛЬ ВОЗДУХА 250МЛ</t>
  </si>
  <si>
    <t>0070050013</t>
  </si>
  <si>
    <t>МЕШКИ ДЛЯ МУСОРА 120 Л В УПАКОВКЕ 10 ШТ</t>
  </si>
  <si>
    <t>0070080025</t>
  </si>
  <si>
    <t>ЗАМОК ВРЕЗНОЙ ГОСТ 5087-89</t>
  </si>
  <si>
    <t>0690040001</t>
  </si>
  <si>
    <t>СЕРДЦЕВИНА ДЛЯ ВНУТРЕННЕГО ЗАМКА 6Х3,4 СМ</t>
  </si>
  <si>
    <t>0690040033</t>
  </si>
  <si>
    <t>ДОВОДЧИК ДВЕРНОЙ 30КГ 30КГ</t>
  </si>
  <si>
    <t>0690080013</t>
  </si>
  <si>
    <t>НАВЕС ДЛЯ МЕТАЛЛПЛАСТИКОВЫХ ДВЕРЕЙ 100 ММ</t>
  </si>
  <si>
    <t>0690500037</t>
  </si>
  <si>
    <t>ДОВОДЧИК МЕХАНИЧЕСКИЙ ДВЕРНОЙ, ДВУХСКОРОСТНОЙ</t>
  </si>
  <si>
    <t>0690500039</t>
  </si>
  <si>
    <t>ОБОГРЕВ. МАСЛ. НАПОЛЬНЫЙ , 11СЕКЦИЙ, ПЛОЩАДЬОБОГРЕВА 20КВ.М.</t>
  </si>
  <si>
    <t>0030180400</t>
  </si>
  <si>
    <t>ШВАБРА С ЩЕТКОЙ С ЖЕСТКОЙ ЩЕТИНОЙ</t>
  </si>
  <si>
    <t>0060100028</t>
  </si>
  <si>
    <t>КОРЗИНА ПОД МУСОР ПЛАСТМАССОВАЯ 8Л</t>
  </si>
  <si>
    <t>0060040049</t>
  </si>
  <si>
    <t xml:space="preserve">СЕРДЦЕВИНА ЗАМОЧНАЯ 90 ММ </t>
  </si>
  <si>
    <t>0690500019</t>
  </si>
  <si>
    <t>КИСТЬ МАЛЯРНАЯ</t>
  </si>
  <si>
    <t>0060090005</t>
  </si>
  <si>
    <t>КИСТЬ ФЛЕЙЦЕВАЯ 20 ММ</t>
  </si>
  <si>
    <t>0060090006</t>
  </si>
  <si>
    <t>КИСТЬ МОЧАЛЬНЫЕ МАХОВЫЕ</t>
  </si>
  <si>
    <t>0060120010</t>
  </si>
  <si>
    <t>ГЕЛЬ 1Л ДЛЯ ЧИСТКИ КАНАЛИЗАЦИОННЫХ ТРУБ</t>
  </si>
  <si>
    <t>0070050425</t>
  </si>
  <si>
    <t>ЖАЛЮЗИ</t>
  </si>
  <si>
    <t>0030160158</t>
  </si>
  <si>
    <t>КАЛЬКУЛЯТОР БУХ 16РАЗ 2 ВИДА ПИТАН.</t>
  </si>
  <si>
    <t>0030170012</t>
  </si>
  <si>
    <t>ПАЯЛЬНИК ЭЛЕКТРИЧЕСКИЙ 100ВТ 220В</t>
  </si>
  <si>
    <t>0030180009</t>
  </si>
  <si>
    <t>ЭЛ.ПАЯЛЬНИК ТОПОРИК</t>
  </si>
  <si>
    <t>0030180025</t>
  </si>
  <si>
    <t xml:space="preserve">ЭЛЕКТРОПЛИТА ОДНОКОНФОРНАЯ 1-1,0/220 </t>
  </si>
  <si>
    <t>0030180251</t>
  </si>
  <si>
    <t>ЭЛЕКТРОЧАЙНИК 1.7 Л V-1,7 Л/W- 2400 ВТ</t>
  </si>
  <si>
    <t>0030180344</t>
  </si>
  <si>
    <t>ВЕРЕВКА СТАТИЧЕСКАЯ D-10 MM</t>
  </si>
  <si>
    <t>0030260015</t>
  </si>
  <si>
    <t>ДОСКА ГЛАДИЛЬНАЯ 48Х130СМ E</t>
  </si>
  <si>
    <t>0030520232</t>
  </si>
  <si>
    <t>СТОЛОВЫЙ НАБОР НЕРЖ (ВИЛКИ,ЛОЖКИ,НОЖИ) 12 ПЕРСОН</t>
  </si>
  <si>
    <t>0060070113</t>
  </si>
  <si>
    <t>ВЕРЕВКА ДИНАМИЧЕСКАЯ (СТРАХОВОЧНАЯ)</t>
  </si>
  <si>
    <t>0070060010</t>
  </si>
  <si>
    <t>ПОЛОТЕНЦЕ МАХРОВОЕ РАЗМЕР 50Х80</t>
  </si>
  <si>
    <t>0070530005</t>
  </si>
  <si>
    <t>ПОЛОТЕНЦЕ МАХРОВОЕ 130СМХ60СМ</t>
  </si>
  <si>
    <t>0070530016</t>
  </si>
  <si>
    <t>КРЕПЛЕНИЕ НА УНИТАЗ</t>
  </si>
  <si>
    <t>0071000146</t>
  </si>
  <si>
    <t>ГЕРМЕТИК 65ГР</t>
  </si>
  <si>
    <t>0530030037</t>
  </si>
  <si>
    <t>ГЕРМЕТИК 290МЛ СИЛИКОН</t>
  </si>
  <si>
    <t>0530030038</t>
  </si>
  <si>
    <t>ГЕРМЕТИК 180ГР ПРОКЛАДКА</t>
  </si>
  <si>
    <t>0530030064</t>
  </si>
  <si>
    <t>КЛЕЙ 280 ГР СУПЕРСИЛЬНЫЙ  ПРОЗРАЧНЫЙ</t>
  </si>
  <si>
    <t>0530030251</t>
  </si>
  <si>
    <t>КЛЕЙ УНИВЕРСАЛ</t>
  </si>
  <si>
    <t>0530030253</t>
  </si>
  <si>
    <t>ЗАМОК НАВЕСНОЙ ГОСТ 1896-65</t>
  </si>
  <si>
    <t>0690030006</t>
  </si>
  <si>
    <t xml:space="preserve">ЗАМОК ГАРАЖНЫЙ СУВАЛЬДНЫЙ </t>
  </si>
  <si>
    <t>0690180003</t>
  </si>
  <si>
    <t>КРАН МАЕВСКОГО</t>
  </si>
  <si>
    <t>0730110008</t>
  </si>
  <si>
    <t>РАКОВИНА С ПОЛУПЬЕДЕСТАЛОМ  50Х40,4</t>
  </si>
  <si>
    <t>0730130071</t>
  </si>
  <si>
    <t>ШЛАНГ 60СМ</t>
  </si>
  <si>
    <t>0730160024</t>
  </si>
  <si>
    <t>ТЕЛЕЖКА ПЛАТФОРМЕННАЯ С ПОВОРОТНОЙ ОСЬЮ D КОЛЕС 250ММ</t>
  </si>
  <si>
    <t>5500130125</t>
  </si>
  <si>
    <t xml:space="preserve">ЭЛЕКТРОПЛИТА ДВУХКОНФОРНАЯ ЭПТ 2-2,0/220 </t>
  </si>
  <si>
    <t>0030180252</t>
  </si>
  <si>
    <t xml:space="preserve">УТЮГ </t>
  </si>
  <si>
    <t>0030180419</t>
  </si>
  <si>
    <t>КОВРИК РЕЗИНОВЫЙ ПРОТИВОСКОЛЬЗЯЩИЙ,ЯЧЕИСТОЕ ПОКРЫТИЕ 90Х90СМ</t>
  </si>
  <si>
    <t>0030300200</t>
  </si>
  <si>
    <t>ВЕДРО ПОЖАРНОЕ МЕТАЛЛИЧЕСКОЕ 12Л</t>
  </si>
  <si>
    <t>0060030005</t>
  </si>
  <si>
    <t xml:space="preserve">ДИСПЕНСЕР ДЛЯ ЖИДКОГО МЫЛА НАСТ </t>
  </si>
  <si>
    <t>0060040032</t>
  </si>
  <si>
    <t xml:space="preserve">ПОЛОТЕНЦЕДЕРЖАТЕЛЬ ДВОЙНОЙ </t>
  </si>
  <si>
    <t>0060082293</t>
  </si>
  <si>
    <t xml:space="preserve">ЩЁТКА ДЛЯ УНИТАЗА </t>
  </si>
  <si>
    <t>0060082297</t>
  </si>
  <si>
    <t>ЩЕТКИ МЕТАЛЛИЧЕСКИЕ</t>
  </si>
  <si>
    <t>0060130001</t>
  </si>
  <si>
    <t>ПОРОШОК ДЛЯ РУЧНОЙ СТИРКИ (В АССОРТИМЕНТЕ) 400 Г</t>
  </si>
  <si>
    <t>0070040053</t>
  </si>
  <si>
    <t>ЧИСТ.СР-ВО ГЕЛЬ САНИТАРНЫЙ 750МЛ</t>
  </si>
  <si>
    <t>0070050172</t>
  </si>
  <si>
    <t xml:space="preserve">ПРОДУКТ МНОГОФУНКЦИОНАЛЬНЫЙ 200 МЛ </t>
  </si>
  <si>
    <t>0070050375</t>
  </si>
  <si>
    <t>ФЛАНЕЛЬ ОТБЕЛЕННАЯ ШИР. 90СМ</t>
  </si>
  <si>
    <t>0070520051</t>
  </si>
  <si>
    <t>ТКАНЬ ПОЛОТЕНЕЧНАЯ ВАФЕЛЬНАЯ 150СМ</t>
  </si>
  <si>
    <t>0070520162</t>
  </si>
  <si>
    <t xml:space="preserve">ЗАМОК ТРОСОВЫЙ НАВЕСНОЙ </t>
  </si>
  <si>
    <t>0690030157</t>
  </si>
  <si>
    <t>ЗАМОК ВРЕЗНОЙ С РУЧКОЙ</t>
  </si>
  <si>
    <t>0690040025</t>
  </si>
  <si>
    <t>ПАЯЛЬНИК ЭЛЕКТРО 25ВТ</t>
  </si>
  <si>
    <t>0030180006</t>
  </si>
  <si>
    <t>КИСТИ МОЧАЛЬНЫЕ</t>
  </si>
  <si>
    <t>0060120001</t>
  </si>
  <si>
    <t>до 22</t>
  </si>
  <si>
    <t>Радиологические замеры металлалома</t>
  </si>
  <si>
    <t>Поверка и ремонт средств измерений</t>
  </si>
  <si>
    <t>Поверка весов и приборов</t>
  </si>
  <si>
    <t>доп 20</t>
  </si>
  <si>
    <t>доп 9</t>
  </si>
  <si>
    <t>АРМАТУРА СМЫВНОГО БАЧКА УНИВЕРСАЛЬНАЯ С БОКОВЫМ ПОДВОДОМ</t>
  </si>
  <si>
    <t>доп 17</t>
  </si>
  <si>
    <t>РЕЗАК ПРОПАНОВЫЙ Р1-01-П</t>
  </si>
  <si>
    <t>0860020029</t>
  </si>
  <si>
    <t>РЕДУКТОР КИСЛОРОДНЫЙ 170X170X155 БКО-50-4(БАЛ.)</t>
  </si>
  <si>
    <t>0860050001</t>
  </si>
  <si>
    <t>РЕДУКТОР ПРОПАНОВЫЙ 170Х170Х155 БПО-5-4(БАЛ.</t>
  </si>
  <si>
    <t>0860050006</t>
  </si>
  <si>
    <t>РЕОСТАТ БАЛЛАСТНЫЙ РБ-306</t>
  </si>
  <si>
    <t>5620480021</t>
  </si>
  <si>
    <t>ИНВЕРТОР ПРОФИ ARC СВАРОЧНЫЙ 380Х155Х300 ММ 200 220V</t>
  </si>
  <si>
    <t>5620480081</t>
  </si>
  <si>
    <t>КРАН ШАРОВЫЙ ЛАТУНЬ ДУ 32</t>
  </si>
  <si>
    <t>6020010061</t>
  </si>
  <si>
    <t>КРАН ШАРОВЫЙ 11Б27П ДУ20 РУ16</t>
  </si>
  <si>
    <t>6020010071</t>
  </si>
  <si>
    <t>КРАН ШАРОВЫЙ 11Б27П ДУ25 РУ16</t>
  </si>
  <si>
    <t>6020010072</t>
  </si>
  <si>
    <t>КРАН ШАРОВЫЙ 11Б27П1 ДУ50 РУ16</t>
  </si>
  <si>
    <t>6020010443</t>
  </si>
  <si>
    <t>ЗАДВИЖКА 150 30Ч6БР, 16, ФЛАНЦЕВОЕ</t>
  </si>
  <si>
    <t>6010010604</t>
  </si>
  <si>
    <t>ЗАДВИЖКА 50 30Ч6БР, 10</t>
  </si>
  <si>
    <t>6010020050</t>
  </si>
  <si>
    <t>ЗАДВИЖКА 30Ч6БР ДУ80</t>
  </si>
  <si>
    <t>6010020058</t>
  </si>
  <si>
    <t>ЗАДВИЖКА ЧУГУННАЯ 30Ч6БР ДУ100 РУ16 С КОФ</t>
  </si>
  <si>
    <t>6010020227</t>
  </si>
  <si>
    <t>ВЕНТИЛЬ 15Б3Р ДУ 20</t>
  </si>
  <si>
    <t>6020010028</t>
  </si>
  <si>
    <t>ВЕНТИЛЬ15Б3Р ДУ32 РУ16</t>
  </si>
  <si>
    <t>6020010030</t>
  </si>
  <si>
    <t>ВЕНТИЛЬ 15Б3Р ДУ 50</t>
  </si>
  <si>
    <t>6020010032</t>
  </si>
  <si>
    <t>ВЕНТИЛЬ ДУ20 ПОЛИПРОПИЛЕННОВЫЙ</t>
  </si>
  <si>
    <t>6020010084</t>
  </si>
  <si>
    <t>ВЕНТИЛЬ ДУ50 ПОЛИПРОПИЛЕННОВЫЙ</t>
  </si>
  <si>
    <t>6020010085</t>
  </si>
  <si>
    <t>ВЕНТИЛЬ ДУ25 ПОЛИПРОПИЛЕННОВЫЙ</t>
  </si>
  <si>
    <t>6020010086</t>
  </si>
  <si>
    <t>ВЕНТИЛЬ ДУ32 ПОЛИПРОПИЛЕННОВЫЙ</t>
  </si>
  <si>
    <t>6020010087</t>
  </si>
  <si>
    <t>ВЕНТИЛЬ ДУ40 ПОЛИПРОПИЛЕННОВЫЙ</t>
  </si>
  <si>
    <t>6020010088</t>
  </si>
  <si>
    <t>ВЕНТИЛЬ 15БЗР ДУ15 РУ16</t>
  </si>
  <si>
    <t>6020010417</t>
  </si>
  <si>
    <t>ВЕНТИЛЬ ПОЖАРНЫЙ 1Б1Р ДУ50</t>
  </si>
  <si>
    <t>6020010048</t>
  </si>
  <si>
    <t>ЗАДВИЖКА 30Ч6БР ДУ350 РУ10</t>
  </si>
  <si>
    <t>6010020175</t>
  </si>
  <si>
    <t>ВЕНТИЛЬ (КЛАПАН) 15Б1П ДУ15 РУ16</t>
  </si>
  <si>
    <t>6020010434</t>
  </si>
  <si>
    <t>ВЕНТИЛЬ (КЛАПАН) 15Б1П ДУ25 РУ16</t>
  </si>
  <si>
    <t>6020010436</t>
  </si>
  <si>
    <t>ВЕНТИЛЬ (КЛАПАН) 15КЧ18П 1 ДУ50 РУ16</t>
  </si>
  <si>
    <t>6020020349</t>
  </si>
  <si>
    <t>ВЕНТИЛЬ (КЛАПАН) 15КЧ18П 1ДУ 32 РУ 16</t>
  </si>
  <si>
    <t>6020020347</t>
  </si>
  <si>
    <t>МАНОМЕТР ПРОПАНОВЫЙ ТМ-2 0-6 МРА ГОСТ 2405-88</t>
  </si>
  <si>
    <t>0950530333</t>
  </si>
  <si>
    <t>МАНОМЕТР КИСЛОРОДНЫЙ ТМ-2 0-2,5 МРА</t>
  </si>
  <si>
    <t>0950530270</t>
  </si>
  <si>
    <t>МЕХАНИЗМ К МАНОМЕТРУ ДМ2005СГ, МП4-У</t>
  </si>
  <si>
    <t>0950680050</t>
  </si>
  <si>
    <t>МЕХАНИЗМ К МАНОМЕТРУ МП4-УУ2 , МП3-УУ, МВП3-УУ2 ГОСТ 2405-88</t>
  </si>
  <si>
    <t>0950680051</t>
  </si>
  <si>
    <t>МАНОМЕТР ТЕХНИЧЕСКИЙ ПОКАЗЫВ. МП4-УУ2-1,0МПА-1,5-IP53- ЦСМ</t>
  </si>
  <si>
    <t>0950530411</t>
  </si>
  <si>
    <t>МАНОМЕТР ТЕХНИЧЕСКИЙ ПОКАЗЫВАЮЩИЙ МП4-УУ2-0,6 МПа-1,5-IP53-ЦСМ</t>
  </si>
  <si>
    <t>МАНОМЕТР ТЕХНИЧЕСКИЙ ПОКАЗЫВАЮЩИЙ МП4-УУ2-1,6 МПА-1,5-IP53-ЦСМ</t>
  </si>
  <si>
    <t>0950530412</t>
  </si>
  <si>
    <t>МАНОМЕТР ТЕХНИЧЕСКИЙ ПОКАЗЫВАЮЩИЙ МП4-УУ2-2,5 МПА-1,5-1Р53-ЦСМ</t>
  </si>
  <si>
    <t>0950530421</t>
  </si>
  <si>
    <t>МАНОМЕТР ТЕХНИЧЕСКИЙ ПОКАЗЫВАЮЩИЙ МП4-УУ2-4,0МПА-1,5-IP53-ЦСМ</t>
  </si>
  <si>
    <t>0950530413</t>
  </si>
  <si>
    <t>ЦИФЕРБЛАТ МАНОМЕТРА-МП4-У-У2-1,5-(1 МПа)</t>
  </si>
  <si>
    <t>0950680142</t>
  </si>
  <si>
    <t>ЦИФЕРБЛАТ МАНОМЕТРА-МП4-У-У2-1,5-(1,6 МПа)</t>
  </si>
  <si>
    <t>0950680143</t>
  </si>
  <si>
    <t>ЦИФЕРБЛАТ МАНОМЕТРА-МП4-У-У2-1,5-(16 МПа)</t>
  </si>
  <si>
    <t>0950680148</t>
  </si>
  <si>
    <t>ЦИФЕРБЛАТ МАНОМЕТРА-МП4-У-У2-1,5-(2,5 МПа)</t>
  </si>
  <si>
    <t>0950680144</t>
  </si>
  <si>
    <t>ЦИФЕРБЛАТ МАНОМЕТРА-МП4-У-У2-1,5-(25 МПа)</t>
  </si>
  <si>
    <t>0950680149</t>
  </si>
  <si>
    <t>ЦИФЕРБЛАТ МАНОМЕТРА-МП4-У-У2-1,5-(4 МПа)</t>
  </si>
  <si>
    <t>0950680145</t>
  </si>
  <si>
    <t>ЦИФЕРБЛАТ МАНОМЕТРА-МП4-У-У2-1,5-(400 кПа)</t>
  </si>
  <si>
    <t>0950680138</t>
  </si>
  <si>
    <t>ЦИФЕРБЛАТ МАНОМЕТРА-МП4-У-У2-1,5-(6 МПа)</t>
  </si>
  <si>
    <t>0950680146</t>
  </si>
  <si>
    <t>ЦИФЕРБЛАТ МАНОМЕТРА-МП4-У-У2-1,5-(600 кПа)</t>
  </si>
  <si>
    <t>0950680141</t>
  </si>
  <si>
    <t>доп19</t>
  </si>
  <si>
    <t>Услуги по снабжению сжатым воздухом</t>
  </si>
  <si>
    <t>Корректировка стоимости</t>
  </si>
  <si>
    <t>доп 13</t>
  </si>
  <si>
    <t>доп 23</t>
  </si>
  <si>
    <t>доп 15</t>
  </si>
  <si>
    <t>Сервисное обслуживание установки «Дельфин ООЭ 4-4/40»</t>
  </si>
  <si>
    <t xml:space="preserve">Аренда спецтехники с экипажем </t>
  </si>
  <si>
    <t xml:space="preserve">услуга </t>
  </si>
  <si>
    <t>Обследование грузоподъемных механизмов и подкрановых путей</t>
  </si>
  <si>
    <t>Сервисное обслуживание систем приточно-вытяжной вентиляции ХЦ</t>
  </si>
  <si>
    <t>Сервисное обслуживание оборудования приточно-вытяжной вентиляции и кондиционирования помещения ГРЩУ</t>
  </si>
  <si>
    <t>Сервисное обслуживание оборудования приточно-вытяжной вентиляции УОО</t>
  </si>
  <si>
    <t>Сервисное обслуживание электрогидравлической системы регулирования (ЭГСР)</t>
  </si>
  <si>
    <t>доп23</t>
  </si>
  <si>
    <t>доп24</t>
  </si>
  <si>
    <t>ИНГИБИТОР ОТЛОЖЕНИЯ МИНЕРАЛЬНЫХ СОЛЕЙ ИОМС-1 (25%)</t>
  </si>
  <si>
    <t>0500010030</t>
  </si>
  <si>
    <t>Тен</t>
  </si>
  <si>
    <t>АВТОРУЧКА ШАРИКОВАЯ СИНИЙ</t>
  </si>
  <si>
    <t xml:space="preserve">Байтурсынова </t>
  </si>
  <si>
    <t>МЕЛ 10-12 СМ</t>
  </si>
  <si>
    <t>0050010010</t>
  </si>
  <si>
    <t>ПАПКА-УГОЛОК, А4, ПРОЗРАЧНАЯ, БЕСЦВЕТНАЯ</t>
  </si>
  <si>
    <t>0050010012</t>
  </si>
  <si>
    <t>ЕЖЕДНЕВНИК 110Х190</t>
  </si>
  <si>
    <t>0050010016</t>
  </si>
  <si>
    <t>КАЛЕНДАРЬ НАСТОЛЬНЫЙ ПЕРКИДНОЙ</t>
  </si>
  <si>
    <t>0050010019</t>
  </si>
  <si>
    <t>РАЗБОВИТЕЛЬ ШТРИХА 120 МЛ</t>
  </si>
  <si>
    <t>0050010027</t>
  </si>
  <si>
    <t>КАЛЕНДАРЬ НАСТЕННЫЙ</t>
  </si>
  <si>
    <t>0050010028</t>
  </si>
  <si>
    <t>КАРАНДАШ ПРОСТОЙ</t>
  </si>
  <si>
    <t>0050010031</t>
  </si>
  <si>
    <t>КИСТЬ ХУДОЖЕСТВЕННАЯ №8</t>
  </si>
  <si>
    <t>0050010039</t>
  </si>
  <si>
    <t>КЛЕЙ КАНЦЕЛЯРСКИЙ 40 ГР ЖИДКИЙ</t>
  </si>
  <si>
    <t>0050010042</t>
  </si>
  <si>
    <t>ОРГАНАЙЗЕР 12 ПРЕДМЕТОВ</t>
  </si>
  <si>
    <t>0050010043</t>
  </si>
  <si>
    <t>КНОПКИ КАНЦЕЛЯРСКИЕ 150 ШТ 12 ММ В КОРОБКЕ 100 ШТ</t>
  </si>
  <si>
    <t>0050010046</t>
  </si>
  <si>
    <t>КОРЗИНА ДЛЯ МУСОРА ПЛАСТМАСОВАЯ 12 Л</t>
  </si>
  <si>
    <t>0050010050</t>
  </si>
  <si>
    <t>КООРЕКТИРУЮЩАЯ ЖИДКОСТЬ, 20 МЛ, С КИСТОЧКОЙ</t>
  </si>
  <si>
    <t>0050010051</t>
  </si>
  <si>
    <t>ЛАСТИК РЕЗИНОВЫЙ 13ММх34ММ</t>
  </si>
  <si>
    <t>0050010054</t>
  </si>
  <si>
    <t>ПАПКА НА РЕЗИНКАХ ФОРМАТ А 4</t>
  </si>
  <si>
    <t>0050010078</t>
  </si>
  <si>
    <t>ПОРТФЕЛЬ 10 ОТДЕЛЕНИЙ А4, 30ММ, С РУЧКОЙ, ПЛАСТИК</t>
  </si>
  <si>
    <t>0050010079</t>
  </si>
  <si>
    <t>ПАПКА АДРЕСНАЯ "НА ПОДПИСЬ", ПВХ</t>
  </si>
  <si>
    <t>0050010080</t>
  </si>
  <si>
    <t>ПАПКА С ЗАВЯЗКАМИ, КАРТОН, ДО 200 ЛИСТОВ</t>
  </si>
  <si>
    <t>0050010083</t>
  </si>
  <si>
    <t>СКОБЫ ДЛЯ СТЕПЛЕРА №10</t>
  </si>
  <si>
    <t>0050010093</t>
  </si>
  <si>
    <t>СКОРОСШИВАТЕЛЬ А4</t>
  </si>
  <si>
    <t>0050010094</t>
  </si>
  <si>
    <t>СТЕПЛЕР №10, ДО 16 ЛИСТОВ</t>
  </si>
  <si>
    <t>0050010099</t>
  </si>
  <si>
    <t>СТЕРЖЕНЬ ДЛЯ РУЧКИ ШАРИКОВОЙ</t>
  </si>
  <si>
    <t>0050010101</t>
  </si>
  <si>
    <t>ТЕТРАДЬ А-5,48Л</t>
  </si>
  <si>
    <t>0050010106</t>
  </si>
  <si>
    <t>МАСТИКА ДЛЯ ПЕЧАТИ</t>
  </si>
  <si>
    <t>0050010117</t>
  </si>
  <si>
    <t>ЛОТОК 7 СМ</t>
  </si>
  <si>
    <t>0050010118</t>
  </si>
  <si>
    <t>ФЛОМАСТЕРЫ 10 ЦВЕТОВ</t>
  </si>
  <si>
    <t>0050010122</t>
  </si>
  <si>
    <t>ЛЕНТА СКОТЧ 12-16</t>
  </si>
  <si>
    <t>0050010140</t>
  </si>
  <si>
    <t>ПОДСТАВКА ДЛЯ ПАПОК ПЛАСТИКОВАЯ</t>
  </si>
  <si>
    <t>0050010141</t>
  </si>
  <si>
    <t>ПАПКА-РЕГИСТРАТОР, 70-80 ММ</t>
  </si>
  <si>
    <t>0050010142</t>
  </si>
  <si>
    <t>ПАПКА ФАЙЛОВАЯ 20 ФАЙЛОВ А4 КОРЕШОК 14ММ ЧЕРНЫЙ</t>
  </si>
  <si>
    <t>0050010164</t>
  </si>
  <si>
    <t xml:space="preserve">СТЕРЖЕНЬ ДЛЯ ГЕЛ.РУЧКИ </t>
  </si>
  <si>
    <t>0050010175</t>
  </si>
  <si>
    <t>АНТИСТЕПЛЕР</t>
  </si>
  <si>
    <t>0050010178</t>
  </si>
  <si>
    <t>СКОТЧ 40-60ММ</t>
  </si>
  <si>
    <t>0050010181</t>
  </si>
  <si>
    <t>НОЖНИЦЫ 20 СМ</t>
  </si>
  <si>
    <t>0050010183</t>
  </si>
  <si>
    <t>ФАЙЛ УГОЛОК</t>
  </si>
  <si>
    <t>0050010184</t>
  </si>
  <si>
    <t>ТЕТРАДЬ А4, 96 ЛИСТОВ, КЛЕТКА</t>
  </si>
  <si>
    <t>0050010192</t>
  </si>
  <si>
    <t>НОЖ КАНЦЕЛЯРСКИЙ 18 ММ</t>
  </si>
  <si>
    <t>0050010199</t>
  </si>
  <si>
    <t>КНОПКИ-ГВОЗДИКИ</t>
  </si>
  <si>
    <t>0050010204</t>
  </si>
  <si>
    <t>КНИГА УЧЕТА А4, БУМАГА ВИНИЛ</t>
  </si>
  <si>
    <t>0050010217</t>
  </si>
  <si>
    <t>МАСТИКА ДЛЯ НУМЕРАТОРА</t>
  </si>
  <si>
    <t>0050010228</t>
  </si>
  <si>
    <t>СКОРОСШИВАТЕЛЬ ПЛАСТИКОВЫЙ</t>
  </si>
  <si>
    <t>0050010242</t>
  </si>
  <si>
    <t>БЛОКНОТ А4 60Л</t>
  </si>
  <si>
    <t>0050010250</t>
  </si>
  <si>
    <t>БУМАГА ЛИПКАЯ 75Х75</t>
  </si>
  <si>
    <t>0050010254</t>
  </si>
  <si>
    <t>КАРАНДАШ ПРОСТОЙ С ЛАСТИКОМ</t>
  </si>
  <si>
    <t>0050010259</t>
  </si>
  <si>
    <t>КОНВЕРТЫ БЕЛЫЕ, 250Х353, КАРМАН. С ОТРЫВ. ПОЛОС.</t>
  </si>
  <si>
    <t>0050010263</t>
  </si>
  <si>
    <t>КОНВЕРТЫ БЕЛЫЕ, 114Х229, 95ГР.С ОТРЫВ. ПОЛОС.</t>
  </si>
  <si>
    <t>0050010264</t>
  </si>
  <si>
    <t>ТОЧИЛКА</t>
  </si>
  <si>
    <t>0050010283</t>
  </si>
  <si>
    <t>ПАПКА 60 ФАЙЛОВ</t>
  </si>
  <si>
    <t>0050010298</t>
  </si>
  <si>
    <t>ГРИФЕЛИ 0.7 ( В УПАКОВКЕ 12 ШТ)</t>
  </si>
  <si>
    <t>0050010360</t>
  </si>
  <si>
    <t>СТЕПЛЕР №10</t>
  </si>
  <si>
    <t>0050010362</t>
  </si>
  <si>
    <t>ФАЙЛ А4, 40-60 МКМ</t>
  </si>
  <si>
    <t>0050010365</t>
  </si>
  <si>
    <t>ШИЛО КАНЦЕЛЯРСКОЕ</t>
  </si>
  <si>
    <t>0050010366</t>
  </si>
  <si>
    <t>ОБЛОЖКА ПЛАСТИКОВАЯ ПРОЗРАЧНАЯ 200МКН (В УПАКОВКЕ</t>
  </si>
  <si>
    <t>0050010374</t>
  </si>
  <si>
    <t>ПАПКА-РЕГИСТРАТОР 8СМ</t>
  </si>
  <si>
    <t>0050010382</t>
  </si>
  <si>
    <t>СКОТЧ 45Х36</t>
  </si>
  <si>
    <t>0050010385</t>
  </si>
  <si>
    <t>МАРКЕР</t>
  </si>
  <si>
    <t>0050010388</t>
  </si>
  <si>
    <t>СТЕПЛЕР 30-120</t>
  </si>
  <si>
    <t>0050010398</t>
  </si>
  <si>
    <t>СКОБЫ 23/6</t>
  </si>
  <si>
    <t>0050010399</t>
  </si>
  <si>
    <t>МАРКЕРНАЯ ДОСКА 1200*2100 ММ, БЕЛАЯ</t>
  </si>
  <si>
    <t>0050010401</t>
  </si>
  <si>
    <t>КЛЕЙ-КАРАНДАШ 25 Г</t>
  </si>
  <si>
    <t>0050010405</t>
  </si>
  <si>
    <t>КЛЕЙ КАНЦЕЛЯРСКИЙ, С АППЛИКАТОРОМ, 50 Г</t>
  </si>
  <si>
    <t>0050010406</t>
  </si>
  <si>
    <t>ПАПКА-КОНВЕРТ803</t>
  </si>
  <si>
    <t>0050010415</t>
  </si>
  <si>
    <t>НАБОР МАРКЕРОВ ТЕКСТОВЫЙ (6ШТ)</t>
  </si>
  <si>
    <t>0050010428</t>
  </si>
  <si>
    <t>КЛЕЙКИЕ ЗАКЛАДКИ 45 Х 12ММ, АСОРТИ (В УПАКОВКИ)</t>
  </si>
  <si>
    <t>0050010429</t>
  </si>
  <si>
    <t>НАБОР КОРРЕКТОР-ШТРИХ+РАЗБАВИТЕЛЬ</t>
  </si>
  <si>
    <t>0050010447</t>
  </si>
  <si>
    <t>ЗАЖИМ 19 ММ</t>
  </si>
  <si>
    <t>0050010448</t>
  </si>
  <si>
    <t>ЗАЖИМ 25 ММ</t>
  </si>
  <si>
    <t>0050010449</t>
  </si>
  <si>
    <t>ЗАЖИМ 49 ММ</t>
  </si>
  <si>
    <t>0050010450</t>
  </si>
  <si>
    <t>СКОБЫ 24/6</t>
  </si>
  <si>
    <t>0050010456</t>
  </si>
  <si>
    <t>СТИКЕР-ЗАКЛАДКА ПРОЗРАЧНЫЙ L-15СМ,ШИРИНА-45СМ В УП-150ШТ</t>
  </si>
  <si>
    <t>0050010623</t>
  </si>
  <si>
    <t>КОРЗИНА ДЛЯ МУСОРА ПЛАСТИКОВАЯ 7Л.</t>
  </si>
  <si>
    <t>0050010893</t>
  </si>
  <si>
    <t>БУМАГА ДЛЯ ЗАПИСИ С КОНТЕЙНЕРОМ 83*83</t>
  </si>
  <si>
    <t>0050011457</t>
  </si>
  <si>
    <t>БЛОКНОТ А6</t>
  </si>
  <si>
    <t>0050011458</t>
  </si>
  <si>
    <t>БЛОКНОТ А5</t>
  </si>
  <si>
    <t>0050011459</t>
  </si>
  <si>
    <t>КАРАНДАШ АВТОМАТИЧЕСКИЙ 0,7</t>
  </si>
  <si>
    <t>0050011465</t>
  </si>
  <si>
    <t>КОНВЕРТ 110Х230</t>
  </si>
  <si>
    <t>0050011469</t>
  </si>
  <si>
    <t>СКРЕПКИ 28 ММ</t>
  </si>
  <si>
    <t>0050011489</t>
  </si>
  <si>
    <t>СКРЕПКИ 50ММ</t>
  </si>
  <si>
    <t>0050011490</t>
  </si>
  <si>
    <t>СКРЕПКИ 75 ММ</t>
  </si>
  <si>
    <t>0050011491</t>
  </si>
  <si>
    <t>НАБОР ТЕКСТОВЫДЕЛИТЕЛЕЙ, 6ЦВ.</t>
  </si>
  <si>
    <t>0050011609</t>
  </si>
  <si>
    <t>ФАЙЛ ПОДВЕСНОЙ А4 (ДЛЯ КАРТОТЕКИ  )</t>
  </si>
  <si>
    <t>0050011619</t>
  </si>
  <si>
    <t>СКОТЧ 48Х100 ГОСТ 16214-86</t>
  </si>
  <si>
    <t>0050011627</t>
  </si>
  <si>
    <t>СТЕПЛЕР №24/6-26/6</t>
  </si>
  <si>
    <t>0050011669</t>
  </si>
  <si>
    <t xml:space="preserve">ДОСКА МАРКЕРНО-МАГНИТНАЯ ( 120*180 см) </t>
  </si>
  <si>
    <t>0050011686</t>
  </si>
  <si>
    <t xml:space="preserve">ЕЖЕДНЕВНИК НЕДАТИРОВАННЫЙ А5 </t>
  </si>
  <si>
    <t>0050011690</t>
  </si>
  <si>
    <t>ЗАЖИМ ДЛЯ БУМАГ 32 ММ, В КОРОБКЕ 12 ШТУК</t>
  </si>
  <si>
    <t>0050011692</t>
  </si>
  <si>
    <t>ЗАЖИМ ДЛЯ БУМАГ 41 ММ, В КОРОБКЕ 12 ШТУК</t>
  </si>
  <si>
    <t>0050011693</t>
  </si>
  <si>
    <t>ЛИНЕЙКА 30 СМ</t>
  </si>
  <si>
    <t>0050011723</t>
  </si>
  <si>
    <t xml:space="preserve">МАРКЕР ЛАКОВЫЙ ДЛЯ МЕТАЛЛА </t>
  </si>
  <si>
    <t>0050011737</t>
  </si>
  <si>
    <t xml:space="preserve">БУМАГА ДЛЯ ЗАМЕТОК 76Х76 ЗЕЛЕНАЯ </t>
  </si>
  <si>
    <t>0050011753</t>
  </si>
  <si>
    <t>0050011759</t>
  </si>
  <si>
    <t>СКРЕПКИ 33ММ 100ШТ</t>
  </si>
  <si>
    <t>0050011763</t>
  </si>
  <si>
    <t>ДЫРОКОЛ 20-25Л</t>
  </si>
  <si>
    <t>0050011804</t>
  </si>
  <si>
    <t>МАРКЕР ПЕРМАНЕНТНЫЙ ЧЕРНЫЙ</t>
  </si>
  <si>
    <t>0050011876</t>
  </si>
  <si>
    <t>РЕГИСТРАТОР А4 80ММ</t>
  </si>
  <si>
    <t>0050011886</t>
  </si>
  <si>
    <t>ЛОТОК ГОРИЗОНТАЛЬНЫЙ 3 СЕКЦИИ ЧЕРНЫЙ</t>
  </si>
  <si>
    <t>0050011910</t>
  </si>
  <si>
    <t xml:space="preserve">РУЧКИ В НАБОРЕ ШАРИКОВЫЕ 6 ЦВЕТОВ </t>
  </si>
  <si>
    <t>0050011919</t>
  </si>
  <si>
    <t>БЛОКНОТ-A7 40Л СПИРАЛЬ</t>
  </si>
  <si>
    <t>0050011986</t>
  </si>
  <si>
    <t>СКРЕПКИ 22ММ</t>
  </si>
  <si>
    <t>0050012031</t>
  </si>
  <si>
    <t>ГУБКА-СТИРАТЕЛЬ ДЛЯ МАРКЕРНОЙ ДОСКИ И 4 МАРКЕРА</t>
  </si>
  <si>
    <t>0050012040</t>
  </si>
  <si>
    <t>НАБОР ЦВЕТНЫХ КАРАНДАШЕЙ, 12 ЦВЕТОВ</t>
  </si>
  <si>
    <t>0050012065</t>
  </si>
  <si>
    <t xml:space="preserve">Маркер мебельный </t>
  </si>
  <si>
    <t>0050012113</t>
  </si>
  <si>
    <t>ГРИФЕЛИ 0,5 ( В УПАКОВКЕ 12 ШТ)</t>
  </si>
  <si>
    <t>0050012116</t>
  </si>
  <si>
    <t>ПАПКА С ЗАЖИМОМ А4, ПЛАСТИК</t>
  </si>
  <si>
    <t>0050012157</t>
  </si>
  <si>
    <t>ПАПКА С 20 ФАЙЛАМИ А4, ЦВЕТ АССОРТИ</t>
  </si>
  <si>
    <t>0050012159</t>
  </si>
  <si>
    <t>ПАПКА С 40 ФАЙЛАМИ А4, ЦВЕТ АССОРТИ</t>
  </si>
  <si>
    <t>0050012160</t>
  </si>
  <si>
    <t>ПАПКА С 60 ФАЙЛАМИ А4, ЦВЕТ АССОРТИ</t>
  </si>
  <si>
    <t>0050012161</t>
  </si>
  <si>
    <t>ФАЙЛ А4</t>
  </si>
  <si>
    <t>0050012170</t>
  </si>
  <si>
    <t>РУЧКА ШАРИКОВАЯ СИНИЙ СТЕРЖЕНЬ</t>
  </si>
  <si>
    <t>0050012172</t>
  </si>
  <si>
    <t xml:space="preserve">ЛОТОК ГОРИЗОНТАЛЬНЫЙ 6 СЕКЦИОННЫЙ СЕРЫЙ СТАММ АРТИКУЛ ЛТ416 ЦВЕТ ЧЕРНЫЙ </t>
  </si>
  <si>
    <t>0050012208</t>
  </si>
  <si>
    <t>ТЕТРАДЬ А5, 96 ЛИСТОВ</t>
  </si>
  <si>
    <t>0050012209</t>
  </si>
  <si>
    <t>ТЕТРАДЬ А5 12Л</t>
  </si>
  <si>
    <t>0050012237</t>
  </si>
  <si>
    <t xml:space="preserve">ЛОТОК ВЕРТИКАЛЬНЫЙ СТАММ 6 СЕКЦИОННЫЙ ЧЕРНЫЙ </t>
  </si>
  <si>
    <t>0050012297</t>
  </si>
  <si>
    <t>ТОЧИЛКА ПЛАСТИК</t>
  </si>
  <si>
    <t>0050012303</t>
  </si>
  <si>
    <t>НАБОР КАРАНДАШЕЙ 24 ЦВЕТА</t>
  </si>
  <si>
    <t>0050012306</t>
  </si>
  <si>
    <t>КОРРЕКТОР - ЛЕНТА 4,2 ММХ8,5 М</t>
  </si>
  <si>
    <t>0050012366</t>
  </si>
  <si>
    <t>ПАПКА-ПЛАНШЕТ 210Х297 А4, С МЕТАЛ. ПРИЖИМНЫМ МЕХАНИЗМОМ</t>
  </si>
  <si>
    <t>0050012430</t>
  </si>
  <si>
    <t>НИТЬ Х/Б ДЛЯ АРХИВНЫХ РАБОТ ТРЕХЦВЕТНАЯ  В БОБИНАХ 1 КГ, ДЛИНА 1200 М, ТОЛЩИНА 1,3 ММ</t>
  </si>
  <si>
    <t>0050012550</t>
  </si>
  <si>
    <t>ПАПКА СКОРОСШИВАТЕЛЬ ЦВЕТ СИНИЙ С 10 ФАЙЛАМИ AB-L10 Д/О</t>
  </si>
  <si>
    <t>0050012642</t>
  </si>
  <si>
    <t>ПАПКА СКОРОСШИВАТЕЛЬ 20 ФАЙЛАМИ</t>
  </si>
  <si>
    <t>0050012643</t>
  </si>
  <si>
    <t>ПАПКА СКОРОСШИВАТЕЛЬ 30 ФАЙЛАМИ</t>
  </si>
  <si>
    <t>0050012644</t>
  </si>
  <si>
    <t>ПАПКА РЕГИСТРАТОР 7,2 СМ СИНИЙ</t>
  </si>
  <si>
    <t>0050012651</t>
  </si>
  <si>
    <t>КРАСКА-КАРАНДАШ МАРКЕР ЧЕРНЫЙ</t>
  </si>
  <si>
    <t>0050012652</t>
  </si>
  <si>
    <t>ЛИНЕЙКА МЕТАЛЛИЧЕСКАЯ 30СМ</t>
  </si>
  <si>
    <t>0050012659</t>
  </si>
  <si>
    <t>ЛИНЕЙКА МЕТАЛЛИЧЕСКАЯ 20СМ</t>
  </si>
  <si>
    <t>0050012660</t>
  </si>
  <si>
    <t>СТИКЕР 3Х3 350Л</t>
  </si>
  <si>
    <t>0050012667</t>
  </si>
  <si>
    <t>ПАПКА АРХИВНАЯ А4 75ММ</t>
  </si>
  <si>
    <t>0050012905</t>
  </si>
  <si>
    <t>ШТАМП ПРЯМОУГОЛЬНЫЙ 47Х18 ММ ДЛЯ ТАЛОНОВ НА МОЛОКО АВТОМАТИЧЕСКАЯ ОСНАСТКА</t>
  </si>
  <si>
    <t>0050012930</t>
  </si>
  <si>
    <t>ШТРИХ-КОРРЕКТОР 20 МЛ С КИСТОЧКОЙ</t>
  </si>
  <si>
    <t>0050012976</t>
  </si>
  <si>
    <t>КАРАНДАШ МЕХАНИЧЕСКИЙ 0,7ММ С ЛАСТИКОМ, МЕТАЛИЧЕСКИЙ</t>
  </si>
  <si>
    <t>0050012979</t>
  </si>
  <si>
    <t>КОРРЕКТИРУЮЩАЯ РУЧКА 12МЛ</t>
  </si>
  <si>
    <t>0050012980</t>
  </si>
  <si>
    <t xml:space="preserve">РУЧКА ГЕЛЕВАЯ КРАСНАЯ </t>
  </si>
  <si>
    <t>0050012982</t>
  </si>
  <si>
    <t>ТЕТРАДЬ А5 80 ЛИСТОВ КЛЕТКА, ОБЛОЖКА КАРТОН</t>
  </si>
  <si>
    <t>0050012984</t>
  </si>
  <si>
    <t>ТЕТРАДЬ А5 48 ЛИСТОВ, ОБЛОЖКА КАРТОН</t>
  </si>
  <si>
    <t>0050012985</t>
  </si>
  <si>
    <t>МАРКЕР ДЛЯ ДОСКИ ЧЕРНЫЙ КРУГЛЫЙ 11 СМ</t>
  </si>
  <si>
    <t>0050012986</t>
  </si>
  <si>
    <t>ГВОЗДЬ КАНЦЕЛЯРСКИЙ, ПЛАСТИКОВАЯ ШЛЯПКА В ФОРМЕ ФЛАЖКА, УПАКОВКА 50 ШТ</t>
  </si>
  <si>
    <t>0050013110</t>
  </si>
  <si>
    <t>СТЕПЛЕР - №10 10Л.</t>
  </si>
  <si>
    <t>0050013236</t>
  </si>
  <si>
    <t>КАЛЬКУЛЯТОР - 16РАЗ. 2 ВИДА ПИТАНИЯ</t>
  </si>
  <si>
    <t>0050013242</t>
  </si>
  <si>
    <t>0050013344</t>
  </si>
  <si>
    <t>КАЛЬКУЛЯТОР 16 РАЗРЯДНЫЙ</t>
  </si>
  <si>
    <t>0050013349</t>
  </si>
  <si>
    <t>БУМАГА ДЛЯ КСЕРОКСА А-4 500л 80г/м2 210x297 ММ</t>
  </si>
  <si>
    <t>0370010004</t>
  </si>
  <si>
    <t>БУМАГА ПИСЧАЯ А4</t>
  </si>
  <si>
    <t>0370010016</t>
  </si>
  <si>
    <t>БУМАГА ИНЖЕНЕРНАЯ А1 80Г/М2 594ММХ175М (ВТУЛКА 76 ММ)</t>
  </si>
  <si>
    <t>0370010163</t>
  </si>
  <si>
    <t>БУМАГА ТУАЛЕТНАЯ (НАРОДНАЯ)</t>
  </si>
  <si>
    <t>0370010128</t>
  </si>
  <si>
    <t>БУМАЖНЫЕ ПОЛОТЕНЦА 25Х25</t>
  </si>
  <si>
    <t>0370010136</t>
  </si>
  <si>
    <t>САЛФЕТКИ БЕЛЫЕ 100 ШТ</t>
  </si>
  <si>
    <t>0370010154</t>
  </si>
  <si>
    <t xml:space="preserve">КОСТЮМ ОЗК </t>
  </si>
  <si>
    <t>0010010159</t>
  </si>
  <si>
    <t>КОМБИНЕЗОН ИЗ НЕТКАННЫХ МАТЕРИАЛОВ ЗАЩИТЫ ОТ ПЫЛИ/ТОКСИЧН M</t>
  </si>
  <si>
    <t>0010011816</t>
  </si>
  <si>
    <t>КОМБИНЕЗОН ИЗ НЕТКАННЫХ МАТЕРИАЛОВ ЗАЩИТЫ ОТ ПЫЛИ/ТОКСИЧН L</t>
  </si>
  <si>
    <t>0010011817</t>
  </si>
  <si>
    <t>КОМБИНЕЗОН ИЗ НЕТКАННЫХ МАТЕРИАЛОВ ЗАЩИТЫ ОТ ПЫЛИ/ТОКСИЧН XL</t>
  </si>
  <si>
    <t>0010011818</t>
  </si>
  <si>
    <t>КОМБИНЕЗОН ИЗ НЕТКАННЫХ МАТЕРИАЛОВ ЗАЩИТЫ ОТ ПЫЛИ/ТОКСИЧ XXL</t>
  </si>
  <si>
    <t>0010011819</t>
  </si>
  <si>
    <t>КОСТЮМ ДЛЯ ЗАЩИТЫ ОТ ВОДЫ, XXXL</t>
  </si>
  <si>
    <t>0010011835</t>
  </si>
  <si>
    <t>ПОРТЯНКИ ХЛОПЧАТОБУМАЖНЫЕ 180Г/М2 350х900ММ</t>
  </si>
  <si>
    <t>0010030109</t>
  </si>
  <si>
    <t>ПЛАЩ ДЛЯ ЗАЩИТЫ ОТ ВОДЫ, M</t>
  </si>
  <si>
    <t>0010060027</t>
  </si>
  <si>
    <t>ПЛАЩ ДЛЯ ЗАЩИТЫ ОТ ВОДЫ, L</t>
  </si>
  <si>
    <t>0010060028</t>
  </si>
  <si>
    <t>ПЛАЩ ДЛЯ ЗАЩИТЫ ОТ ВОДЫ, XL</t>
  </si>
  <si>
    <t>0010060029</t>
  </si>
  <si>
    <t>ПЛАЩ ДЛЯ ЗАЩИТЫ ОТ ВОДЫ, XXL</t>
  </si>
  <si>
    <t>0010060030</t>
  </si>
  <si>
    <t>ПЛАЩ ДЛЯ ЗАЩИТЫ ОТ ВОДЫ, XXXL</t>
  </si>
  <si>
    <t>0010060031</t>
  </si>
  <si>
    <t>ФАРТУК ЗАЩИТНЫЙ ИЗ СИНТЕТИЧЕСКИХ МАТЕРИАЛОВ (ПРОРЕЗИНЕННЫЙ)</t>
  </si>
  <si>
    <t>0010080015</t>
  </si>
  <si>
    <t>ПОДШЛЕМНИК УТЕПЛЕННЫЙ ВЯЗАННЫЙ (ШАПКА)</t>
  </si>
  <si>
    <t>0010100101</t>
  </si>
  <si>
    <t>НАКОЛЕННИКИ ГОСТ 12.4035-78</t>
  </si>
  <si>
    <t>0010120013</t>
  </si>
  <si>
    <t>ФИЛЬТР-ПАТРОН 6059</t>
  </si>
  <si>
    <t>0740010355</t>
  </si>
  <si>
    <t>ДЕРЖАТЕЛЬ ПРЕДФИЛЬТРА 3M501</t>
  </si>
  <si>
    <t>0740010400</t>
  </si>
  <si>
    <t>ПОЛНОЛИЦЕВАЯ МАСКА EB 136:1998 3М СЕРИИ 6800</t>
  </si>
  <si>
    <t>0740010519</t>
  </si>
  <si>
    <t>ЩИТОК СВАРЩИКА ГОСТ Р 12.4.238-2007 КН-С3-PREMIER</t>
  </si>
  <si>
    <t>0740010570</t>
  </si>
  <si>
    <t>ПОЛУМАСКА 3М СЕРИИ 6200</t>
  </si>
  <si>
    <t>0740010625</t>
  </si>
  <si>
    <t>ФИЛЬТРУЮЩИЙ ПАТРОН К ПОЛУМАСКЕ И ПОЛНОЛИЦЕВОЙ МАСКЕ 6057</t>
  </si>
  <si>
    <t>0740010627</t>
  </si>
  <si>
    <t>ПАТРОН К ПОЛНОЛИЦЕВОЙ МАСКЕ ФИЛЬТРУЮ. 12.4.191,12.4.041-2001</t>
  </si>
  <si>
    <t>0740010629</t>
  </si>
  <si>
    <t>КАСКА ЗАЩ.ДЛЯ ЭЛЕКТРОТЕХНИЧЕСКОГО ПЕРСОНАЛА ЦВЕТ 54-62 ОРАНЖ</t>
  </si>
  <si>
    <t>КАСКА ЗАЩ.ДЛЯ ЭЛЕКТРОТЕХНИЧЕСКОГО ПЕРСОНАЛА ЦВЕТ 54-62 БЕЛЫЙ</t>
  </si>
  <si>
    <t>0740011750</t>
  </si>
  <si>
    <t>КАСКА ТЕРМОСТОЙКАЯ 54-62 12.4.013-97 БЕЛЫЙ</t>
  </si>
  <si>
    <t>0740011751</t>
  </si>
  <si>
    <t>КАСКА ТЕРМОСТОЙКАЯ 54-62 12.4..041-89 ОРАНЖЕВЫЙ</t>
  </si>
  <si>
    <t>0740011752</t>
  </si>
  <si>
    <t>ОЧКИ ЗАЩИТНЫЕ ЗАКРЫТЫЕ АЦЕТАТНЫЕ</t>
  </si>
  <si>
    <t>0740011755</t>
  </si>
  <si>
    <t>ОЧКИ ЗАЩИТНЫЕ ОТКРЫТЫЕ</t>
  </si>
  <si>
    <t>0740011756</t>
  </si>
  <si>
    <t>ПОЯС ПРЕДОХРАНИТЕЛЬНЫЙ С ЛЯМКАМИ</t>
  </si>
  <si>
    <t>0740011757</t>
  </si>
  <si>
    <t>СТРОП СТРАХОВОЧНЫЙ С ДВУМЯ КАРАБИНАМИ</t>
  </si>
  <si>
    <t>0740011758</t>
  </si>
  <si>
    <t>ЩИТОК ЛИЦЕВОЙ ЭЛЕКТРОСВАРЩИКА</t>
  </si>
  <si>
    <t>0740011761</t>
  </si>
  <si>
    <t>ВКЛАДЫШИ ПРОТИВОШУМНЫЕ (БЕРУШИ) МНОГОРАЗОВЫЕ СО ШНУРКОМ</t>
  </si>
  <si>
    <t>0740011764</t>
  </si>
  <si>
    <t>НАУШНИКИ ПРОТИВОШУМНЫЕ С КРЕПЛЕНИЕМ НА КАСКУ</t>
  </si>
  <si>
    <t>0740011765</t>
  </si>
  <si>
    <t>ОЧКИ ДЛЯ ЗАЩИТЫ ОТ ИЗЛУЧЕНИЙ (ОЧКИ ГАЗОРЕЗЧИКА)</t>
  </si>
  <si>
    <t>0740011766</t>
  </si>
  <si>
    <t>ПОДШЛЕМНИК УТЕПЛЕННЫЙ С ЗАКРЫТЫМ ЛИЦОМ</t>
  </si>
  <si>
    <t>0740011767</t>
  </si>
  <si>
    <t>ОБЛУЧАТЕЛЬ БАКТЕРИЦИДНЫЙ С ЛАМПАМИ НИЗКОГО ДАВЛ ПЕРЕДВ ОБНП</t>
  </si>
  <si>
    <t>9750012044</t>
  </si>
  <si>
    <t>АНТИСЕПТИК КОЖНЫЙ НА ОСНОВЕ ИЗОПРОПИЛОВОГО СПИРТА (1Л)</t>
  </si>
  <si>
    <t>9750026791</t>
  </si>
  <si>
    <t>ДЕЗИНФИЦИРУЮЩЕЕ СРЕДСТВО ДЛЯ РАСПЫЛИТЕЛЕЙ</t>
  </si>
  <si>
    <t>9750026792</t>
  </si>
  <si>
    <t>ДЕОХЛОР (ДЕЗ.ТАБ.) БАНКА300ТАБ.</t>
  </si>
  <si>
    <t>9750080044</t>
  </si>
  <si>
    <t>ЛАМПА БАКТЕРИЦИДНАЯ ДЛЯ ОБН</t>
  </si>
  <si>
    <t>9750100940</t>
  </si>
  <si>
    <t>ДИЗ.РАСПЫЛИТЕЛЬ  С ПНЕВМОНАСОСОМ 10 ЛИТРОВ</t>
  </si>
  <si>
    <t>9750116788</t>
  </si>
  <si>
    <t>СПИРТ ЭТИЛОВЫЙ (РЕКТИФИКОВАННЫЙ)</t>
  </si>
  <si>
    <t>9750025169</t>
  </si>
  <si>
    <t>ФИЛЬТРУЮЩАЯ УСТАНОВКА</t>
  </si>
  <si>
    <t>5520150105</t>
  </si>
  <si>
    <t>АМПЕРМЕТР Э42704 1.5-200А</t>
  </si>
  <si>
    <t>0950235495</t>
  </si>
  <si>
    <t>ТАБЛО ИНФОРМАЦИОННОЕ Т74 0…5МА В - 0...300МВТ К 220ВУ</t>
  </si>
  <si>
    <t>0950312624</t>
  </si>
  <si>
    <t>ПРЕОБРАЗОВАТЕЛЬ НОРМИРУЮЩИЙ I- 4-20МА АКТИВНЫЙ U-1,7B</t>
  </si>
  <si>
    <t>0950080520</t>
  </si>
  <si>
    <t>ТЕЛЕФОН АППАРАТ ШАХТНЫЙ</t>
  </si>
  <si>
    <t>0950110077</t>
  </si>
  <si>
    <t>УКАЗАТЕЛЬ ВЫСОКОГО НАПРЯЖЕНИЯ ДО 35КВ УВН-90М-35</t>
  </si>
  <si>
    <t>0950130018</t>
  </si>
  <si>
    <t>УКАЗАТЕЛЬ УВНУ-10 СЗ ИП С ТФ ДО 10КВ</t>
  </si>
  <si>
    <t>0950130038</t>
  </si>
  <si>
    <t>СИГНАЛИЗАТОР НАПРЯЖЕНИЯ ИНДВИДУАЛЬНЫЙ КАСОЧНЫЙ РАДИУС 6-10КВ</t>
  </si>
  <si>
    <t>0950130078</t>
  </si>
  <si>
    <t>УКАЗАТЕЛЬ НАПРЯЖЕНИЯ КОНТАК 57Э</t>
  </si>
  <si>
    <t>0950130081</t>
  </si>
  <si>
    <t>УКАЗАТЕЛЬ ВЫСОКОГО НАПРЯЖЕНИЯ L 2350ММ УВН-90М-110 ДО 110 КВ</t>
  </si>
  <si>
    <t>0950130093</t>
  </si>
  <si>
    <t>КЛЕЩИ/FLUKE ТОКОИЗМЕРИТЕЛЬНЫЕ 376</t>
  </si>
  <si>
    <t>0950280028</t>
  </si>
  <si>
    <t>ИНДИКАТОР НАПРЯЖЕНИЯ ПРОБНИК К-55</t>
  </si>
  <si>
    <t>0950270012</t>
  </si>
  <si>
    <t>РАДИОТЕЛЕФОН</t>
  </si>
  <si>
    <t>0950112144</t>
  </si>
  <si>
    <t>КОННЕКТОР RJ45</t>
  </si>
  <si>
    <t>0950110955</t>
  </si>
  <si>
    <t>РЕТОМЕТР-М2 ВОЛЬТАМПЕРФАЗОМЕТР ЦИФР.ГОСТ</t>
  </si>
  <si>
    <t>0950280027</t>
  </si>
  <si>
    <t>ИСПЫТАТЕЛЬНЫЙ КОМПЛЕКС ГОСТ 21558-2000</t>
  </si>
  <si>
    <t>0950111099</t>
  </si>
  <si>
    <t>КРАН-СЧЕТЧИК 420X300X65 LLY-25</t>
  </si>
  <si>
    <t>0950450121</t>
  </si>
  <si>
    <t>СЧЕТЧИК ППО-25/1,6СУ (1,1-6,0сСТ) ПГ 0,25 УСЛОВНЫЙ ПРОХОД, ДУ, ММ25 РАБОЧЕЕ ДАВЛЕНИЕ, МПА1,6 ТЕМПЕРАТУРА ИЗМ. ЖИДК., °СОТ -40 ДО +60 НАИМЕНЬШЕЕ КОЛ-ВО ЖИДКОСТИ, УЧИТЫВАЕМОЕ НОРМИРОВАННОЙ ПОГРЕШНОСТЬЮ, М30,05 ПОРОГ ЧУВСТВИТЕЛЬНОСТИ М3/Ч0,02 МАССА, НЕ БОЛЕЕ. КГ8 ДИАПАЗОН РАСХОДОВ, М3/ЧОТ 0,72 ДО 7,2 П</t>
  </si>
  <si>
    <t>0950400034</t>
  </si>
  <si>
    <t>МУЛЬТИМЕТР</t>
  </si>
  <si>
    <t>0950311968</t>
  </si>
  <si>
    <t>БЛОК ПИТАНИЯ БП60Б-24</t>
  </si>
  <si>
    <t>0950350045</t>
  </si>
  <si>
    <t>БЛОК УПРАВЛЕНИЯ ЭЛЕКТРОМАГНИТНЫМИ КЛАПАНАМИ CUV-DC2</t>
  </si>
  <si>
    <t>0950390235</t>
  </si>
  <si>
    <t>МОДУЛЬ ВВОДА-ВЫВОДА, 16 ДИСКРЕТНЫХ ВХОДОВ, 8 РЕЛЕЙНЫХ ВЫХОДОВ И ИНТЕРФЕЙСОМ ETHERNET С ПОДДЕРЖКОЙ ПЕРЕДАЧИ ПИТАНИЯ ЧЕРЕЗ РоЕ</t>
  </si>
  <si>
    <t>0950640245</t>
  </si>
  <si>
    <t>МОДУЛЬ ВВОДА-ВЫВОДА, 8 АНАЛОГОВЫХ ВХОДОВ С ВЫХОДОМ ПИТАНИЯ И ИНТЕРФЕЙСОМ ETHERNET С ПОДДЕРЖКОЙ ПЕРЕДАЧИ ПИТАНИЯ ЧЕРЕЗ РоЕ</t>
  </si>
  <si>
    <t>ПУЛЬС-ПАРА КОММУТИРУЮЩАЯ ППК-1-Д30</t>
  </si>
  <si>
    <t>0950270144</t>
  </si>
  <si>
    <t>СТАЦИОНАРНЫЙ ГАЗОАНАЛИЗАТОР ОБЪЕМНОЙ ДОЛИ КИСЛОРОДА В УХОДЯЩИХ ГАЗАХ</t>
  </si>
  <si>
    <t>0950540070</t>
  </si>
  <si>
    <t>УСТРОЙСТВО СЕЛЕКТИВНОГО КОНТРОЛЯ ПЛАМЕНИ</t>
  </si>
  <si>
    <t>0950552544</t>
  </si>
  <si>
    <t>КОНДУКТОМЕР ДИАПАЗОН ИЗМ. 0.0005-20 Г/Л</t>
  </si>
  <si>
    <t>0950311816</t>
  </si>
  <si>
    <t>АНАЛИЗАТОР РАСТВОРЕННОГО КИСЛОРОДА 120Х85Х80</t>
  </si>
  <si>
    <t>0950540265</t>
  </si>
  <si>
    <t>ЗАЖИМ С ДЕРЖАТЕЛЕМ ДЛЯ ТИТРОВАЛЬНЫХ УСТАНОВОК</t>
  </si>
  <si>
    <t>0950840064</t>
  </si>
  <si>
    <t>ДАТЧИК РАЗНОСТИ ДАВЛ. 150CD2 (0…63кПа) 2 2 1 1 L3 A M5 D5 2 SC ТУ</t>
  </si>
  <si>
    <t>0950370469</t>
  </si>
  <si>
    <t xml:space="preserve">ИЗМЕРИТЕЛЬ ОБЩЕЙ ЖЁСТКОСТИ ВОДЫ АВТОМАТИЧЕСКИЙ СТАЦИОНАРНЫЙ </t>
  </si>
  <si>
    <t>0950312427</t>
  </si>
  <si>
    <t>МУЛЬТИМЕТР ЦИФРОВОЙ</t>
  </si>
  <si>
    <t>0950311987</t>
  </si>
  <si>
    <t>МЕГАОММЕТР  ЭС 0202/1Г</t>
  </si>
  <si>
    <t>0950290040</t>
  </si>
  <si>
    <t>МЕГОМЕТР М1101М 1000В</t>
  </si>
  <si>
    <t>0950240281</t>
  </si>
  <si>
    <t>ТАХОМЕТР ЭЛЕКТРОННЫЙ БЕСКОНТАКТНЫЙ</t>
  </si>
  <si>
    <t>0950100020</t>
  </si>
  <si>
    <t>ИНДИКАТОР НАПРЯЖЕНИЯ 15</t>
  </si>
  <si>
    <t>0950270115</t>
  </si>
  <si>
    <t>ИНДИКАТОР НАПРЯЖЕНИЯ 2</t>
  </si>
  <si>
    <t>0950270121</t>
  </si>
  <si>
    <t>ВАЛИКИ МАЛЯРНЫЕ М200</t>
  </si>
  <si>
    <t>0960010013</t>
  </si>
  <si>
    <t>ЧЕРЕНОК ДЛЯ КУВАЛДЫ</t>
  </si>
  <si>
    <t>0960010030</t>
  </si>
  <si>
    <t>КИСТЬ МАЛЯРНАЯ 100ММ</t>
  </si>
  <si>
    <t>0960010083</t>
  </si>
  <si>
    <t>КУВАЛДА 3КГ</t>
  </si>
  <si>
    <t>0960010125</t>
  </si>
  <si>
    <t>ЩЕТКА ПО МЕТАЛЛУ С ДЕРЕВЯННОЙ РУЧКОЙ</t>
  </si>
  <si>
    <t>0960010217</t>
  </si>
  <si>
    <t>ЩЕТКА 4-РЯДНАЯ МЕТАЛЛИЧЕСКАЯ, РУЧКА ДЕРЕВЯННАЯ</t>
  </si>
  <si>
    <t>0960011099</t>
  </si>
  <si>
    <t>ПАССАТИЖИ ДИЭЛЕКТРИЧЕСКИЕ 200 ММ</t>
  </si>
  <si>
    <t>0960020032</t>
  </si>
  <si>
    <t>ОТВЕРТКА КРЕСТОВАЯ L=150</t>
  </si>
  <si>
    <t>0960020096</t>
  </si>
  <si>
    <t>ОТВЕРТКА ПРЯМАЯ L=150</t>
  </si>
  <si>
    <t>0960020123</t>
  </si>
  <si>
    <t>КУСАЧКИ ТОРЦЕВЫЕ ДИЭЛЕКТРИЧЕСКИЕ 200ММ</t>
  </si>
  <si>
    <t>0960020152</t>
  </si>
  <si>
    <t>ОТВЕРТКА ИНДИКАТОРНАЯ</t>
  </si>
  <si>
    <t>0960020213</t>
  </si>
  <si>
    <t>ДИЭЛЕКТРИЧЕСКИЕ БОКОРЕЗЫ Д/РЕЗКИ КАБЕЛЯ 250ММ</t>
  </si>
  <si>
    <t>0960020572</t>
  </si>
  <si>
    <t>ИЗОЛИРУЮЩИЕ ПЛОСКОГУБЦЫ 180ММ</t>
  </si>
  <si>
    <t>0960020774</t>
  </si>
  <si>
    <t>ПЛОСКОГУБЦЫ КОМБИНИРОВАННЫЕ 200ММ</t>
  </si>
  <si>
    <t>0960020904</t>
  </si>
  <si>
    <t>НАБОР РОЖКОВЫХ КЛЮЧЕЙ (8-36) MM</t>
  </si>
  <si>
    <t>0960050712</t>
  </si>
  <si>
    <t>ШКУРКА ШЛИФОВАЛЬНАЯ ТКАНЕВАЯ №4</t>
  </si>
  <si>
    <t>0960060449</t>
  </si>
  <si>
    <t>ШКУРКА ШЛИФОВАЛЬНАЯ ВОДОСТ НА ТКАНЕВОЙ ОСНОВЕ 700Х30 Р150</t>
  </si>
  <si>
    <t>0960060951</t>
  </si>
  <si>
    <t>ШКУРКА ШЛИФОВАЛЬНАЯ ВОДОСТ НА ТКАНЕВОЙ ОСНОВЕ 700Х30 Р80</t>
  </si>
  <si>
    <t>0960060954</t>
  </si>
  <si>
    <t>НАБОР ИНСТРУМЕНТОВ 87 ПРЕДМЕТОВ</t>
  </si>
  <si>
    <t>0960270336</t>
  </si>
  <si>
    <t>НАБОР ИНСТРУМЕНТОВ 56 ПРЕДМЕТОВ</t>
  </si>
  <si>
    <t>0960270344</t>
  </si>
  <si>
    <t>НАБОР СВЕРЛ В НАБОРЕ 13ШТ</t>
  </si>
  <si>
    <t>0960270483</t>
  </si>
  <si>
    <t>НАБОР СВЕРЛ ИЗ 10 ПРЕДМЕТОВ 2-13ММ</t>
  </si>
  <si>
    <t>0960270600</t>
  </si>
  <si>
    <t>КИСТИ КРУГЛ КР50</t>
  </si>
  <si>
    <t>0960010057</t>
  </si>
  <si>
    <t>КИСТЬ МАЛЯРНАЯ 38ММ</t>
  </si>
  <si>
    <t>0960010082</t>
  </si>
  <si>
    <t>КИСТЬ 18 ММ</t>
  </si>
  <si>
    <t>0960010096</t>
  </si>
  <si>
    <t>ВАЛИК С ЗАПАСКАМИ</t>
  </si>
  <si>
    <t>0960270131</t>
  </si>
  <si>
    <t>КИСТЬ МАКЛОВИЦА 30Х120</t>
  </si>
  <si>
    <t>0960010918</t>
  </si>
  <si>
    <t>ВАЛИК МАЛЯРНЫЙ МЕХОВОЙ 180 ММ НЕСЪЕМНЫЙ В СБОРЕ</t>
  </si>
  <si>
    <t>0960011030</t>
  </si>
  <si>
    <t>ЧЕРЕНОК ДЛЯ МОЛОТКА L-360 ММ</t>
  </si>
  <si>
    <t>0960010039</t>
  </si>
  <si>
    <t>ГРАБЛИ МЕТАЛЛИЧЕСКИЕ ГОСТ 19597-94</t>
  </si>
  <si>
    <t>0960010053</t>
  </si>
  <si>
    <t>ШПАТЕЛЬ 60Х65</t>
  </si>
  <si>
    <t>0960010091</t>
  </si>
  <si>
    <t>ВАЛИК МЕХОВОЙ 100ММ</t>
  </si>
  <si>
    <t>0960011048</t>
  </si>
  <si>
    <t>КИЯНКА РЕЗИНОВАЯ 500Г</t>
  </si>
  <si>
    <t>0960010221</t>
  </si>
  <si>
    <t>КИСТЬ КРУГЛАЯ</t>
  </si>
  <si>
    <t>0960010922</t>
  </si>
  <si>
    <t>КИСТЬ РАДИАТОРНАЯ N3</t>
  </si>
  <si>
    <t>0960010931</t>
  </si>
  <si>
    <t>ГРАБЛИ ВЕЕРНЫЕ 22 ПЛОСКИХ ЗУБЦА, АЛЮМИНИЕВЫЙ ЧЕРЕНОК</t>
  </si>
  <si>
    <t>0960011164</t>
  </si>
  <si>
    <t>НОЖНИЦЫ ПО МЕТАЛЛУ 250ММ</t>
  </si>
  <si>
    <t>0960020056</t>
  </si>
  <si>
    <t>НАСАДКА К ШУРУПОВЕРТУ 2-65</t>
  </si>
  <si>
    <t>0960020101</t>
  </si>
  <si>
    <t>НАСАДКА К ШУРУПОВЕРТУ 3-65</t>
  </si>
  <si>
    <t>0960020102</t>
  </si>
  <si>
    <t>ОТВЕРТКА ПРЯМАЯ L-100</t>
  </si>
  <si>
    <t>0960020231</t>
  </si>
  <si>
    <t>ЛАМПА ПАЯЛЬНАЯ 1,5Л</t>
  </si>
  <si>
    <t>0960020877</t>
  </si>
  <si>
    <t>СУМКА ДЛЯ ИНСТРУМЕНТА 490Х230Х280</t>
  </si>
  <si>
    <t>0960020938</t>
  </si>
  <si>
    <t>КЛЮЧ 30Х32</t>
  </si>
  <si>
    <t>0960050016</t>
  </si>
  <si>
    <t>КЛЮЧ 50Х55</t>
  </si>
  <si>
    <t>0960050021</t>
  </si>
  <si>
    <t>КЛЮЧ РАЗВОДНОЙ КР-36</t>
  </si>
  <si>
    <t>0960050045</t>
  </si>
  <si>
    <t>КЛЮЧ НАКИДНОЙ 17Х19</t>
  </si>
  <si>
    <t>0960050083</t>
  </si>
  <si>
    <t>КЛЮЧ НАКИДНОЙ 27Х30</t>
  </si>
  <si>
    <t>0960050089</t>
  </si>
  <si>
    <t>КЛЮЧ НАКИДНОЙ 8Х10</t>
  </si>
  <si>
    <t>0960050097</t>
  </si>
  <si>
    <t>КЛЮЧ ТРУБНО-РЫЧАЖНЫЙ КТР-4</t>
  </si>
  <si>
    <t>0960050050</t>
  </si>
  <si>
    <t>КЛЮЧ ОКСИД РОЖКОВЫЙ ДВУХСТОРОННИЙ 32Х36</t>
  </si>
  <si>
    <t>0960050184</t>
  </si>
  <si>
    <t>КЛЮЧ ОКСИД РОЖКОВЫЙ ДВУХСТОРОННИЙ 10Х12</t>
  </si>
  <si>
    <t>0960050405</t>
  </si>
  <si>
    <t>КЛЮЧ ОКСИД РОЖКОВЫЙ ДВУХСТОРОННИЙ 8Х10</t>
  </si>
  <si>
    <t>0960050407</t>
  </si>
  <si>
    <t>КЛЮЧ РОЖКОВО-НАКИДНОЙ С ТРЕЩЕТКОЙ 17ММ</t>
  </si>
  <si>
    <t>0960051439</t>
  </si>
  <si>
    <t>НАБОР ШЕСТИГРАННЫХ КЛЮЧЕЙ (ПРОМЫШЛ.)</t>
  </si>
  <si>
    <t>0960270145</t>
  </si>
  <si>
    <t>НАБОР СВЕРЛ (19ШТ.)</t>
  </si>
  <si>
    <t>0960270215</t>
  </si>
  <si>
    <t>НАБОР ГАЕЧНЫХ КЛЮЧЕЙ ИЗ 8 ПРЕДМЕТОВ (6-22ММ)</t>
  </si>
  <si>
    <t>0960270601</t>
  </si>
  <si>
    <t>НАБОР СФЕРИЧ. ТОРЦ.ГОЛОВОК И КЛЮЧЕЙ 87 ПРЕДМЕТ.380Х288Х90</t>
  </si>
  <si>
    <t>0960270929</t>
  </si>
  <si>
    <t>НУКСЫ-2 (НОЖНИЦЫ ДЛЯ РЕЗКИ КАБЕЛЯ)</t>
  </si>
  <si>
    <t>0960020228</t>
  </si>
  <si>
    <t>ДИСК ОТРЕЗНОЙ 125х1.2х22.2</t>
  </si>
  <si>
    <t>0960010210</t>
  </si>
  <si>
    <t>ДИСК ОТРЕЗНОЙ НА БОЛГАРКУ 180Х1,6Х22</t>
  </si>
  <si>
    <t>0960061011</t>
  </si>
  <si>
    <t>НАБОР ЭЛЕКТРИКА 8ПР</t>
  </si>
  <si>
    <t>0960270641</t>
  </si>
  <si>
    <t xml:space="preserve">НАБОР ИНСТР. ЭЛЕКТРИКА УНИВЕРСАЛЬНЫЙ 29 ПРЕДМЕТОВ </t>
  </si>
  <si>
    <t>0960270469</t>
  </si>
  <si>
    <t>ОТВЕРТКА ДИЭЛЕКТРИЧЕСКАЯ 200Х5 1000V</t>
  </si>
  <si>
    <t>0960020206</t>
  </si>
  <si>
    <t>СУМКА ПОЯС ДЛЯ ИНСТРУМЕНТА</t>
  </si>
  <si>
    <t>0960020919</t>
  </si>
  <si>
    <t>НАБОР СВЕРЛ ПО МЕТАЛЛУ 23 ПРЕДМЕТА 1 - 13 ММ</t>
  </si>
  <si>
    <t>0960270892</t>
  </si>
  <si>
    <t>НАБОР СВЕРЛ</t>
  </si>
  <si>
    <t>0960270045</t>
  </si>
  <si>
    <t>ОТВЕРТКА 8 В 1, С НАБОРОМ БИТ, 8 ПРЕДМЕТОВ</t>
  </si>
  <si>
    <t>0960270907</t>
  </si>
  <si>
    <t>НАБОР ЭКСТРАКТОРОВ 8ШТ</t>
  </si>
  <si>
    <t>0960270464</t>
  </si>
  <si>
    <t>ПИСТОЛЕТ ОКРАСОЧНЫЙ С НЕЙЛОНОВЫМ БАЧКОМ 0.6Л</t>
  </si>
  <si>
    <t>0960010982</t>
  </si>
  <si>
    <t>НАБОР ДИЭЛЕКТРИЧ. ОТВЕРТОК ИЗ 6 ШТ</t>
  </si>
  <si>
    <t>0960270305</t>
  </si>
  <si>
    <t>КЛЮЧ 17Х19</t>
  </si>
  <si>
    <t>0960050011</t>
  </si>
  <si>
    <t>КЛЮЧ 22Х24</t>
  </si>
  <si>
    <t>0960050013</t>
  </si>
  <si>
    <t>КРУГ ОТРЕЗНОЙ 125Х1.6Х22</t>
  </si>
  <si>
    <t>0960060445</t>
  </si>
  <si>
    <t>КЛЮЧ РОЖКОВЫЙ 9Х11</t>
  </si>
  <si>
    <t>0960050240</t>
  </si>
  <si>
    <t>КРУГ ОТРЕЗНОЙ АРМ. 230Х2,5Х22</t>
  </si>
  <si>
    <t>0960060154</t>
  </si>
  <si>
    <t>НАБОР ШЕСТИГРАННИКОВ 2-19ММ</t>
  </si>
  <si>
    <t>0960270480</t>
  </si>
  <si>
    <t>ПАТРОН ПС16-В18(С КЛЮЧОМ)</t>
  </si>
  <si>
    <t>0960030040</t>
  </si>
  <si>
    <t>ДИСК ОТРЕЗНОЙ 125Х1Х22.23</t>
  </si>
  <si>
    <t>0960060574</t>
  </si>
  <si>
    <t>ДИСК ОТРЕЗНОЙ 180Х1,6Х22,2</t>
  </si>
  <si>
    <t>0960010211</t>
  </si>
  <si>
    <t>НАБОР ГАЕЧНЫХ КЛЮЧЕЙ №8-№36</t>
  </si>
  <si>
    <t>0960270233</t>
  </si>
  <si>
    <t>РУЛЕТКА 5М</t>
  </si>
  <si>
    <t>0970100008</t>
  </si>
  <si>
    <t>ШТАНГЕНЦИРКУЛЬ ШЦ-II-250-01</t>
  </si>
  <si>
    <t>0970110088</t>
  </si>
  <si>
    <t>РЕЗЕЦ РЕЗЬБООВОЙ НАРУЖНЫЙ 20Х25 ВК8</t>
  </si>
  <si>
    <t>0980120153</t>
  </si>
  <si>
    <t>РЕЗЦЫ ТОКАР.РЕЗЬБОВЫЕ С ПЛАСТИНАМИ ИЗ ТВ.СПЛАВА ДЛЯ ВНУТР.МЕ</t>
  </si>
  <si>
    <t>0980120277</t>
  </si>
  <si>
    <t>НОЖОВКА ПО МЕТАЛЛУ</t>
  </si>
  <si>
    <t>0980080002</t>
  </si>
  <si>
    <t>МЕТАЛЛОРУКАВ ОЦИНКОВАННЫЙ РЗ-ЦХ 20</t>
  </si>
  <si>
    <t>0981000031</t>
  </si>
  <si>
    <t>МЕТАЛЛОРУКАВ РЗ-Ц-8</t>
  </si>
  <si>
    <t>0981000028</t>
  </si>
  <si>
    <t>МЕТАЛЛОРУКАВ РЗ-ЦХ-10</t>
  </si>
  <si>
    <t>0981000043</t>
  </si>
  <si>
    <t>МЕТАЛЛОРУКАВ РЗ-Ц-Х-15 ГОСТ 22-3988-77</t>
  </si>
  <si>
    <t>0981000029</t>
  </si>
  <si>
    <t>ПИКА ОТБОЙНОГО МОЛОТКА L370ММ</t>
  </si>
  <si>
    <t>7960010176</t>
  </si>
  <si>
    <t>ДРЕЛЬ-ШУРУПОВЕРТ АККУМ 1300 ОБ/МИН. 18В (КЕЙС)</t>
  </si>
  <si>
    <t>9680040226</t>
  </si>
  <si>
    <t>УГЛОШЛИФМАШИНКА 1450 Вт 125 ММ</t>
  </si>
  <si>
    <t>9680050105</t>
  </si>
  <si>
    <t>ПЕРФОРАТОР 1300ВТ, МАКСИМАЛЬНЫЙ ДИАМЕТР СВЕРЛА 45ММ</t>
  </si>
  <si>
    <t>9680120398</t>
  </si>
  <si>
    <t>ПРЕСС ГИДРАВЛИЧЕСКИЙ РУЧНОЙ ПГР-300</t>
  </si>
  <si>
    <t>9680120643</t>
  </si>
  <si>
    <t>КРАСКОПУЛЬТ 280 ВТ 0,6 Л</t>
  </si>
  <si>
    <t>9680140028</t>
  </si>
  <si>
    <t>МАШИНА УГЛОШЛИФОВАЛЬНАЯ 180ММ,2000ВТ,8500 ОБ/МИН</t>
  </si>
  <si>
    <t>9680050157</t>
  </si>
  <si>
    <t>УГЛОШЛИФОВАЛЬНАЯ МАШИНА 1400 Вт 11000 ОБ/МИН</t>
  </si>
  <si>
    <t>9680050155</t>
  </si>
  <si>
    <t>ШУРУПОВЕРТ АККУМУЛЯТОРНЫЙ 0-1050 Об/мин</t>
  </si>
  <si>
    <t>9680040165</t>
  </si>
  <si>
    <t>УГЛОШЛИФМАШИНА 2400 ВТ 6500 ОБ/МИН ДИАМЕТР ДИСКА 230 ММ</t>
  </si>
  <si>
    <t>9680050074</t>
  </si>
  <si>
    <t>СЪЕМНИК СТОПОРНЫХ КОЛЕЦ, РАЗЖИМНЫЕ, ПРЯМЫЕ 325 ММ</t>
  </si>
  <si>
    <t>0960020873</t>
  </si>
  <si>
    <t>РУКОЯТКА НАПИЛЬНИКА С МЕТАЛЛИЧЕСКИМ КОЛЬЦОМ СЪЕМНАЯ 150ММ</t>
  </si>
  <si>
    <t>0960040068</t>
  </si>
  <si>
    <t>НАБОР БУРОВ ИЗ 7 ШТ D 6-20 ММ</t>
  </si>
  <si>
    <t>0960270385</t>
  </si>
  <si>
    <t>НАБОР ГОЛОВОК 17 ПРЕДМЕТОВ 10-32 ММ 1/2</t>
  </si>
  <si>
    <t>0960280014</t>
  </si>
  <si>
    <t>КИСТЬ МАКЛОВИЦА 40Х140</t>
  </si>
  <si>
    <t>0960010919</t>
  </si>
  <si>
    <t>КИСТЬ РАДИАТОРНАЯ N2</t>
  </si>
  <si>
    <t>0960010930</t>
  </si>
  <si>
    <t>ЛОМ ГВОЗДОДЕР 900Х30Х17ММ</t>
  </si>
  <si>
    <t>0960011109</t>
  </si>
  <si>
    <t>КЛЮЧ ПУТЕВОЙ ГАЕЧНЫЙ 36Х41</t>
  </si>
  <si>
    <t>0960050199</t>
  </si>
  <si>
    <t xml:space="preserve">НОЖ С ВЫДВИЖНЫМ ТРАПЕЦИЕВИДНЫМ ЛЕЗВИЕМ </t>
  </si>
  <si>
    <t>0960020520</t>
  </si>
  <si>
    <t xml:space="preserve">ОТВЕРТКА КРЕСТОВАЯ РН.2 ДИЭЛЕКТРИЧЕСКАЯ </t>
  </si>
  <si>
    <t>0960021081</t>
  </si>
  <si>
    <t xml:space="preserve">СЪЕМНИК 3-Х ЗАХВАТНЫЙ 200ММ </t>
  </si>
  <si>
    <t>0960020648</t>
  </si>
  <si>
    <t>НАБОР БИМЕТАЛ.КОРОНОК С16-76 ММ,2 АДАПТЕРА, 3 ЦЕНТР. СВЕРЛА</t>
  </si>
  <si>
    <t>ПОЛОТНО ПО МЕТАЛЛУ</t>
  </si>
  <si>
    <t>0980050027</t>
  </si>
  <si>
    <t>ФЕН ПРОМЫШЛЕННЫЙ МАКСИМАЛЬНАЯ МОЩНОСТЬ-2000ВТ</t>
  </si>
  <si>
    <t>9680120324</t>
  </si>
  <si>
    <t>ПИСТОЛЕТ ДЛЯ ПОДКАЧКИ С МАНОМЕТРОМ</t>
  </si>
  <si>
    <t>9680120403</t>
  </si>
  <si>
    <t>ПЕРФОРАТОР 800ВТ, 0-4000 УД/МИН,ЭНЕРГИЯ 2,7ДЖ, 220 В</t>
  </si>
  <si>
    <t>9680040253</t>
  </si>
  <si>
    <t>ПЛОСКОГУБЦЫ 160ММ</t>
  </si>
  <si>
    <t>0960020030</t>
  </si>
  <si>
    <t>НОЖНИЦЫ ПО МЕТАЛЛУ 320ММ</t>
  </si>
  <si>
    <t>0960020070</t>
  </si>
  <si>
    <t>МОЛОТОК 400ГР</t>
  </si>
  <si>
    <t>0960020076</t>
  </si>
  <si>
    <t>МОЛОТОК СВАРЩИКА ОБРУБОЧНЫЙ</t>
  </si>
  <si>
    <t>0960020849</t>
  </si>
  <si>
    <t>НАПИЛЬНИК ПЛОСКИЙ 250ММ</t>
  </si>
  <si>
    <t>0960040029</t>
  </si>
  <si>
    <t>КЛЮЧ НАКИДНОЙ 55Х65</t>
  </si>
  <si>
    <t>0960050355</t>
  </si>
  <si>
    <t>НАБОР ГОЛОВОК И ИНСТРУМЕНТА 40 ПРЕД</t>
  </si>
  <si>
    <t>0960270203</t>
  </si>
  <si>
    <t>ШКУРКА ШЛИФОВАЛЬНАЯ ТКАНЕВАЯ №1</t>
  </si>
  <si>
    <t>0960060450</t>
  </si>
  <si>
    <t>МОЛОТОК 500ГР</t>
  </si>
  <si>
    <t>0960020159</t>
  </si>
  <si>
    <t>ЧЕРЕНОК ДЛЯ ТОПОРОВ</t>
  </si>
  <si>
    <t>0960010029</t>
  </si>
  <si>
    <t>ЗУБИЛО СЛЕСАРНОЕ 200ММ</t>
  </si>
  <si>
    <t>0960010126</t>
  </si>
  <si>
    <t>МОЛОТОК- КУВАЛДА С КВАДРАТНЫМ БОЙКОМ И РУЧКОЙ 1 КГ</t>
  </si>
  <si>
    <t>0960020270</t>
  </si>
  <si>
    <t>НАПИЛЬНИК ПЛОСКИЙ 350ММ</t>
  </si>
  <si>
    <t>0960040031</t>
  </si>
  <si>
    <t>РУКОЯТКА НАПИЛЬНИКА СЪЕМНАЯ, ДЕРЕВЯННАЯ 110 ММ</t>
  </si>
  <si>
    <t>0960040076</t>
  </si>
  <si>
    <t>КЛЮЧ 32Х36</t>
  </si>
  <si>
    <t>0960050017</t>
  </si>
  <si>
    <t>КЛЮЧ РАЗВОДНОЙ КР-19</t>
  </si>
  <si>
    <t>0960050043</t>
  </si>
  <si>
    <t>КЛЮЧ РАЗВОДНОЙ КР-30</t>
  </si>
  <si>
    <t>0960050044</t>
  </si>
  <si>
    <t>ГАЗОВЫЙ КЛЮЧ № 2</t>
  </si>
  <si>
    <t>0960270335</t>
  </si>
  <si>
    <t>КЛЮЧ ТРУБНО-РЫЧАЖНЫЙ КТР-3</t>
  </si>
  <si>
    <t>0960050049</t>
  </si>
  <si>
    <t>КЛЮЧ ТРУБНО-РЫЧАЖНЫЙ КТР -1</t>
  </si>
  <si>
    <t>0960050214</t>
  </si>
  <si>
    <t>НАБОР РОЖКОВЫХ КЛЮЧЕЙ ИЗ 19 ПРЕДМЕТОВ 8-55ММ</t>
  </si>
  <si>
    <t>0960270596</t>
  </si>
  <si>
    <t>НАБОР КЛЮЧЕЙ ШЕСТИГРАННЫХ L-ОБРАЗНЫХ, 10 ПРЕДМЕТ. 3-17ММ</t>
  </si>
  <si>
    <t>0960270906</t>
  </si>
  <si>
    <t>МОЛОТОК 800ГР</t>
  </si>
  <si>
    <t>0960020090</t>
  </si>
  <si>
    <t xml:space="preserve">КАРАНДАШ АЛМАЗНЫЙ </t>
  </si>
  <si>
    <t>0960020445</t>
  </si>
  <si>
    <t>НАПИЛЬНИК ТРЕХГРАННЫЙ ГОСТ 1465-80</t>
  </si>
  <si>
    <t>0960040159</t>
  </si>
  <si>
    <t>ПАТРОН 4-Х КУЛАЧКОВЫЙ ГОСТ 3890-82</t>
  </si>
  <si>
    <t>0960030111</t>
  </si>
  <si>
    <t>ЛИНЕЙКА ИЗМЕРИТ МЕТАЛЛИЧ С ДВУМЯ ШКАЛАМИ 0-500 ММ МОДЕЛЬ 188</t>
  </si>
  <si>
    <t>0970060011</t>
  </si>
  <si>
    <t>ШТАНГЕНЦИРКУЛЬ ШЦ-II-300 0,1-60</t>
  </si>
  <si>
    <t>0970110029</t>
  </si>
  <si>
    <t>РУЛЕТКА 10М</t>
  </si>
  <si>
    <t>0970100026</t>
  </si>
  <si>
    <t>ДАЛЬНОМЕР СЕНСОРНЫЙ ЛАЗЕРНЫЙ ДАЛЬНОСТЬ ИЗМЕРЕНИЙ 250М</t>
  </si>
  <si>
    <t>0970100110</t>
  </si>
  <si>
    <t>РЕЗЕЦ ТОКАРНЫЙ РАСТОЧНОЙ 240Х25Х20 ВК8 ТИП 2</t>
  </si>
  <si>
    <t>0980120202</t>
  </si>
  <si>
    <t>СВЕРЛО С ПОБЕДИТОМ D6х60х100</t>
  </si>
  <si>
    <t>0980010875</t>
  </si>
  <si>
    <t>СВЕРЛО БУР D 16</t>
  </si>
  <si>
    <t>0980010543</t>
  </si>
  <si>
    <t>СВЕРЛО С Ц/ХВ D 6,7 2300-0185</t>
  </si>
  <si>
    <t>0980010093</t>
  </si>
  <si>
    <t>СВЕРЛО Ц/ХВ D 4.9</t>
  </si>
  <si>
    <t>0980010096</t>
  </si>
  <si>
    <t>СВЕРЛО Ф2,5 2300-0148 ГОСТ 10902-77</t>
  </si>
  <si>
    <t>0980011433</t>
  </si>
  <si>
    <t>МЕТЧИК М20</t>
  </si>
  <si>
    <t>0980020143</t>
  </si>
  <si>
    <t>РЕЗЦЫ ТОКАРНЫЕ РАСТОЧНЫЕ С ПЛАСТИНАМИ ИЗ ТВЕРДОГО СПЛАВА ДЛЯ</t>
  </si>
  <si>
    <t>0980120280</t>
  </si>
  <si>
    <t>ПЛАШКА16</t>
  </si>
  <si>
    <t>0980090070</t>
  </si>
  <si>
    <t>СВЕРЛО С К/ХВ D 17,4</t>
  </si>
  <si>
    <t>0980010131</t>
  </si>
  <si>
    <t>СВЕРЛО С К/ХВ D 11,8</t>
  </si>
  <si>
    <t>0980010528</t>
  </si>
  <si>
    <t>МАШИНА ШЛИФОВАЛЬНАЯ УГЛОВАЯ 1200ВТ 10000ОБ/МИН Д ДИСКА 125</t>
  </si>
  <si>
    <t>9680050208</t>
  </si>
  <si>
    <t>КРАСКОПУЛЬТ ПНЕВМАТИЧЕСКИЙ 600 МЛ, СОПЛО 1,5ММ, ДАВЛЕНИЕ 3,5</t>
  </si>
  <si>
    <t>9680130023</t>
  </si>
  <si>
    <t>УГЛОШЛИФМАШИНКА 125</t>
  </si>
  <si>
    <t>9680050128</t>
  </si>
  <si>
    <t>ЧЕРЕНОК ДЛЯ ЛОПАТЫ</t>
  </si>
  <si>
    <t>0960010028</t>
  </si>
  <si>
    <t>КУВАЛДА 5КГ</t>
  </si>
  <si>
    <t>0960010081</t>
  </si>
  <si>
    <t>КРУГЛОГУБЦЫ Д/Э 160ММ</t>
  </si>
  <si>
    <t>0960020220</t>
  </si>
  <si>
    <t>ОТВЕРТКА УДАРНАЯ КРЕСТОВАЯ 200ММ РН4</t>
  </si>
  <si>
    <t>0960020578</t>
  </si>
  <si>
    <t>ПИСТОЛЕТ ДЛЯ МОНТАЖ. ПЕНЫ С РЕЗЬБОВЫМ СОЕДИНИТЕЛЕМ 175Х6ММ</t>
  </si>
  <si>
    <t>0960020586</t>
  </si>
  <si>
    <t>НОЖ ЭЛЕКТРИКА, СКЛАДНОЙ</t>
  </si>
  <si>
    <t>0960020805</t>
  </si>
  <si>
    <t>БОЛТОРЕЗ 634ММ</t>
  </si>
  <si>
    <t>0960020875</t>
  </si>
  <si>
    <t>ОТВЕРТКА УДАРНАЯ ПЛОСКАЯ 8Х200 ММ</t>
  </si>
  <si>
    <t>0960021171</t>
  </si>
  <si>
    <t>КЛЮЧ НАКИДНОЙ 32Х36</t>
  </si>
  <si>
    <t>0960050124</t>
  </si>
  <si>
    <t>КЛЮЧ НАКИДНОЙ 41Х46</t>
  </si>
  <si>
    <t>0960050354</t>
  </si>
  <si>
    <t>ШКУРКА ШЛИФОВАЛЬНАЯ ВОДОСТ НА ТКАНЕВОЙ ОСНОВЕ 700Х30 Р50</t>
  </si>
  <si>
    <t>0960060944</t>
  </si>
  <si>
    <t>УГОЛЬНИК СЛЕСАРНЫЙ 300Х150</t>
  </si>
  <si>
    <t>0960240019</t>
  </si>
  <si>
    <t>НАБОР СЛЕСАРЯ</t>
  </si>
  <si>
    <t>0960270004</t>
  </si>
  <si>
    <t>НАБОР НАДФИЛЕЙ ИЗ 5ШТ ГОСТ 1513-77</t>
  </si>
  <si>
    <t>0960270062</t>
  </si>
  <si>
    <t>НАБОР ПЛАШЕК И МЕТЧИКОВ 42 ПРЕДМЕТОВ</t>
  </si>
  <si>
    <t>0960270086</t>
  </si>
  <si>
    <t>ЛОПАТА СОВКОВАЯ С ДЕРЕВЯННЫМ ЧЕРЕНКОМ ГОСТ 19596-87</t>
  </si>
  <si>
    <t>0960010226</t>
  </si>
  <si>
    <t>НАБОР КИСТЕЙ МАЛЯРНЫХ ИЗ 6 ШТ.</t>
  </si>
  <si>
    <t>0960270162</t>
  </si>
  <si>
    <t>ЛОПАТА ШТЫКОВАЯ БЕЗ ЧЕРЕНКА ДЛИНА 380ММ.* ШИРИНА 210ММ.</t>
  </si>
  <si>
    <t>0960010129</t>
  </si>
  <si>
    <t>ЛОПАТА ПЛАСТИКОВАЯ СНЕГОВАЯ 400Х500 ГОСТ 19596-87</t>
  </si>
  <si>
    <t>0960011010</t>
  </si>
  <si>
    <t xml:space="preserve">ЛОПАТА ДЛЯ СНЕГА 350*470*1240 </t>
  </si>
  <si>
    <t>0960011023</t>
  </si>
  <si>
    <t>ГРАБЛИ САДОВЫЕ, ДЕРЕВЯННЫЙ ЧЕРЕНОК, 14 ВИТЫХ ЗУБЦОВ</t>
  </si>
  <si>
    <t>0960011162</t>
  </si>
  <si>
    <t>НОЖНИЦЫ САДОВЫЕ (БОРДЮРНЫЕ)</t>
  </si>
  <si>
    <t>0960020163</t>
  </si>
  <si>
    <t>ТИСКИ СТАНОЧНЫЕ ПОВОРОТНЫЕ</t>
  </si>
  <si>
    <t>0960021206</t>
  </si>
  <si>
    <t>ПАТРОН НА ДРЕЛЬ 1.5-13  С КЛЮЧОМ</t>
  </si>
  <si>
    <t>0960030062</t>
  </si>
  <si>
    <t>КЛЮЧ 36Х41</t>
  </si>
  <si>
    <t>0960050018</t>
  </si>
  <si>
    <t>КЛЮЧ НАКИДНОЙ 22Х24</t>
  </si>
  <si>
    <t>0960050084</t>
  </si>
  <si>
    <t>КЛЮЧ НАКИДНОЙ 19Х22</t>
  </si>
  <si>
    <t>0960050127</t>
  </si>
  <si>
    <t>КЛЮЧ ОКСИД РОЖКОВЫЙ ДВУХСТОРОННИЙ 13Х14</t>
  </si>
  <si>
    <t>0960050402</t>
  </si>
  <si>
    <t>КЛЮЧ ТРУБНО-РЫЧАЖНЫЙ КТР-5</t>
  </si>
  <si>
    <t>0960050408</t>
  </si>
  <si>
    <t>КЛЮЧ КОМБИНИРОВАННЫЙ РОЖКОВО-НАКИДНОЙ 36ММ</t>
  </si>
  <si>
    <t>0960051430</t>
  </si>
  <si>
    <t>НАБОР ОТВЕРТОК ИЗ 6 ШТ</t>
  </si>
  <si>
    <t>0960270179</t>
  </si>
  <si>
    <t>НАБОР РОЖКОВО-НАКИДНЫХ КЛЮЧЕЙ 6-32</t>
  </si>
  <si>
    <t>0960270295</t>
  </si>
  <si>
    <t>КЛЕЙМА ЦИФРОВ 4 ТИП 1 ГОСТ 25726-83</t>
  </si>
  <si>
    <t>0960020011</t>
  </si>
  <si>
    <t>КЛЕЙМА БУКВ N4</t>
  </si>
  <si>
    <t>0960020066</t>
  </si>
  <si>
    <t>НАБОР ПЛАШЕК И МЕТЧИКОВ, МЕТРИЧ (45 ПРЕДМ)</t>
  </si>
  <si>
    <t>0960270776</t>
  </si>
  <si>
    <t>ТИСКИ СЛЕСАРНЫЕ ТС 200 ММ</t>
  </si>
  <si>
    <t>0960021024</t>
  </si>
  <si>
    <t xml:space="preserve">КЛЮЧ НАКИДНОЙ УДАРНЫЙ 27ММ </t>
  </si>
  <si>
    <t>0960050970</t>
  </si>
  <si>
    <t>МЕТЧИКОДЕРЖАТЕЛЬ</t>
  </si>
  <si>
    <t>0960020078</t>
  </si>
  <si>
    <t>НАБОР ШЕСТИГРАННИКОВ 9 ПРЕДМЕТОВ 1,5-10 ММ</t>
  </si>
  <si>
    <t>0960270668</t>
  </si>
  <si>
    <t>ПАТРОН ПС13-В16(С КЛЮЧОМ)</t>
  </si>
  <si>
    <t>0960030039</t>
  </si>
  <si>
    <t>ПАТРОН ПС10-В16(С КЛЮЧОМ)</t>
  </si>
  <si>
    <t>0960030038</t>
  </si>
  <si>
    <t>НАПИЛЬНИК 2820-0034 ГОСТ 1465-80</t>
  </si>
  <si>
    <t>0960040157</t>
  </si>
  <si>
    <t>НАПИЛЬНИК 2820-0029 ГОСТ 1465-80</t>
  </si>
  <si>
    <t>0960040158</t>
  </si>
  <si>
    <t>ШТАНГЕНЦИРКУЛЬ ИЗ НЕРЖАВЕЮЩЕГО МЕТАЛЛА 150ММ</t>
  </si>
  <si>
    <t>0960020585</t>
  </si>
  <si>
    <t>РУЛЕТКА 50М</t>
  </si>
  <si>
    <t>0970100015</t>
  </si>
  <si>
    <t>ШТАНГЕНЦИРКУЛЬ ШЦ-II-250-630-0,1-1</t>
  </si>
  <si>
    <t>0970110012</t>
  </si>
  <si>
    <t>ШТАНГЕНЦИРКУЛЬ ШЦ-II 0-500 ММ, СОГЛАСНО РЕЕСТРА РК</t>
  </si>
  <si>
    <t>0970110119</t>
  </si>
  <si>
    <t>НАБОР ЩУПОВ Щ 205 0,05-1,0ММ</t>
  </si>
  <si>
    <t>0970660009</t>
  </si>
  <si>
    <t>РУЛЕТКА 20М</t>
  </si>
  <si>
    <t>0970100013</t>
  </si>
  <si>
    <t>ШТАНГЕНЦИРКУЛЬ ШЦ-I 0-150 ММ, СОГЛАСНО РЕЕСТРА РК</t>
  </si>
  <si>
    <t>0970110117</t>
  </si>
  <si>
    <t>ШТАНГЕНЦИРКУЛЬ ШЦ-II 0-250 ММ, СОГЛАСНО РЕЕСТРА РК</t>
  </si>
  <si>
    <t>0970110118</t>
  </si>
  <si>
    <t>БУР ПО БЕТОНУ 10х260</t>
  </si>
  <si>
    <t>0980011503</t>
  </si>
  <si>
    <t>БУР ПО БЕТОНУ 8х160</t>
  </si>
  <si>
    <t>0980011504</t>
  </si>
  <si>
    <t>БУР ПО БЕТОНУ 12х260</t>
  </si>
  <si>
    <t>0980011505</t>
  </si>
  <si>
    <t>БУР ПО БЕТОНУ 6х160</t>
  </si>
  <si>
    <t>0980011506</t>
  </si>
  <si>
    <t>РЕЗЕЦ ТОКАРНЫЙ ОТРЕЗНОЙ 32Х20Х170 Т5К10</t>
  </si>
  <si>
    <t>0980120088</t>
  </si>
  <si>
    <t>РЕЗЦЫ ТОКАРНЫЕ ОТРЕЗНЫЕ 25Х16Х140 Т5К10</t>
  </si>
  <si>
    <t>0980120214</t>
  </si>
  <si>
    <t>РЕЗЕЦ ПРОХОДНОЙ ОТОГНУТЫЙ ВК8 20Х25</t>
  </si>
  <si>
    <t>0980120159</t>
  </si>
  <si>
    <t>ПОЛОТНО НОЖОВОЧНОЕ 300Х1,25Х6</t>
  </si>
  <si>
    <t>0980050026</t>
  </si>
  <si>
    <t>ЗУБИЛО С ПРОТЕКТОРОМ 300ММ</t>
  </si>
  <si>
    <t>0980120211</t>
  </si>
  <si>
    <t>ПОЛОТНО НОЖОВОЧНОЕ РУЧНОЕ 300Х12,5Х0,63 ГОСТ 6645-86 Х6ВФ</t>
  </si>
  <si>
    <t>0980050015</t>
  </si>
  <si>
    <t>СВЕРЛО С Ц/ХВ D 3</t>
  </si>
  <si>
    <t>0980010310</t>
  </si>
  <si>
    <t>СВЕРЛО С Ц/ХВ D 3,3 2300-7525</t>
  </si>
  <si>
    <t>0980010313</t>
  </si>
  <si>
    <t>СВЕРЛО С Ц/ХВ D 8,4</t>
  </si>
  <si>
    <t>0980010350</t>
  </si>
  <si>
    <t>МЕТЧИК МАШИННО-РУЧНОЙ 8</t>
  </si>
  <si>
    <t>0980020038</t>
  </si>
  <si>
    <t>МЕТЧИК МАШИННО-РУЧНОЙ 6</t>
  </si>
  <si>
    <t>0980020054</t>
  </si>
  <si>
    <t>ФРЕЗА ДИСКОВАЯ ТРЕХСТОРОННЯЯ D=100Х10</t>
  </si>
  <si>
    <t>0980060152</t>
  </si>
  <si>
    <t>СВЕРЛО ЦЕНТР. 8</t>
  </si>
  <si>
    <t>0980010209</t>
  </si>
  <si>
    <t>ФРЕЗА ОТРЕЗНАЯ 200Х4</t>
  </si>
  <si>
    <t>0980060174</t>
  </si>
  <si>
    <t>МЕТЧИК МАШИННО-РУЧНОЙ М10 №1,№2 ГОСТ 3266-81</t>
  </si>
  <si>
    <t>0980020336</t>
  </si>
  <si>
    <t>СВЕРЛО С Ц/ХВ D 10,3</t>
  </si>
  <si>
    <t>0980010005</t>
  </si>
  <si>
    <t>СВЕРЛО С К/ХВ D 13,8</t>
  </si>
  <si>
    <t>0980010122</t>
  </si>
  <si>
    <t>СВЕРЛО С К/ХВ D 15,5</t>
  </si>
  <si>
    <t>0980010018</t>
  </si>
  <si>
    <t>МОЛОТОК ОТБОЙНЫЙ</t>
  </si>
  <si>
    <t>9680090017</t>
  </si>
  <si>
    <t>ЩЕТКА МЕТАЛ.С РУЧКОЙ</t>
  </si>
  <si>
    <t>0960010051</t>
  </si>
  <si>
    <t>ТОПОР ПОЖАРНЫЙ 0.6КГ.</t>
  </si>
  <si>
    <t>ТОПОР С ДЕР. РУЧКОЙ 0,8 КГ</t>
  </si>
  <si>
    <t>0960010144</t>
  </si>
  <si>
    <t>ЛОПАТА ШТЫК С ДЕРЕВЯН ЧЕРЕНК И ПЛАСТИК РУЧКОЙ 295Х228Х1200ММ</t>
  </si>
  <si>
    <t>0960011036</t>
  </si>
  <si>
    <t>КУВАЛДА МЕДНАЯ С РУКОЯТКОЙ L-400 ММ, ВЕС 1000 ГР</t>
  </si>
  <si>
    <t>0960011059</t>
  </si>
  <si>
    <t>ЛОМ ЛАПЧАТЫЙ КОВАНЫЙ УСИЛЕННЫЙ 1300Х65Х200</t>
  </si>
  <si>
    <t>0960011197</t>
  </si>
  <si>
    <t xml:space="preserve">МОНТАЖНАЯ ЕД. Н30/1600 (В КОМПЛ.С УДАРН. БОЙКОМ ФИКС. СТЕРЖ) </t>
  </si>
  <si>
    <t>0960020263</t>
  </si>
  <si>
    <t>ОТВЕРТКА С КРЕСТ.ШЛИЦЕМ 200ММ</t>
  </si>
  <si>
    <t>0960020268</t>
  </si>
  <si>
    <t>ОТВЕРТКА КРЕСТ.ШЛИЦЕМ 155ММ</t>
  </si>
  <si>
    <t>0960020269</t>
  </si>
  <si>
    <t>СТОЙКА ГИБКАЯ МАГНИТНАЯ</t>
  </si>
  <si>
    <t>0960020303</t>
  </si>
  <si>
    <t>КРУГЛОГУБЦЫ</t>
  </si>
  <si>
    <t>0960020389</t>
  </si>
  <si>
    <t>ПАССАТИЖИ УНИВЕРСАЛЬНЫЕ</t>
  </si>
  <si>
    <t>0960020439</t>
  </si>
  <si>
    <t>ОТВЕРТКА УДАРНАЯ С БИТАМИ 6ПРЕДМ</t>
  </si>
  <si>
    <t>0960020519</t>
  </si>
  <si>
    <t xml:space="preserve">МОНТАЖНАЯ ЕДИНИЦА С УДАРН.БОЙКОМ  Н30/140 </t>
  </si>
  <si>
    <t>0960020526</t>
  </si>
  <si>
    <t xml:space="preserve">ШКАФ ДЛЯ ИНСТРУМЕНТА 460Х960Х770 </t>
  </si>
  <si>
    <t>0960020583</t>
  </si>
  <si>
    <t>L-ОБРАЗНАЯ РУЧКА</t>
  </si>
  <si>
    <t>0960020627</t>
  </si>
  <si>
    <t xml:space="preserve">ПЛОМБИРАТОР ТИП-2 ГОСТ </t>
  </si>
  <si>
    <t>0960020657</t>
  </si>
  <si>
    <t>СУМКА МОНТАЖНИКА 240Х240Х70 ММ</t>
  </si>
  <si>
    <t>0960021154</t>
  </si>
  <si>
    <t>ЯЩИК ДЛЯ ИНСТРУМЕНТОВ</t>
  </si>
  <si>
    <t>0960021394</t>
  </si>
  <si>
    <t>КЛЮЧ 8Х10</t>
  </si>
  <si>
    <t>0960050004</t>
  </si>
  <si>
    <t>НАБОР РОЖКОВЫХ КЛЮЧЕЙ (8-24) ММ</t>
  </si>
  <si>
    <t>0960050686</t>
  </si>
  <si>
    <t>РАЗВОДНОЙ КЛЮЧ</t>
  </si>
  <si>
    <t>0960050724</t>
  </si>
  <si>
    <t>КЛЮЧ ДИНАМОМЕТРИЧЕСКИЙ 0,75</t>
  </si>
  <si>
    <t>0960050749</t>
  </si>
  <si>
    <t>ГОЛОВКА ТОРЦЕВАЯ УДАРНАЯ 17ММ 6 ГРАНЕЙ</t>
  </si>
  <si>
    <t>0960051019</t>
  </si>
  <si>
    <t xml:space="preserve">ТРЕЩЕТКА СТАНДАРТНАЯ 1/2 ДЮЙМА </t>
  </si>
  <si>
    <t>0960051399</t>
  </si>
  <si>
    <t xml:space="preserve">КЛЮЧ РОЖКОВО-НАКИДНОЙ С ТРЕЩЕТКОЙ 12ММ </t>
  </si>
  <si>
    <t>0960051434</t>
  </si>
  <si>
    <t xml:space="preserve">КЛЮЧ РОЖКОВО-НАКИДНОЙ С ТРЕЩЕТКОЙ 13ММ </t>
  </si>
  <si>
    <t>0960051435</t>
  </si>
  <si>
    <t>КЛЮЧ РОЖКОВО-НАКИДНОЙ С ТРЕЩЕТКОЙ 19ММ</t>
  </si>
  <si>
    <t>0960051440</t>
  </si>
  <si>
    <t>КРУГ ОТРЕЗ. 150Х3Х32</t>
  </si>
  <si>
    <t>0960060070</t>
  </si>
  <si>
    <t>КРУГ ОТР.АРМ. 115Х3.2Х22</t>
  </si>
  <si>
    <t>0960060131</t>
  </si>
  <si>
    <t>КРУГ ОТРЕЗНОЙ 150Х3Х22</t>
  </si>
  <si>
    <t>0960060149</t>
  </si>
  <si>
    <t>КРУГ ОТРЕЗНОЙ 125Х2Х22</t>
  </si>
  <si>
    <t>0960060501</t>
  </si>
  <si>
    <t>КРУГ ОТРЕЗНОЙ 180*2*22</t>
  </si>
  <si>
    <t>0960060502</t>
  </si>
  <si>
    <t>ОТР. ДИСК 115*1*22.2</t>
  </si>
  <si>
    <t>0960060586</t>
  </si>
  <si>
    <t>ДИСК ШЛИФОВАЛЬНЫЙ ПО МЕТАЛЛУ 230Х6Х22.2</t>
  </si>
  <si>
    <t>0960060666</t>
  </si>
  <si>
    <t>КРУГ ШЛИФОВАЛЬНЫЙ 125Х6Х22 ТОЛЩ 6ММ Д ВНУТР 22ММ Д НАР 125ММ</t>
  </si>
  <si>
    <t>0960060672</t>
  </si>
  <si>
    <t>НАБОР КОМБ. КЛЮЧЕЙ</t>
  </si>
  <si>
    <t>0960270094</t>
  </si>
  <si>
    <t>НАБОР ИНСТРУМЕНТА МЕХАНИКА 45 ПРЕДМЕТОВ 576Х380Х100ММ</t>
  </si>
  <si>
    <t>0960270313</t>
  </si>
  <si>
    <t>НАБОР 3 В 1 (ПАССАТИЖИ, КРУГЛОГУБЦЫ, БОКОРЕЗЫ)</t>
  </si>
  <si>
    <t>0960270338</t>
  </si>
  <si>
    <t xml:space="preserve">НАБОР МЕТЧИКОВ И ПЛАШЕК (40ПР.) </t>
  </si>
  <si>
    <t>0960270340</t>
  </si>
  <si>
    <t xml:space="preserve">НАБОР МЕТЧИКОВ И ПЛАШЕК (20 ПРЕДМ.) </t>
  </si>
  <si>
    <t>0960270396</t>
  </si>
  <si>
    <t>НАБОР ГОЛОВОК 126 ПРЕДМЕТОВ</t>
  </si>
  <si>
    <t>0960270454</t>
  </si>
  <si>
    <t>НАБОР ИНСТРУМЕНТОВ ДЛЯ ЭЛЕКТРИКА, 90 ПРЕДМЕТОВ 460*380*200</t>
  </si>
  <si>
    <t>0960270470</t>
  </si>
  <si>
    <t xml:space="preserve">НАБОР КЛЮЧЕЙ КОМБИНИРОВАННЫЙ 11 ПРЕДМЕТОВ </t>
  </si>
  <si>
    <t>0960270503</t>
  </si>
  <si>
    <t xml:space="preserve">НАБОР МЕТЧИКОВ, ПЛАШЕК, 40 ПРЕДМЕТОВ </t>
  </si>
  <si>
    <t>0960270572</t>
  </si>
  <si>
    <t>НАБОР СВЕРЛ ПО МЕТАЛЛУ 19ШТ 1,0-10,0ММ КРАТОН10501006</t>
  </si>
  <si>
    <t>0960270575</t>
  </si>
  <si>
    <t>НАБОР ИНСТР. ЭЛЕКТРОНАЛАДЧИКА ИЗ 36 КОМПОНЕНТОВ 455X325X125</t>
  </si>
  <si>
    <t>0960270612</t>
  </si>
  <si>
    <t>НАБОР БУРОВ 9ШТ И ЗУБИЛА 4ШТ6-10Х160,8-12Х210,10-14Х260 SDS</t>
  </si>
  <si>
    <t>0960270750</t>
  </si>
  <si>
    <t>НАБОР ВЫКОЛОТОК 6 ПРЕДМЕТОВ</t>
  </si>
  <si>
    <t>0960270809</t>
  </si>
  <si>
    <t>набор</t>
  </si>
  <si>
    <t>НАБОР С ГАЙКОВ.ГОЛОВКАМИ И ДИНАМОМЕТР.КЛЮЧОМ, 42 ПРЕДМЕТ.</t>
  </si>
  <si>
    <t>0960270886</t>
  </si>
  <si>
    <t>НАБОР ТОРЦЕВЫХ ГОЛОВОК 1/2 12-ГРАННЫХ 23 ПРЕДМЕТА</t>
  </si>
  <si>
    <t>0960270894</t>
  </si>
  <si>
    <t>ЛАЗЕРНЫЙ ДАЛЬНОМЕР 80 М</t>
  </si>
  <si>
    <t>0970100076</t>
  </si>
  <si>
    <t>ВТУЛКА ПЕРЕХОДН. КОНУС МОРЗЕ5 Ф44,399/Ф63,438</t>
  </si>
  <si>
    <t>0970400054</t>
  </si>
  <si>
    <t>ВТУЛКА ПЕРЕХОД. КОНУС МОРЗЕ 4,Ф31,267/6 Ф63,438 ММ</t>
  </si>
  <si>
    <t>0970400055</t>
  </si>
  <si>
    <t>НОЖОВКА ПО МЕТАЛЛУ 300 ММ (ПЛАСТМАССОВАЯ РУЧКА )</t>
  </si>
  <si>
    <t>0980050082</t>
  </si>
  <si>
    <t>НОЖОВКА ПО ДЕРЕВУ</t>
  </si>
  <si>
    <t>0980080001</t>
  </si>
  <si>
    <t>ДРЕЛЬ УДАРНАЯ 220В, 720 ВТ, 1200/2900 ОБ/МИН, 58000 УД/МИН</t>
  </si>
  <si>
    <t>9680040267</t>
  </si>
  <si>
    <t>МАШИНА УГЛОШЛИФОВАЛЬНАЯ 12.2.030.-2000 УШМ-230ММ, 1.8 КВТ</t>
  </si>
  <si>
    <t>9680050174</t>
  </si>
  <si>
    <t>ВИЛЫ</t>
  </si>
  <si>
    <t>0960010022</t>
  </si>
  <si>
    <t>ТИСКИ СЛЕСАРНЫЕ 160ММ</t>
  </si>
  <si>
    <t>0960020043</t>
  </si>
  <si>
    <t>НОЖНИЦЫ СЕКТОРНЫЕ</t>
  </si>
  <si>
    <t>0960020211</t>
  </si>
  <si>
    <t>БОКОРЕЗЫ С ТВЁРДО-СПЛАВНЫМИ НАПАЙКАМИ 125ММ</t>
  </si>
  <si>
    <t>0960020296</t>
  </si>
  <si>
    <t>БУМАГА НАЖДАЧНАЯ СТЕКЛОТКАНЕВАЯ №1</t>
  </si>
  <si>
    <t>0960060552</t>
  </si>
  <si>
    <t>НАБОР ИЗОЛИРОВАННЫХ ПАССАТИЖЕЙ, 3 ПРЕДМЕТА</t>
  </si>
  <si>
    <t>0960270898</t>
  </si>
  <si>
    <t>НАБОР ИНСТР. ДЛЯ ЭЛЕКТРОМОНТАЖА 42 ПРЕДМЕТА 465Х370Х150 ММ</t>
  </si>
  <si>
    <t>0960270908</t>
  </si>
  <si>
    <t>ЛИНЕЙКА ИЗМЕРИТЕЛЬНАЯ МЕТАЛЛ. 0-1000ММ</t>
  </si>
  <si>
    <t>0970060048</t>
  </si>
  <si>
    <t>ШТАНГЕНЦИРКУЛЬ С ЦИФРОВОЙ ИНДИКАЦИЕЙ 0-150ММ</t>
  </si>
  <si>
    <t>0970110092</t>
  </si>
  <si>
    <t>НОЖОВОЧНОЕ ПОЛОТНО ПО МЕТАЛЛУ</t>
  </si>
  <si>
    <t>0980050031</t>
  </si>
  <si>
    <t>ЭЛЕКТРОДРЕЛЬ-ШУРУПОВЕРТ</t>
  </si>
  <si>
    <t>9680040030</t>
  </si>
  <si>
    <t xml:space="preserve">ГАЙКОВЕРТ УДАРНЫЙ ПНЕВМ КАТ. </t>
  </si>
  <si>
    <t>9680120434</t>
  </si>
  <si>
    <t>ЗУБИЛО СЛЕСАРНОЕ 25ММ</t>
  </si>
  <si>
    <t>0960010958</t>
  </si>
  <si>
    <t xml:space="preserve">НОЖНИЦЫ СЕКТОРНЫЕ </t>
  </si>
  <si>
    <t>0960020210</t>
  </si>
  <si>
    <t>ЭЛЕКТРИЧЕСКАЯ ДРЕЛЬ УДАРНАЯ 720 ВТ</t>
  </si>
  <si>
    <t>0960020552</t>
  </si>
  <si>
    <t>РУЧНАЯ ТЕЛЕЖКА ММХ1045ММХ530 ММ</t>
  </si>
  <si>
    <t>0960020584</t>
  </si>
  <si>
    <t>НОСИЛКИ ДЕРЕВЯННЫЕ С МЕТАЛЛИЧЕСКИМ ДНОМ 1510Х520Х100 ММ</t>
  </si>
  <si>
    <t>0960021165</t>
  </si>
  <si>
    <t>НАПИЛЬНИК КРУГЛЫЙ 100ММ</t>
  </si>
  <si>
    <t>0960040013</t>
  </si>
  <si>
    <t>НАПИЛЬНИК КРУГЛЫЙ 250ММ</t>
  </si>
  <si>
    <t>0960040016</t>
  </si>
  <si>
    <t>КЛЮЧ 10Х12</t>
  </si>
  <si>
    <t>0960050005</t>
  </si>
  <si>
    <t>ГОЛОВКА УДАРНАЯ ТОРЦЕВАЯ УДЛ.ГОЛОВКА 19ММ</t>
  </si>
  <si>
    <t>0960051020</t>
  </si>
  <si>
    <t>КЛЮЧ РОЖКОВО-НАКИДНОЙ С ТРЕЩЕТКОЙ 14ММ</t>
  </si>
  <si>
    <t>0960051438</t>
  </si>
  <si>
    <t>КРУГ ШЛИФ 200Х20Х32</t>
  </si>
  <si>
    <t>0960060033</t>
  </si>
  <si>
    <t>ШЛИФШКУРКА ВОДОСТ. N0-6</t>
  </si>
  <si>
    <t>0960060089</t>
  </si>
  <si>
    <t>ШЛИФШКУРКА НА ТКАН.ОСНОВЕ №2</t>
  </si>
  <si>
    <t>0960060470</t>
  </si>
  <si>
    <t>ШЛИФШКУРКА НА ТКАНЕВОЙ ОСНОВЕ ВОДОСТОЙКАЯ 1 №1</t>
  </si>
  <si>
    <t>0960060615</t>
  </si>
  <si>
    <t xml:space="preserve">КРУГ ЛЕПЕСТКОВЫЙ ТОРЦЕВОЙ 125*22.23 </t>
  </si>
  <si>
    <t>0960060861</t>
  </si>
  <si>
    <t>НАЖДАЧНАЯ БУМАГА №0</t>
  </si>
  <si>
    <t>0960061016</t>
  </si>
  <si>
    <t xml:space="preserve">НАБОР ОТВЕРТОК ИЗ 11 ШТ </t>
  </si>
  <si>
    <t>0960270240</t>
  </si>
  <si>
    <t xml:space="preserve">НАБОР ГОЛОВОК 22 ПРЕДМ </t>
  </si>
  <si>
    <t>0960270306</t>
  </si>
  <si>
    <t>НАБОР МЕТЧИКОВ И ПЛАШЕК 110 ПРЕДМЕТОВ М2-М18</t>
  </si>
  <si>
    <t>0960270904</t>
  </si>
  <si>
    <t>УГЛОМЕР С НОНИУСОМ</t>
  </si>
  <si>
    <t>0970020005</t>
  </si>
  <si>
    <t>ВТУЛКА ПЕРЕХОД.6100-0144 КОНУС МОРЗЕ2 Ф17,78/4 Ф31,6</t>
  </si>
  <si>
    <t>0970400056</t>
  </si>
  <si>
    <t>ПОЛОТНО НОЖОВОЧНОЕ</t>
  </si>
  <si>
    <t>0980050050</t>
  </si>
  <si>
    <t>МОЛОТОК ОТБОЙН ЭЛЕКТРИЧ МОЩ-1340ВТ,ЧИСЛО УД В МИН-1400</t>
  </si>
  <si>
    <t>9680090037</t>
  </si>
  <si>
    <t>КУВАЛДА 1КГ</t>
  </si>
  <si>
    <t>0960010123</t>
  </si>
  <si>
    <t>ЩЕТКА ЧАШЕЧНАЯ ДЛЯ УГЛШЛИФМАШ 100ММ, ВЫСОТА 24ММ 8500ОБ/М</t>
  </si>
  <si>
    <t>0960011225</t>
  </si>
  <si>
    <t>ТИСЫ СЛЕСАРНЫЕ 250ММ</t>
  </si>
  <si>
    <t>0960020191</t>
  </si>
  <si>
    <t>МОЛОТОК С КВАДР.БОЙКОМ С ДЕР. РУЧКОЙ 500ГР</t>
  </si>
  <si>
    <t>0960020222</t>
  </si>
  <si>
    <t>ОТВЕРТКА ИЗОЛИРОВАННАЯ ПЛОСКАЯ 1000В</t>
  </si>
  <si>
    <t>0960020703</t>
  </si>
  <si>
    <t>ОТВЕРТКА ИЗОЛИРОВАННАЯ КРЕСТОВАЯ 1000В</t>
  </si>
  <si>
    <t>0960020704</t>
  </si>
  <si>
    <t>КЛЕЙМО РУЧНОЕ БУКВЕННОЕ 9 СТАЛЬ 8ХФ ГОСТ 25726-83</t>
  </si>
  <si>
    <t>0960020847</t>
  </si>
  <si>
    <t>БОКОРЕЗЫ ДВУХКОМПОНЕНТНЫЕ РУКОЯТКИ160</t>
  </si>
  <si>
    <t>0960021132</t>
  </si>
  <si>
    <t>СЪЕМНИК ШЕСТЕРЕН, 3 ЛАПКИ, ВЫСОТА ВИНТА 175ММ, ШИРИНА 152ММ, НАГРУЗКА 5 ТН</t>
  </si>
  <si>
    <t>0960021211</t>
  </si>
  <si>
    <t>НАПИЛЬНИК КРУГЛЫЙ 300ММ</t>
  </si>
  <si>
    <t>0960040017</t>
  </si>
  <si>
    <t>ГОЛОВКА №22</t>
  </si>
  <si>
    <t>0960051266</t>
  </si>
  <si>
    <t>КРУГ ШЛИФ 400Х40Х127</t>
  </si>
  <si>
    <t>0960060050</t>
  </si>
  <si>
    <t>БУМАГА НАЖДАЧНАЯ № 0</t>
  </si>
  <si>
    <t>0960060489</t>
  </si>
  <si>
    <t>КРУГ ОТРЕЗНОЙ 150Х2Х22</t>
  </si>
  <si>
    <t>0960060503</t>
  </si>
  <si>
    <t>НАБОР ОТВЕРТОК ИЗ 10 ШТ.</t>
  </si>
  <si>
    <t>0960270124</t>
  </si>
  <si>
    <t>НАБОР ГОЛОВОК 21 ПРЕДМЕТ</t>
  </si>
  <si>
    <t>0960270444</t>
  </si>
  <si>
    <t>НАБОР КЛЮЧЕЙ НАКИДНЫХ ИЗ 13 ПРЕДМЕТОВ 8-46ММ</t>
  </si>
  <si>
    <t>0960270595</t>
  </si>
  <si>
    <t>ШТАНГЕНЦИРКУЛЬ ЩИ 0-150</t>
  </si>
  <si>
    <t>0970110002</t>
  </si>
  <si>
    <t>НАБОР 1 РЕЗЬБОВЫХ ШАБЛОНОВ МЕТРИЧЕСКОЙ РЕЗЬБЫ М 60 ГРАДУСОВ</t>
  </si>
  <si>
    <t>0970170010</t>
  </si>
  <si>
    <t xml:space="preserve">ВТУЛКА ПЕРЕХОДНАЯ КОНУС МОРЗЕ 5/3 </t>
  </si>
  <si>
    <t>0970400068</t>
  </si>
  <si>
    <t>СВЕРЛО МНОГОСТУПЕНЧАТОЕ ПО МЕТАЛЛУ 4-20 ММ, ШАГ 4 ММ</t>
  </si>
  <si>
    <t>0980011150</t>
  </si>
  <si>
    <t>ШУРУПОВЕРТ АККУМ 169X197 ХОЛ ХОД 4500ОБ/МИН ДЕР/СТАЛ 30/10</t>
  </si>
  <si>
    <t>9680040257</t>
  </si>
  <si>
    <t>УГЛОШЛИФМАШИНКА 10000 ОБ/МИН 12000 ВАТТ ДИСКА 180ММ</t>
  </si>
  <si>
    <t>9680050164</t>
  </si>
  <si>
    <t>доп17</t>
  </si>
  <si>
    <t>доп22</t>
  </si>
  <si>
    <t>РЕСПИРАТОР ПРОТИВОАЭРОЗОЛЬНЫЙ, БЕЗ КЛАПАНА ВЫДОХА</t>
  </si>
  <si>
    <t>0740011768</t>
  </si>
  <si>
    <t>РЕСПИРАТОР ПРОТИВОАЭРОЗОЛЬНЫЙ, С КЛАПАНОМ ВЫДОХА</t>
  </si>
  <si>
    <t>0740011769</t>
  </si>
  <si>
    <t>НОЖНИЦЫ СЕКТОРНЫЕ НС-3М</t>
  </si>
  <si>
    <t>НОЖНИЦЫ СЕКТОРНЫЕ НС-2М</t>
  </si>
  <si>
    <t>МАРКЕР ПО МЕТАЛЛУ</t>
  </si>
  <si>
    <t>Разработка эскизов для перевозки котлоагрегата</t>
  </si>
  <si>
    <t>ШПАЛЫ ДЕРЕВЯННЫЕ 2 ТИП ГОСТ 78-2004</t>
  </si>
  <si>
    <t>КОМПЛЕКТ БРУСЬЕВ ДЛЯ СТРЕЛОЧНЫХ ПЕРЕВОДОВ ТИП А-4</t>
  </si>
  <si>
    <t>ШАР СТАЛЬНОЙ МЕЛЮЩИЙ КАТАНЫЙ D40ММ ГОСТ7524-89 3 ГР ТВЕРД</t>
  </si>
  <si>
    <t>тонна</t>
  </si>
  <si>
    <t>0350030022</t>
  </si>
  <si>
    <t>Выполнение комплекса подрядных работ по капитальному, текущему ремонту и техническому обслуживанию зданий и сооружений</t>
  </si>
  <si>
    <t>доп26</t>
  </si>
  <si>
    <t>Аудит проектно-сметной документации</t>
  </si>
  <si>
    <t xml:space="preserve">Поверка теплотехнических, электротехнических, химических и медицинских средств измерений </t>
  </si>
  <si>
    <t>доп27</t>
  </si>
  <si>
    <t>ПЕЧЬ ПЭТ 16617-87 ПЭТ-4 2КВТ</t>
  </si>
  <si>
    <t>5460020002</t>
  </si>
  <si>
    <t>ШТАНГА ШО-10</t>
  </si>
  <si>
    <t>ШТАНГА ОПЕРАТИВНАЯ ШО-1</t>
  </si>
  <si>
    <t>ВЫКЛЮЧАТЕЛЬ АВТОМАТИЧЕСКИЙ АП-50 3Р 6,3А</t>
  </si>
  <si>
    <t>ВЫКЛЮЧАТЕЛЬ АВТОМАТИЧЕСКИЙ АП 50, 3МТ, 10А</t>
  </si>
  <si>
    <t>ВЫКЛЮЧАТЕЛЬ АВТОМАТИЧЕСКИЙ ВА 47-29, 3Р, 40А</t>
  </si>
  <si>
    <t>АВТОМАТ АЕ2056,80А</t>
  </si>
  <si>
    <t>АВТОМАТИЧЕСКИЙ ВЫКЛЮЧАТЕЛЬ АП 50Б 3МТ 4А</t>
  </si>
  <si>
    <t>ТЭН 160.06.000 ДЛЯ АКВАДИСТИЛЛЯТОРА АЭ-25 МО 2,7 КВТ 220 В</t>
  </si>
  <si>
    <t>АВТОМАТ ВА88-32 3Р 80 А ИЭК</t>
  </si>
  <si>
    <t>ВЫКЛЮЧАТЕЛЬ АВТОМАТ MIC.5.2A 160A NSX160F / LV430870</t>
  </si>
  <si>
    <t>ВЫКЛЮЧАТЕЛЬ АВТОМАТИЧЕСКИЙ АП-50Б-3МТ 10А</t>
  </si>
  <si>
    <t>ВЫКЛЮЧАТЕЛЬ АВТОМАТИЧЕСКИЙ ВА 4729 100А</t>
  </si>
  <si>
    <t>ВЫКЛЮЧАТЕЛЬ АВТОМАТИЧЕСКИЙ ВА 47-29, 1Р, 25А</t>
  </si>
  <si>
    <t>ВЫКЛЮЧАТЕЛЬ АВТОМАТИЧЕСКИЙ ВА 47-29, 3Р, 50А</t>
  </si>
  <si>
    <t>ВЫКЛЮЧАТЕЛЬ АВТОМАТИЧЕСКИЙ ВА 47-29, 3Р, 63А</t>
  </si>
  <si>
    <t>ВЫКЛЮЧАТЕЛЬ АВТОМАТИЧЕСКИЙ ВА 47-63, 3Р 32А</t>
  </si>
  <si>
    <t>ШТАНГА МАНИПУЛЯТОР 35кВ</t>
  </si>
  <si>
    <t>ШТАНГА МАНИПУЛЯТОР 110кВ</t>
  </si>
  <si>
    <t>ШТАНГА МАНИПУЛЯТОР 220кВ</t>
  </si>
  <si>
    <t>ШТАНГА РАЗРЯДНАЯ С РЕЗИСТОРОМ РД 100/15 100КВ</t>
  </si>
  <si>
    <t>РУБИЛЬНИК ЯВР-3202 400А</t>
  </si>
  <si>
    <t>ЩИТОК ОСВЕТИТЕЛЬНЫЙ ТУ З434-002-53793508-03 ОЩВ-6 (100/25А)</t>
  </si>
  <si>
    <t>АВТОМАТ ВЫКЛЮЧЕНИЯ NF125-SGW 3P RE 63-100A W</t>
  </si>
  <si>
    <t>ВЫКЛ-ЛЬ АВТОМАТ NF400-SEW 3P RT 200-400A 204780</t>
  </si>
  <si>
    <t>РЕЗИСТОР МЛТ 15 ОМ 0,25ВТ</t>
  </si>
  <si>
    <t>0910010272</t>
  </si>
  <si>
    <t>РЕЗИСТОР МЛТ 20 ОМ 0,25ВТ</t>
  </si>
  <si>
    <t>0910010273</t>
  </si>
  <si>
    <t>РЕЗИСТОР МЛТ 30 ОМ 0,25ВТ</t>
  </si>
  <si>
    <t>0910010274</t>
  </si>
  <si>
    <t>РЕЗИСТОР МЛТ 33 ОМ 0,25ВТ</t>
  </si>
  <si>
    <t>0910010275</t>
  </si>
  <si>
    <t>РЕЗИСТОР МЛТ 43 ОМ 0,25ВТ</t>
  </si>
  <si>
    <t>0910010277</t>
  </si>
  <si>
    <t>РЕЗИСТОР МЛТ 51 ОМ 0,25ВТ</t>
  </si>
  <si>
    <t>0910010278</t>
  </si>
  <si>
    <t>РЕЗИСТОР МЛТ 62 ОМ 0,25ВТ</t>
  </si>
  <si>
    <t>0910010279</t>
  </si>
  <si>
    <t>РЕЗИСТОР МЛТ 91 ОМ 0,25ВТ</t>
  </si>
  <si>
    <t>0910010280</t>
  </si>
  <si>
    <t>РЕЗИСТОР МЛТ 120 ОМ 0,25ВТ</t>
  </si>
  <si>
    <t>0910010281</t>
  </si>
  <si>
    <t>РЕЗИСТОР МЛТ 1 ОМ 1ВТ</t>
  </si>
  <si>
    <t>0910010331</t>
  </si>
  <si>
    <t>РЕЗИСТОР МЛТ 10 ОМ 1ВТ</t>
  </si>
  <si>
    <t>0910010350</t>
  </si>
  <si>
    <t>РЕЗИСТОР МЛТ 12 ОМ 1ВТ</t>
  </si>
  <si>
    <t>0910010351</t>
  </si>
  <si>
    <t>КОНДЕНСАТОР 47МКФ 63V</t>
  </si>
  <si>
    <t>0910020037</t>
  </si>
  <si>
    <t>КОНДЕНСАТОР К50-35 4700МКФ 63В</t>
  </si>
  <si>
    <t>0910020158</t>
  </si>
  <si>
    <t>КОНДЕНСАТОР К73-17 0,22МКФ 400В</t>
  </si>
  <si>
    <t>0910020194</t>
  </si>
  <si>
    <t>КОНДЕНСАТОР 2200МКФх50В</t>
  </si>
  <si>
    <t>КОНДЕНСАТОР К50-16-50В, 2000МКФ</t>
  </si>
  <si>
    <t>0910020244</t>
  </si>
  <si>
    <t>КОНДЕНСАТОР К50-35-10000МКФ-50В</t>
  </si>
  <si>
    <t>0910020285</t>
  </si>
  <si>
    <t>КОНДЕНСАТОР 220МКФ х 400В</t>
  </si>
  <si>
    <t>0910020348</t>
  </si>
  <si>
    <t>КОНДЕНСАТОР К-50-35 22МКФ 100В</t>
  </si>
  <si>
    <t>0910020434</t>
  </si>
  <si>
    <t>КОНДЕНСАТОР ЭЛЕКТРОЛИТИЧЕСКИЙ 0,1МКФ 400В</t>
  </si>
  <si>
    <t>0910020477</t>
  </si>
  <si>
    <t>ДИОДНЫЙ МОСТ КВРС5010 50А</t>
  </si>
  <si>
    <t>0910030364</t>
  </si>
  <si>
    <t>ДИОДНЫЙ МОСТ КВРС2510 25А</t>
  </si>
  <si>
    <t>0910030365</t>
  </si>
  <si>
    <t>МИКРОСХЕМА TL431</t>
  </si>
  <si>
    <t>0910072272</t>
  </si>
  <si>
    <t>МИКРОСХЕМА LM723</t>
  </si>
  <si>
    <t>0910072274</t>
  </si>
  <si>
    <t>ЭЛЕМЕНТ 4,5V VARTA 3712</t>
  </si>
  <si>
    <t>0910080030</t>
  </si>
  <si>
    <t>БАТАРЕЯ MN1604 6LR61</t>
  </si>
  <si>
    <t>0910080044</t>
  </si>
  <si>
    <t>БАТАРЕЙКА LR6 AM3 1.5 V SIZE AA</t>
  </si>
  <si>
    <t>0910080061</t>
  </si>
  <si>
    <t>ЭЛЕМЕНТ ПИТАНИЯ LR20</t>
  </si>
  <si>
    <t>0910080093</t>
  </si>
  <si>
    <t>БАТАРЕЙКА LR3/AAA</t>
  </si>
  <si>
    <t>0910080115</t>
  </si>
  <si>
    <t>БАТАРЕЙКА C/ LR14 AM2 1.5 V</t>
  </si>
  <si>
    <t>0910080177</t>
  </si>
  <si>
    <t>ТРАНЗИСТОР КТ815Г</t>
  </si>
  <si>
    <t>0910100009</t>
  </si>
  <si>
    <t>ТРАНЗИСТОР КТ829А</t>
  </si>
  <si>
    <t>0910100013</t>
  </si>
  <si>
    <t>ТРАНЗИСТОР КТ 805А</t>
  </si>
  <si>
    <t>0910100172</t>
  </si>
  <si>
    <t>ТРАНЗИСТОР КТ 805ВМ</t>
  </si>
  <si>
    <t>0910100175</t>
  </si>
  <si>
    <t>ТРАНЗИСТОР КТ 815А</t>
  </si>
  <si>
    <t>0910100188</t>
  </si>
  <si>
    <t>ТРАНЗИСТОР КТ 815Б</t>
  </si>
  <si>
    <t>0910100189</t>
  </si>
  <si>
    <t>ТРАНЗИСТОР КТ 819А</t>
  </si>
  <si>
    <t>0910100203</t>
  </si>
  <si>
    <t>ТРАНЗИСТОР КТ 819В</t>
  </si>
  <si>
    <t>0910100207</t>
  </si>
  <si>
    <t>ТРАНЗИСТОР КТ 819Г</t>
  </si>
  <si>
    <t>0910100209</t>
  </si>
  <si>
    <t>ТРАНЗИСТОР КТ 825Г</t>
  </si>
  <si>
    <t>0910100211</t>
  </si>
  <si>
    <t>ТРАНЗИСТОР КТ 829Б</t>
  </si>
  <si>
    <t>0910100222</t>
  </si>
  <si>
    <t>ТРАНЗИСТОР ГОСТ 11630-70 АА0.336.189 ТУ. КТ 315А</t>
  </si>
  <si>
    <t>0910100301</t>
  </si>
  <si>
    <t>ТРАНЗИСТОР КТ 315В</t>
  </si>
  <si>
    <t>0910100303</t>
  </si>
  <si>
    <t>ТРАНЗИСТОР КТ 315Г</t>
  </si>
  <si>
    <t>0910100378</t>
  </si>
  <si>
    <t>ТРАНЗИСТОР КТ 315Д</t>
  </si>
  <si>
    <t>0910100379</t>
  </si>
  <si>
    <t>ТРАНЗИСТОР IRF3205</t>
  </si>
  <si>
    <t>0910100746</t>
  </si>
  <si>
    <t>ТРАНЗИСТОР КТ867А</t>
  </si>
  <si>
    <t>0910100747</t>
  </si>
  <si>
    <t>ТРАНЗИСТОР TIP35C</t>
  </si>
  <si>
    <t>0910100748</t>
  </si>
  <si>
    <t>ТРАНЗИСТОР KT867</t>
  </si>
  <si>
    <t>0910100749</t>
  </si>
  <si>
    <t>ТРАНЗИСТОР T3 IRFP250</t>
  </si>
  <si>
    <t>0910100750</t>
  </si>
  <si>
    <t>ТРАНЗИСТОР IRFP260N</t>
  </si>
  <si>
    <t>0910100751</t>
  </si>
  <si>
    <t>ДИНИСТОР DB3</t>
  </si>
  <si>
    <t>0910200010</t>
  </si>
  <si>
    <t>МИКРОСХЕМА КР1006ВИ1</t>
  </si>
  <si>
    <t>0910072188</t>
  </si>
  <si>
    <t>МИКРОСХЕМА КР142ЕН12А</t>
  </si>
  <si>
    <t>0910072275</t>
  </si>
  <si>
    <t>ТРАНЗИСТОР SVD7N65AT</t>
  </si>
  <si>
    <t>0910100752</t>
  </si>
  <si>
    <t>КОНДЕНСАТОР ЭЛЕКТРОЛИТИЧЕСКИЙ 4000 МКФ 50В</t>
  </si>
  <si>
    <t>0910020478</t>
  </si>
  <si>
    <t>КОНДЕНСАТОР ЭЛЕКТРОЛИТИЧЕСКИЙ 470 МКФ 400В</t>
  </si>
  <si>
    <t>0910020479</t>
  </si>
  <si>
    <t>КОНДЕНСАТОР ЭЛЕКТРОЛИТИЧЕСКИЙ 50 МКФ 400В</t>
  </si>
  <si>
    <t>0910020480</t>
  </si>
  <si>
    <t>БАТАРЕЙКА AA/LR6</t>
  </si>
  <si>
    <t>0910080134</t>
  </si>
  <si>
    <t>БАТАРЕЯ  LR61 9V</t>
  </si>
  <si>
    <t>0910080218</t>
  </si>
  <si>
    <t>ЭЛЕМЕНТ ПИТАНИЯ R6 АА</t>
  </si>
  <si>
    <t>КОНДЕНСАТОР ЭЛЕКТРОЛИТИЧЕСКИЙ 330 МКФ 16V</t>
  </si>
  <si>
    <t>0910020467</t>
  </si>
  <si>
    <t>КОНДЕНСАТОР ЭЛЕКТРОЛИТИЧЕСКИЙ 330 МКФ 50V</t>
  </si>
  <si>
    <t>0910020463</t>
  </si>
  <si>
    <t>КОНДЕНСАТОР ЭЛЕКТРОЛИТИЧЕСКИЙ 330 МКФ 10V</t>
  </si>
  <si>
    <t>0910020454</t>
  </si>
  <si>
    <t>КОНДЕНСАТОР К50-35, 40В*1000МКФ</t>
  </si>
  <si>
    <t>0910020033</t>
  </si>
  <si>
    <t>КОНДЕНСАТОР 2200МКФх16В</t>
  </si>
  <si>
    <t>0910020020</t>
  </si>
  <si>
    <t>КОНДЕНСАТОР 16Х25 ММ К50-35 47 МКФ 400В</t>
  </si>
  <si>
    <t>0910020430</t>
  </si>
  <si>
    <t>БАТАРЕЙКА CR2032</t>
  </si>
  <si>
    <t>0910080081</t>
  </si>
  <si>
    <t>БАТАРЕЙКА AAA/LR03</t>
  </si>
  <si>
    <t>БАТАРЕЯ ЛИТИЕВАЯ SL-360/SIZE AA</t>
  </si>
  <si>
    <t>0910080105</t>
  </si>
  <si>
    <t>ЭЛЕМЕНТ ПИТАНИЯ R20</t>
  </si>
  <si>
    <t>0910080074</t>
  </si>
  <si>
    <t>АККУМУЛЯТОР NI-MH HR6 АА 1.2V 2100MAH</t>
  </si>
  <si>
    <t>0910080114</t>
  </si>
  <si>
    <t>АККУМУЛЯТОР 12X8X0.8 СМ HR03 1000MAH</t>
  </si>
  <si>
    <t>0910080188</t>
  </si>
  <si>
    <t>БАТАРЕЙКА 9V 6F22</t>
  </si>
  <si>
    <t>0910080129</t>
  </si>
  <si>
    <t>ЭЛ.ПИТАТЕЛЬ  4706</t>
  </si>
  <si>
    <t>0910080083</t>
  </si>
  <si>
    <t>ЭЛЕМЕНТ ПИТАНИЯ  4703</t>
  </si>
  <si>
    <t>0910080095</t>
  </si>
  <si>
    <t>БАТАРЕЯ АККУМУЛЯТОРНАЯ R6 1,2V/2500MAH ,</t>
  </si>
  <si>
    <t>0910080098</t>
  </si>
  <si>
    <t>ДИОД 1N4007</t>
  </si>
  <si>
    <t>0910030350</t>
  </si>
  <si>
    <t>ТЕРМОПАСТА ДЛЯ ПРОЦЕССОРА, ТЮБИК 25Г</t>
  </si>
  <si>
    <t>0900015134</t>
  </si>
  <si>
    <t>КОМПЛЕКТ КЛАВИАТУРА + МЫШЬ</t>
  </si>
  <si>
    <t>0900015173</t>
  </si>
  <si>
    <t>КЛАВИАТУРА БЕСПРОВ USB104 РАДИУС 12М ЧЕРНЫЙ 435Х125Х20ММ </t>
  </si>
  <si>
    <t>0900015339</t>
  </si>
  <si>
    <t>МЫШЬ БЕСПРОВОДНАЯ ОПТИЧЕСКАЯ 1000 DPI</t>
  </si>
  <si>
    <t>0900015167</t>
  </si>
  <si>
    <t>КАРТРИДЖ CANON 725</t>
  </si>
  <si>
    <t>0900020891</t>
  </si>
  <si>
    <t>КАРТРИДЖ CANON 728</t>
  </si>
  <si>
    <t>0900020900</t>
  </si>
  <si>
    <t>КАРТРИДЖ CANON 737 BLACK (9435B002)</t>
  </si>
  <si>
    <t>0900021189</t>
  </si>
  <si>
    <t>КАРТРИДЖ 140Х86Х149ММ CANON MF3228 ЧЕРНЫМ ТОНЕРОМ</t>
  </si>
  <si>
    <t>0900021431</t>
  </si>
  <si>
    <t>КАРТРИДЖ CANON FX-10 (L100/120,MF-4100СЕРИЯ)</t>
  </si>
  <si>
    <t>0900020738</t>
  </si>
  <si>
    <t>КАРТРИДЖ ДЛЯ МФУ HP LASER JET PRO MFP M426DW</t>
  </si>
  <si>
    <t>0900021664</t>
  </si>
  <si>
    <t>КАРТРИДЖ ЛАЗЕР.РАЗМ УПАК(ШГВ)351X131X165 HP1100/1100A LBP8XX</t>
  </si>
  <si>
    <t>0900021492</t>
  </si>
  <si>
    <t>КАРТРИДЖ HP CB435A BLACK FOR P1005</t>
  </si>
  <si>
    <t>0900013434</t>
  </si>
  <si>
    <t>КАРТРИДЖ HP LASERJET CF283A 83А</t>
  </si>
  <si>
    <t>0900021091</t>
  </si>
  <si>
    <t>КАРТРИДЖ SAMSUNG SCX-3205 (MLT-D104X)</t>
  </si>
  <si>
    <t>0900021001</t>
  </si>
  <si>
    <t>КАРТРИДЖ SAMSUNG SCX-4300</t>
  </si>
  <si>
    <t>0900020779</t>
  </si>
  <si>
    <t>КАРТРИДЖ ДЛЯ МФУ SUMSUNG SCX-4100</t>
  </si>
  <si>
    <t>0900020454</t>
  </si>
  <si>
    <t>КАРТРИДЖ ЛАЗЕР.НА LJPRO M102A,M102W,M129,M130A,M130FN,M130FW</t>
  </si>
  <si>
    <t>0900021313</t>
  </si>
  <si>
    <t>ПАМЯТЬ ОЗУ TRANSCEND DDR-3 JETRAM DIMM 2GB/1333 MHZ, JM 1333 KLU-2G</t>
  </si>
  <si>
    <t>0900014210</t>
  </si>
  <si>
    <t>ФИЛЬТР СЕТЕВОЙ DEFENDER DFS-605, 6 РОЗЕТОК 5М</t>
  </si>
  <si>
    <t>0900013382</t>
  </si>
  <si>
    <t>КАБЕЛЬ USB 1.8M ORIGINAL- ПРОЗРАЧНЫЙ</t>
  </si>
  <si>
    <t>0900014083</t>
  </si>
  <si>
    <t>КАРТА ПАМЯТИ MICROSD 128GB + SD ADAPTER</t>
  </si>
  <si>
    <t>0900080061</t>
  </si>
  <si>
    <t>ТЕСТЕР СЕТИ NS468</t>
  </si>
  <si>
    <t>0900070257</t>
  </si>
  <si>
    <t>ПАТЧ-КОРД UTP5E 7M</t>
  </si>
  <si>
    <t>0900013045</t>
  </si>
  <si>
    <t>ПАТЧ-КОРД UTP STRANDED 5M RJ-45</t>
  </si>
  <si>
    <t>0900012444</t>
  </si>
  <si>
    <t>ПАТЧ-КОРД UTP STRANDED 3M RJ-46</t>
  </si>
  <si>
    <t>0900012443</t>
  </si>
  <si>
    <t>КАРТРИДЖ НР 131А CF210А (ЧЕРНЫЙ)</t>
  </si>
  <si>
    <t>0900021209</t>
  </si>
  <si>
    <t>КАРТРИДЖ НР 131А CF211А (ГОЛУБОЙ)</t>
  </si>
  <si>
    <t>0900021202</t>
  </si>
  <si>
    <t>КАРТРИДЖ НР 131А CF212А (ЖЕЛТЫЙ)</t>
  </si>
  <si>
    <t>0900021203</t>
  </si>
  <si>
    <t>КАРТРИДЖ НР 131А CF213А (ПУРПУРНЫЙ)</t>
  </si>
  <si>
    <t>0900021204</t>
  </si>
  <si>
    <t>КАРТРИДЖ НР CF214А</t>
  </si>
  <si>
    <t>0900021210</t>
  </si>
  <si>
    <t>КАРТРИДЖ HP CF400A ЧЕРНЫЙ</t>
  </si>
  <si>
    <t>0900021285</t>
  </si>
  <si>
    <t>КАРТРИДЖ HP CF401A ГОЛУБОЙ</t>
  </si>
  <si>
    <t>0900021286</t>
  </si>
  <si>
    <t>КАРТРИДЖ HP CF402A ЖЕЛТЫЙ</t>
  </si>
  <si>
    <t>0900021287</t>
  </si>
  <si>
    <t>КАРТРИДЖ HP CF403A ПУРПУРНЫЙ</t>
  </si>
  <si>
    <t>0900021288</t>
  </si>
  <si>
    <t>ТОНЕР-КАРТРИДЖ ТК-7300 ЧЕРНЫЙ ПЕЧАТЬ ЛАЗЕРНАЯ СТРАНИЦ 15000</t>
  </si>
  <si>
    <t>0900021801</t>
  </si>
  <si>
    <t>ДРАМ-КАРТРИДЖ ШВГ 365Х97Х102ММ HP M102,М104, М130, М132</t>
  </si>
  <si>
    <t>0900021706</t>
  </si>
  <si>
    <t>КАРТРИДЖ HP 651A LASERJET CE341A, ГОЛУБОЙ</t>
  </si>
  <si>
    <t>0900021147</t>
  </si>
  <si>
    <t>КАРТРИДЖ HP 651A LASERJET CE342A, ЖЕЛТЫЙ</t>
  </si>
  <si>
    <t>0900021148</t>
  </si>
  <si>
    <t>КАРТРИДЖ HP 651A LASERJET CE343A, ПУРПУРНЫЙ</t>
  </si>
  <si>
    <t>0900021149</t>
  </si>
  <si>
    <t>КАРТРИДЖ HP 651A LASERJET CE340A, ЧЕРНЫЙ</t>
  </si>
  <si>
    <t>0900021146</t>
  </si>
  <si>
    <t>ФИЛЬТР СЕТЕВОЙ 5M С АВТОПРЕДОХРАНИТЕЛЕМ</t>
  </si>
  <si>
    <t>0900015132</t>
  </si>
  <si>
    <t>КЛАВИАТУРА USB ДЛЯ ПК С 104 СТАНДАРТНЫМИ КЛАВИШАМИ</t>
  </si>
  <si>
    <t>0900015169</t>
  </si>
  <si>
    <t>МЫШЬ ОПТИЧЕСКАЯ ПРОВОДНАЯ DPI 2500/USB/ПОДСВЕТКА LED/ДЛИНА К</t>
  </si>
  <si>
    <t>0900015270</t>
  </si>
  <si>
    <t>МЫШЬ ОПТИЧЕСКАЯ ПРОВОДНАЯ USB 1.6 М</t>
  </si>
  <si>
    <t>0900015271</t>
  </si>
  <si>
    <t>КАРТРИДЖ СВ436А ДЛЯ МФУ НР1120</t>
  </si>
  <si>
    <t>0900020830</t>
  </si>
  <si>
    <t>СЕТЕВОЙ ФИЛЬТР TRIP LITE 5M, 6РОЗЕТОК</t>
  </si>
  <si>
    <t>0900013126</t>
  </si>
  <si>
    <t>УСИЛИТЕЛЬ GSM 4G СИГНАЛА</t>
  </si>
  <si>
    <t>0900071547</t>
  </si>
  <si>
    <t>ПЕЧАТАЮЩАЯ ГОЛОВКА KONIKS ПРОИЗ-ВО</t>
  </si>
  <si>
    <t>0900020844</t>
  </si>
  <si>
    <t>КАРТРИДЖ CE313A ПУРПУРНЫЙ</t>
  </si>
  <si>
    <t>0900021725</t>
  </si>
  <si>
    <t>КАРТРИДЖ CE312A ЖЕЛТЫЙ</t>
  </si>
  <si>
    <t>0900021726</t>
  </si>
  <si>
    <t>КАРТРИДЖ CE311A ГОЛУБОЙ</t>
  </si>
  <si>
    <t>0900021727</t>
  </si>
  <si>
    <t>КАРТРИДЖ CE310A ЧЕРНЫЙ</t>
  </si>
  <si>
    <t>0900021728</t>
  </si>
  <si>
    <t>КАБЕЛЬ USB УДЛИНИТЕЛЬ TYPE AM- AF, 3M, ПРОЗРАЧНЫЙ, USB 2.0</t>
  </si>
  <si>
    <t>0900010861</t>
  </si>
  <si>
    <t>ТОНЕР-КАРТРИДЖ НА XEROX 6204</t>
  </si>
  <si>
    <t>0900013651</t>
  </si>
  <si>
    <t>ПАМЯТЬ ОПЕРАТ. 8GB PC3L-10600 CL9 ECC DDR3 1333MHZ LP RDIMM</t>
  </si>
  <si>
    <t>0900014123</t>
  </si>
  <si>
    <t>ОПЕРАТИВНАЯ ПАМЯТЬ 8GB DDR4 2133 U-DIMM</t>
  </si>
  <si>
    <t>0900015141</t>
  </si>
  <si>
    <t>ТВЕРДОТЕЛЬНЫЙ ЖЕСТКИЙ ДИСК SSD 120 GB</t>
  </si>
  <si>
    <t>0900015150</t>
  </si>
  <si>
    <t>ВНЕШНИЙ ЖЕСТКИЙ ДИСК 1000GB 2,5 M2 SATA, BLACK</t>
  </si>
  <si>
    <t>0900015160</t>
  </si>
  <si>
    <t>БЛОК ПИТАНИЯ 475W ДЛЯ СИСТЕМНОГО БЛОКА HP Z400</t>
  </si>
  <si>
    <t>0900015178</t>
  </si>
  <si>
    <t>КАРТРИДЖ ЛАЗЕРНЫЙ ДЛЯ НР LASERJET LJ-M105, РЕСУРС 2300 СТР</t>
  </si>
  <si>
    <t>0900021450</t>
  </si>
  <si>
    <t>ТОНЕР-КАРТРИДЖ ДЛЯ XEROX WC  3655X</t>
  </si>
  <si>
    <t>0900021623</t>
  </si>
  <si>
    <t>ПАМЯТЬ ОПЕРАТ.НОУТБУКАELITEBOOK HP 8560W 8 ГБDDR3-1600 DDR3</t>
  </si>
  <si>
    <t>0900071026</t>
  </si>
  <si>
    <t>КЛАВИАТУРА НА СИЛИКОНОВОЙ ОСНОВЕ</t>
  </si>
  <si>
    <t>0900015360</t>
  </si>
  <si>
    <t>ГАРНИТУРА CANYON CNR-HS6 (МИКРОФОН+НАУШНИКИ)</t>
  </si>
  <si>
    <t>0900013433</t>
  </si>
  <si>
    <t>СЕТЕВАЯ КАРТА D-LINK DGE530Т 10/100/100 MBITS PCI</t>
  </si>
  <si>
    <t>0900012965</t>
  </si>
  <si>
    <t>СЕТЕВАЯ КАРТА 10/100/1000 МБИТ PCI ДЛЯ СИСТЕМНЫХ БЛОКОВ</t>
  </si>
  <si>
    <t>0900015144</t>
  </si>
  <si>
    <t>ШНУР НА ПРИНТЕР 2С/28AWG AND 2C/26 AWG USB ПРОИЗВОДИТЕЛЬ</t>
  </si>
  <si>
    <t>0900013660</t>
  </si>
  <si>
    <t>0900014327</t>
  </si>
  <si>
    <t>ЖЕСТКИЙ ДИСК HDD 500 GB WESTERN DIGITAL (WD5000AAKX), 3.5, 1</t>
  </si>
  <si>
    <t>0900014288</t>
  </si>
  <si>
    <t>МЕДИАКОНВЕРТЕР 70Х95Х25 ПРЕОБРАЗ СИГНАЛ СТАНДАРТА 100BASE-TX</t>
  </si>
  <si>
    <t>0900071473</t>
  </si>
  <si>
    <t>ТРАНСИВЕР 13.4Х55.5Х11.28 ММ SFP DEM 330R 10КМ</t>
  </si>
  <si>
    <t>0900071285</t>
  </si>
  <si>
    <t>ТРАНСИВЕР 13.4Х55.5Х11.28 ММ SFP DEM 330T 10КМ</t>
  </si>
  <si>
    <t>0900071284</t>
  </si>
  <si>
    <t xml:space="preserve">КАПСЮЛЬ МИКРОФОННЫЙ </t>
  </si>
  <si>
    <t>4180010004</t>
  </si>
  <si>
    <t>ЩЕБЕНЬ ГРАНИТ ФРАКЦИИ 20-40 ГОСТ 8267-93 М1000 МОРОЗОСТ F100</t>
  </si>
  <si>
    <t>0360030044</t>
  </si>
  <si>
    <t>м3</t>
  </si>
  <si>
    <t>ЩЕБЕНЬ ФРАКЦИЯ 10-20ММ ГОСТ 8267-93 М1000</t>
  </si>
  <si>
    <t>0360030040</t>
  </si>
  <si>
    <t>ПЕСОК СТРОИТЕЛЬНЫЙ (ДЛЯ ПРЕДПРИЯТИЙ)</t>
  </si>
  <si>
    <t>0360020001</t>
  </si>
  <si>
    <t>ЩЕБЕНЬ 40-70ММ ГОСТ 8267-93</t>
  </si>
  <si>
    <t>0360030031</t>
  </si>
  <si>
    <t>ПЕСОК СТРОИТЕЛЬНЫЙ ГОСТ 8736-93</t>
  </si>
  <si>
    <t>0360020015</t>
  </si>
  <si>
    <t>ЭЛЕКТРОДЫ Д. 3ММ ГОСТ 9466-75, 9467-75 МР 3</t>
  </si>
  <si>
    <t>0240010057</t>
  </si>
  <si>
    <t>ЭЛЕКТРОДЫ Д. 4ММ ГОСТ 9466-75, 9467-75 МР 3</t>
  </si>
  <si>
    <t>0240010062</t>
  </si>
  <si>
    <t>ЭЛЕКТРОДЫ Д. 4ММ ГОСТ 9466-75, 9467-75 ТМУ-21У</t>
  </si>
  <si>
    <t>0240010077</t>
  </si>
  <si>
    <t>ЭЛЕКТРОДЫ Д. 3ММ ГОСТ 9466-75, 9467-75 ОК-46</t>
  </si>
  <si>
    <t>0240010092</t>
  </si>
  <si>
    <t>ЭЛЕКТРОДЫ Д. 3ММ ГОСТ 9466-75, 9467-7 ЦЛ-11</t>
  </si>
  <si>
    <t>0240010120</t>
  </si>
  <si>
    <t>ЭЛЕКТРОД ТМЛ--3У Ф3</t>
  </si>
  <si>
    <t>0240020067</t>
  </si>
  <si>
    <t>ЭЛЕКТРОДЫ Д. 4ММ ГОСТ 9466-75, 9467-75 ТМЛ 3У</t>
  </si>
  <si>
    <t>0240020068</t>
  </si>
  <si>
    <t>ЭЛЕКТРОД УОНИ 13/45 Ф4</t>
  </si>
  <si>
    <t>0240020071</t>
  </si>
  <si>
    <t>ЭЛЕКТРОД УОНИ Д4</t>
  </si>
  <si>
    <t>0240020073</t>
  </si>
  <si>
    <t>ЭЛЕКТРОДЫ Д. 2,5ММ ГОСТ 9466-75, 9467-75 ЦЛ-39</t>
  </si>
  <si>
    <t>0240020074</t>
  </si>
  <si>
    <t>ЭЛЕКТРОДЫ Д. 3ММ ГОСТ 9466-75, 9467-75 УОНИ 13/45</t>
  </si>
  <si>
    <t>0240020070</t>
  </si>
  <si>
    <t>ЭЛЕКТРОДЫ Д. 6ММ ГОСТ 21449-75 САРМАЙТ</t>
  </si>
  <si>
    <t>0240810005</t>
  </si>
  <si>
    <t>доп28</t>
  </si>
  <si>
    <t>WEB-КАМЕРА LOGITECH HD WEBCAM C270 №102632 15,39х21,07х7,81СМ</t>
  </si>
  <si>
    <t>Разработка проекта «Строительство новой багерной насосной станции № 3 в котельном цехе»</t>
  </si>
  <si>
    <t>ТРУБА 426х10ММ СТ20 ГОСТ 10704-91</t>
  </si>
  <si>
    <t>0140030214</t>
  </si>
  <si>
    <t>ТРУБЫ 32Х4,5</t>
  </si>
  <si>
    <t>0140010159</t>
  </si>
  <si>
    <t xml:space="preserve">ТРУБЫ 108Х9 </t>
  </si>
  <si>
    <t>0140010212</t>
  </si>
  <si>
    <t>ТРУБЫ Ф.42Х5 СТ.20</t>
  </si>
  <si>
    <t>0140040203</t>
  </si>
  <si>
    <t>ТРУБЫ 38Х4 ГОСТ 8734</t>
  </si>
  <si>
    <t>0140030252</t>
  </si>
  <si>
    <t>ТРУБЫ 60Х5 ГОСТ 8734</t>
  </si>
  <si>
    <t>0140040151</t>
  </si>
  <si>
    <t>ТРУБЫ 76Х8 ГОСТ 8732</t>
  </si>
  <si>
    <t>0140030307</t>
  </si>
  <si>
    <t>ОТВОД 159Х6 ГОСТ 17375 90 ГРАД</t>
  </si>
  <si>
    <t>0140120005</t>
  </si>
  <si>
    <t>штука</t>
  </si>
  <si>
    <t>ОТВОД 89Х5 ГОСТ 17375 90 ГРАД</t>
  </si>
  <si>
    <t>0140120441</t>
  </si>
  <si>
    <t>ОТВОД 76Х6 ГОСТ 17375 90 ГРАД</t>
  </si>
  <si>
    <t>0140120535</t>
  </si>
  <si>
    <t>ОТВОД 108Х10 ГОСТ 17375 90 ГРАД</t>
  </si>
  <si>
    <t>0140120626</t>
  </si>
  <si>
    <t>ОТВОД 57Х4 ГОСТ 17375 90 ГРАД</t>
  </si>
  <si>
    <t>0140120847</t>
  </si>
  <si>
    <t>АВТОБУС ПАЗ 32053</t>
  </si>
  <si>
    <t>9760030055</t>
  </si>
  <si>
    <t>ПРИПОЙ 2Х1000ММ С КАНИФОЛЬЮ ПOC 61-T2.0A-1M</t>
  </si>
  <si>
    <t>0210100027</t>
  </si>
  <si>
    <t>БАББИТ ГОСТ 1320-74 Б-83 ЧУШКОВЫЙ</t>
  </si>
  <si>
    <t>0210110002</t>
  </si>
  <si>
    <t>ПРИПОЙ ГОСТ 21931-76 ПОС-60</t>
  </si>
  <si>
    <t>0210100022</t>
  </si>
  <si>
    <t>ПРИПОЙ С КАНИФОЛЬЮ 250 Г D=1.6MM</t>
  </si>
  <si>
    <t>0210100041</t>
  </si>
  <si>
    <t>доп 2</t>
  </si>
  <si>
    <t>доп 3</t>
  </si>
  <si>
    <t>доп 5</t>
  </si>
  <si>
    <t>доп 6</t>
  </si>
  <si>
    <t>доп 8</t>
  </si>
  <si>
    <t>доп 11</t>
  </si>
  <si>
    <t>доп 12</t>
  </si>
  <si>
    <t>доп 14</t>
  </si>
  <si>
    <t>доп 19</t>
  </si>
  <si>
    <t>доп 21</t>
  </si>
  <si>
    <t>доп 22</t>
  </si>
  <si>
    <t>доп 24</t>
  </si>
  <si>
    <t>доп 25</t>
  </si>
  <si>
    <t>доп 26</t>
  </si>
  <si>
    <t>доп 27</t>
  </si>
  <si>
    <t>доп 28</t>
  </si>
  <si>
    <t>доп 29</t>
  </si>
  <si>
    <t>доп 30</t>
  </si>
  <si>
    <t>доп 31</t>
  </si>
  <si>
    <t>основной</t>
  </si>
  <si>
    <t>доп 32</t>
  </si>
  <si>
    <t>доп 33</t>
  </si>
  <si>
    <t>АВТОБУС</t>
  </si>
  <si>
    <t xml:space="preserve">  Приложение к приказу №  </t>
  </si>
  <si>
    <t xml:space="preserve"> от   "      "   января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</si>
</sst>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63">
    <numFmt numFmtId="41" formatCode="_-* #,##0\ _₽_-;\-* #,##0\ _₽_-;_-* &quot;-&quot;\ _₽_-;_-@_-"/>
    <numFmt numFmtId="43" formatCode="_-* #,##0.00\ _₽_-;\-* #,##0.00\ _₽_-;_-* &quot;-&quot;??\ _₽_-;_-@_-"/>
    <numFmt numFmtId="164" formatCode="_-* #,##0.00_-;\-* #,##0.00_-;_-* &quot;-&quot;??_-;_-@_-"/>
    <numFmt numFmtId="165" formatCode="#,##0.000"/>
    <numFmt numFmtId="166" formatCode="#,##0.00\ _₽"/>
    <numFmt numFmtId="167" formatCode="#,##0.00_ ;\-#,##0.00\ "/>
    <numFmt numFmtId="168" formatCode="_-* #,##0.000\ _₽_-;\-* #,##0.000\ _₽_-;_-* &quot;-&quot;??\ _₽_-;_-@_-"/>
    <numFmt numFmtId="169" formatCode="&quot;Т&quot;#,##0;[Red]\-&quot;Т&quot;#,##0"/>
    <numFmt numFmtId="170" formatCode="_-&quot;Т&quot;* #,##0_-;\-&quot;Т&quot;* #,##0_-;_-&quot;Т&quot;* &quot;-&quot;_-;_-@_-"/>
    <numFmt numFmtId="171" formatCode="_-* #,##0_-;\-* #,##0_-;_-* &quot;-&quot;_-;_-@_-"/>
    <numFmt numFmtId="172" formatCode="#,##0&quot;р.&quot;;\-#,##0&quot;р.&quot;"/>
    <numFmt numFmtId="173" formatCode="#,##0&quot;р.&quot;;[Red]\-#,##0&quot;р.&quot;"/>
    <numFmt numFmtId="174" formatCode="#,##0.00&quot;р.&quot;;[Red]\-#,##0.00&quot;р.&quot;"/>
    <numFmt numFmtId="175" formatCode="_-* #,##0&quot;р.&quot;_-;\-* #,##0&quot;р.&quot;_-;_-* &quot;-&quot;&quot;р.&quot;_-;_-@_-"/>
    <numFmt numFmtId="176" formatCode="_-* #,##0_р_._-;\-* #,##0_р_._-;_-* &quot;-&quot;_р_._-;_-@_-"/>
    <numFmt numFmtId="177" formatCode="_-* #,##0.00&quot;р.&quot;_-;\-* #,##0.00&quot;р.&quot;_-;_-* &quot;-&quot;??&quot;р.&quot;_-;_-@_-"/>
    <numFmt numFmtId="178" formatCode="_-* #,##0.00_р_._-;\-* #,##0.00_р_._-;_-* &quot;-&quot;??_р_._-;_-@_-"/>
    <numFmt numFmtId="179" formatCode="_-* #,##0_р_._-;\-* #,##0_р_._-;_-* &quot;-&quot;??_р_._-;_-@_-"/>
    <numFmt numFmtId="180" formatCode="_ * #,##0_ ;_ * \-#,##0_ ;_ * &quot;-&quot;_ ;_ @_ "/>
    <numFmt numFmtId="181" formatCode="0.000000"/>
    <numFmt numFmtId="182" formatCode="&quot;$&quot;#,##0.0_);[Red]\(&quot;$&quot;#,##0.0\)"/>
    <numFmt numFmtId="183" formatCode="&quot;р.&quot;#,##0.0_);[Red]\(&quot;р.&quot;#,##0.0\)"/>
    <numFmt numFmtId="184" formatCode="&quot;$&quot;\ \ #,##0_);[Red]\(&quot;$&quot;\ \ #,##0\)"/>
    <numFmt numFmtId="185" formatCode="&quot;р.&quot;\ \ #,##0_);[Red]\(&quot;р.&quot;\ \ #,##0\)"/>
    <numFmt numFmtId="186" formatCode="#,##0_);[Red]\(#,##0\);\-"/>
    <numFmt numFmtId="187" formatCode="#,##0.00000___;"/>
    <numFmt numFmtId="188" formatCode="&quot;$&quot;#,##0_);[Red]\(&quot;$&quot;#,##0\)"/>
    <numFmt numFmtId="189" formatCode="&quot;$&quot;#,##0.00;\-&quot;$&quot;#,##0.00"/>
    <numFmt numFmtId="190" formatCode="&quot;р.&quot;#,##0.00;\-&quot;р.&quot;#,##0.00"/>
    <numFmt numFmtId="191" formatCode="0.0_%;\(0.0\)%;\ \-\ \ \ "/>
    <numFmt numFmtId="192" formatCode="#,###.000000_);\(#,##0.000000\);\ \-\ _ "/>
    <numFmt numFmtId="193" formatCode="&quot;$&quot;\ \ #,##0.0_);[Red]\(&quot;$&quot;\ \ #,##0.0\)"/>
    <numFmt numFmtId="194" formatCode="&quot;р.&quot;\ \ #,##0.0_);[Red]\(&quot;р.&quot;\ \ #,##0.0\)"/>
    <numFmt numFmtId="195" formatCode="&quot;$&quot;\ \ #,##0.00_);[Red]\(&quot;$&quot;\ \ #,##0.00\)"/>
    <numFmt numFmtId="196" formatCode="&quot;р.&quot;\ \ #,##0.00_);[Red]\(&quot;р.&quot;\ \ #,##0.00\)"/>
    <numFmt numFmtId="197" formatCode="#,##0_);\(#,##0\);_ \-\ \ "/>
    <numFmt numFmtId="198" formatCode="&quot;$&quot;#,##0;[Red]\-&quot;$&quot;#,##0"/>
    <numFmt numFmtId="199" formatCode="&quot;р.&quot;#,##0;[Red]\-&quot;р.&quot;#,##0"/>
    <numFmt numFmtId="200" formatCode="&quot;$&quot;#,##0.00_);[Red]\(&quot;$&quot;#,##0.00\)"/>
    <numFmt numFmtId="201" formatCode="&quot;$&quot;#,##0.00;[Red]\-&quot;$&quot;#,##0.00"/>
    <numFmt numFmtId="202" formatCode="&quot;р.&quot;#,##0.00;[Red]\-&quot;р.&quot;#,##0.00"/>
    <numFmt numFmtId="203" formatCode="#,##0___);\(#,##0\);___-\ \ "/>
    <numFmt numFmtId="204" formatCode="#,##0.0_);\(#,##0.0\)"/>
    <numFmt numFmtId="205" formatCode="&quot;£&quot;_(#,##0.00_);&quot;£&quot;\(#,##0.00\)"/>
    <numFmt numFmtId="206" formatCode="&quot;$&quot;_(#,##0.00_);&quot;$&quot;\(#,##0.00\)"/>
    <numFmt numFmtId="207" formatCode="&quot;р.&quot;_(#,##0.00_);&quot;р.&quot;\(#,##0.00\)"/>
    <numFmt numFmtId="208" formatCode="#,##0.0_)\x;\(#,##0.0\)\x"/>
    <numFmt numFmtId="209" formatCode="#,##0.0_)_x;\(#,##0.0\)_x"/>
    <numFmt numFmtId="210" formatCode="0.0_)\%;\(0.0\)\%"/>
    <numFmt numFmtId="211" formatCode="#,##0.0_)_%;\(#,##0.0\)_%"/>
    <numFmt numFmtId="212" formatCode="\£\ #,##0_);[Red]\(\£\ #,##0\)"/>
    <numFmt numFmtId="213" formatCode="\¥\ #,##0_);[Red]\(\¥\ #,##0\)"/>
    <numFmt numFmtId="214" formatCode="#,##0_);\(#,##0\);&quot;- &quot;"/>
    <numFmt numFmtId="215" formatCode="#,##0.0_);\(#,##0.0\);&quot;- &quot;"/>
    <numFmt numFmtId="216" formatCode="#,##0.00_);\(#,##0.00\);&quot;- &quot;"/>
    <numFmt numFmtId="217" formatCode="_-* #,##0.0000_р_._-;\-* #,##0.0000_р_._-;_-* &quot;-&quot;??_р_._-;_-@_-"/>
    <numFmt numFmtId="218" formatCode="#,##0.0"/>
    <numFmt numFmtId="219" formatCode="&quot;$&quot;#,##0_);\(&quot;$&quot;#,##0\)"/>
    <numFmt numFmtId="220" formatCode="\•\ \ @"/>
    <numFmt numFmtId="221" formatCode="_(* #,##0.0_);_(* \(#,##0.00\);_(* &quot;-&quot;??_);_(@_)"/>
    <numFmt numFmtId="222" formatCode="General_)"/>
    <numFmt numFmtId="223" formatCode="0.000"/>
    <numFmt numFmtId="224" formatCode="#,##0.000_);\(#,##0.000\)"/>
    <numFmt numFmtId="225" formatCode="&quot;р.&quot;#,\);\(&quot;р.&quot;#,##0\)"/>
    <numFmt numFmtId="226" formatCode="&quot;$&quot;#,\);\(&quot;$&quot;#,##0\)"/>
    <numFmt numFmtId="227" formatCode="0.000_)"/>
    <numFmt numFmtId="228" formatCode="#,##0_)_%;\(#,##0\)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0.0000000000000"/>
    <numFmt numFmtId="236" formatCode="_._.* \(#,##0\)_%;_._.* #,##0_)_%;_._.* 0_)_%;_._.@_)_%"/>
    <numFmt numFmtId="237" formatCode="_._.&quot;$&quot;* \(#,##0\)_%;_._.&quot;$&quot;* #,##0_)_%;_._.&quot;$&quot;* 0_)_%;_._.@_)_%"/>
    <numFmt numFmtId="238" formatCode="* \(#,##0\);* #,##0_);&quot;-&quot;??_);@"/>
    <numFmt numFmtId="239" formatCode="&quot;$&quot;* #,##0_)_%;&quot;$&quot;* \(#,##0\)_%;&quot;$&quot;* &quot;-&quot;??_)_%;@_)_%"/>
    <numFmt numFmtId="240" formatCode="_(&quot;Rp.&quot;* #,##0_);_(&quot;Rp.&quot;* \(#,##0\);_(&quot;Rp.&quot;* &quot;-&quot;_);_(@_)"/>
    <numFmt numFmtId="241" formatCode="00000"/>
    <numFmt numFmtId="242" formatCode="_._.&quot;$&quot;* #,##0.0_)_%;_._.&quot;$&quot;* \(#,##0.0\)_%"/>
    <numFmt numFmtId="243" formatCode="&quot;$&quot;* #,##0.0_)_%;&quot;$&quot;* \(#,##0.0\)_%;&quot;$&quot;* \ .0_)_%"/>
    <numFmt numFmtId="244" formatCode="_._.&quot;$&quot;* #,##0.00_)_%;_._.&quot;$&quot;* \(#,##0.00\)_%"/>
    <numFmt numFmtId="245" formatCode="&quot;$&quot;* #,##0.00_)_%;&quot;$&quot;* \(#,##0.00\)_%;&quot;$&quot;* \ .00_)_%"/>
    <numFmt numFmtId="246" formatCode="_._.&quot;$&quot;* #,##0.000_)_%;_._.&quot;$&quot;* \(#,##0.000\)_%"/>
    <numFmt numFmtId="247" formatCode="&quot;$&quot;* #,##0.000_)_%;&quot;$&quot;* \(#,##0.000\)_%;&quot;$&quot;* \ .000_)_%"/>
    <numFmt numFmtId="248" formatCode="_(&quot;$&quot;* #,##0.00_);_(&quot;$&quot;* \(#,##0.00\);_(&quot;$&quot;* &quot;-&quot;??_);_(@_)"/>
    <numFmt numFmtId="249" formatCode="\ \ _•\–\ \ \ \ @"/>
    <numFmt numFmtId="250" formatCode="mmm\-d\-yyyy"/>
    <numFmt numFmtId="251" formatCode="mmm\-yyyy"/>
    <numFmt numFmtId="252" formatCode="* #,##0_);* \(#,##0\);&quot;-&quot;??_);@"/>
    <numFmt numFmtId="253" formatCode="&quot;$&quot;* #,##0.00_);\(#,##0.00\);&quot;- &quot;"/>
    <numFmt numFmtId="254" formatCode="&quot;р.&quot;* #,##0.00_);\(#,##0.00\);&quot;- &quot;"/>
    <numFmt numFmtId="255" formatCode="_(* #,##0_);_(* \(#,##0\);_(* &quot;&quot;_);_(@_)"/>
    <numFmt numFmtId="256" formatCode="_([$€-2]* #,##0.00_);_([$€-2]* \(#,##0.00\);_([$€-2]* &quot;-&quot;??_)"/>
    <numFmt numFmtId="257" formatCode="[$-419]General"/>
    <numFmt numFmtId="258" formatCode="[Magenta]&quot;Err&quot;;[Magenta]&quot;Err&quot;;[Blue]&quot;OK&quot;;[Black]@"/>
    <numFmt numFmtId="259" formatCode="[Blue]&quot;P&quot;;;[Red]&quot;O&quot;"/>
    <numFmt numFmtId="260" formatCode="0.0_)%;[Red]\(0.0%\);0.0_)%"/>
    <numFmt numFmtId="261" formatCode="#,##0_);[Red]\(#,##0\);\-_)"/>
    <numFmt numFmtId="262" formatCode="_(* #,##0_);_(* \(#,##0\);_(* &quot;-&quot;??_);_(@_)"/>
    <numFmt numFmtId="263" formatCode="&quot;Rp.&quot;#,##0.00_);\(&quot;Rp.&quot;#,##0.00\)"/>
    <numFmt numFmtId="264" formatCode="&quot;FRF&quot;* #,##0.00_);\(#,##0.00\);&quot;- &quot;"/>
    <numFmt numFmtId="265" formatCode="0.0%"/>
    <numFmt numFmtId="266" formatCode="&quot;р.&quot;#,##0\ ;\-&quot;р.&quot;#,##0"/>
    <numFmt numFmtId="267" formatCode="&quot;$&quot;#,##0\ ;\-&quot;$&quot;#,##0"/>
    <numFmt numFmtId="268" formatCode="&quot;р.&quot;#,##0.00\ ;\(&quot;р.&quot;#,##0.00\)"/>
    <numFmt numFmtId="269" formatCode="&quot;$&quot;#,##0.00\ ;\(&quot;$&quot;#,##0.00\)"/>
    <numFmt numFmtId="270" formatCode="#,##0;[Red]&quot;-&quot;#,##0"/>
    <numFmt numFmtId="271" formatCode="_-* #,##0\ _P_t_s_-;\-* #,##0\ _P_t_s_-;_-* &quot;-&quot;\ _P_t_s_-;_-@_-"/>
    <numFmt numFmtId="272" formatCode="_ * #,##0.00_ ;_ * \-#,##0.00_ ;_ * &quot;-&quot;??_ ;_ @_ "/>
    <numFmt numFmtId="273" formatCode="_(&quot;R$ &quot;* #,##0_);_(&quot;R$ &quot;* \(#,##0\);_(&quot;R$ &quot;* &quot;-&quot;_);_(@_)"/>
    <numFmt numFmtId="274" formatCode="_(&quot;R$ &quot;* #,##0.00_);_(&quot;R$ &quot;* \(#,##0.00\);_(&quot;R$ &quot;* &quot;-&quot;??_);_(@_)"/>
    <numFmt numFmtId="275" formatCode="_-* #,##0\ &quot;Pts&quot;_-;\-* #,##0\ &quot;Pts&quot;_-;_-* &quot;-&quot;\ &quot;Pts&quot;_-;_-@_-"/>
    <numFmt numFmtId="276" formatCode="_-* #,##0.00\ &quot;Pts&quot;_-;\-* #,##0.00\ &quot;Pts&quot;_-;_-* &quot;-&quot;??\ &quot;Pts&quot;_-;_-@_-"/>
    <numFmt numFmtId="277" formatCode="#,##0.0\x_);\(#,##0.0\x\);#,##0.0\x_);@_)"/>
    <numFmt numFmtId="278" formatCode="[$-C09]d\ mmmm\ yyyy;@"/>
    <numFmt numFmtId="279" formatCode="_-* #,##0\ _đ_._-;\-* #,##0\ _đ_._-;_-* &quot;-&quot;\ _đ_._-;_-@_-"/>
    <numFmt numFmtId="280" formatCode="\$#,##0_);[Red]\(\$#,##0\)"/>
    <numFmt numFmtId="281" formatCode="&quot;\&quot;#,##0.00;[Red]&quot;\&quot;\-#,##0.00"/>
    <numFmt numFmtId="282" formatCode="0_)%;\(0\)%"/>
    <numFmt numFmtId="283" formatCode="_._._(* 0_)%;_._.* \(0\)%"/>
    <numFmt numFmtId="284" formatCode="_(0_)%;\(0\)%"/>
    <numFmt numFmtId="285" formatCode="0%_);\(0%\)"/>
    <numFmt numFmtId="286" formatCode="\60\4\7\:"/>
    <numFmt numFmtId="287" formatCode="_(0.0_)%;\(0.0\)%"/>
    <numFmt numFmtId="288" formatCode="_._._(* 0.0_)%;_._.* \(0.0\)%"/>
    <numFmt numFmtId="289" formatCode="_._._(* 0.00_)%;_._.* \(0.00\)%"/>
    <numFmt numFmtId="290" formatCode="_(0.000_)%;\(0.000\)%"/>
    <numFmt numFmtId="291" formatCode="_._._(* 0.000_)%;_._.* \(0.000\)%"/>
    <numFmt numFmtId="292" formatCode="#,##0.0\%_);\(#,##0.0\%\);#,##0.0\%_);@_)"/>
    <numFmt numFmtId="293" formatCode="&quot;Proj &quot;0;;"/>
    <numFmt numFmtId="294" formatCode="0.0"/>
    <numFmt numFmtId="295" formatCode="&quot;р.&quot;#,##0"/>
    <numFmt numFmtId="296" formatCode="\_x0000_\_x0000__(* #,##0_);_(* \(#,##0\);_(* &quot;-&quot;_);_(@"/>
    <numFmt numFmtId="297" formatCode="\_x0000_\_x0000__(* #,##0.00_);_(* \(#,##0.00\);_(* &quot;-&quot;??_);_(@"/>
    <numFmt numFmtId="298" formatCode="\_x0000_\_x0000__(&quot;р.&quot;* #,##0_);_(&quot;р.&quot;* \(#,##0\);_(&quot;р.&quot;* &quot;-&quot;_);_(@"/>
    <numFmt numFmtId="299" formatCode="\_x0000_\_x0000__(&quot;р.&quot;* #,##0.00_);_(&quot;р.&quot;* \(#,##0.00\);_(&quot;р.&quot;* &quot;-&quot;??_);_(@"/>
    <numFmt numFmtId="300" formatCode="&quot;р.&quot;#,\);\(&quot;р.&quot;#,\)"/>
    <numFmt numFmtId="301" formatCode="&quot;$&quot;#,\);\(&quot;$&quot;#,\)"/>
    <numFmt numFmtId="302" formatCode="&quot;р.&quot;#,;\(&quot;р.&quot;#,\)"/>
    <numFmt numFmtId="303" formatCode="&quot;$&quot;#,;\(&quot;$&quot;#,\)"/>
    <numFmt numFmtId="304" formatCode="_(#,##0_);_(\(#,##0\);_(\ &quot;&quot;_);_(@_)"/>
    <numFmt numFmtId="305" formatCode="_(#,##0_);_(\(#,##0\);_(&quot;&quot;_);_(@_)"/>
    <numFmt numFmtId="306" formatCode="&quot;TRL&quot;* #,##0.0_);\(\T\R\L#,##0.0\);&quot;- &quot;\ "/>
    <numFmt numFmtId="307" formatCode="#,##0.000_);[Red]\(#,##0.000\);\-_)"/>
    <numFmt numFmtId="308" formatCode="_ &quot;\&quot;* #,##0_ ;_ &quot;\&quot;* \-#,##0_ ;_ &quot;\&quot;* &quot;-&quot;_ ;_ @_ "/>
    <numFmt numFmtId="309" formatCode="_ &quot;\&quot;* #,##0.00_ ;_ &quot;\&quot;* \-#,##0.00_ ;_ &quot;\&quot;* &quot;-&quot;??_ ;_ @_ "/>
    <numFmt numFmtId="310" formatCode="_-* #,##0.00\ _р_._-;\-* #,##0.00\ _р_._-;_-* &quot;-&quot;??\ _р_._-;_-@_-"/>
    <numFmt numFmtId="311" formatCode="0.0000"/>
    <numFmt numFmtId="312" formatCode="_(&quot;$&quot;* #,##0_);_(&quot;$&quot;* \(#,##0\);_(&quot;$&quot;* &quot;-&quot;_);_(@_)"/>
    <numFmt numFmtId="313" formatCode="&quot;€&quot;#,##0;[Red]\-&quot;€&quot;#,##0"/>
    <numFmt numFmtId="314" formatCode="#,##0;[Red]#,##0"/>
    <numFmt numFmtId="315" formatCode="#,##0.0000"/>
    <numFmt numFmtId="316" formatCode="_-* #,##0.00_р_-;\-* #,##0.00_р_-;_-* &quot;-&quot;??_р_-;_-@_-"/>
    <numFmt numFmtId="317" formatCode="_(* #,##0.0_);_(* \(#,##0.0\);_(* &quot;-&quot;??_);_(@_)"/>
    <numFmt numFmtId="318" formatCode="#,##0.00000"/>
    <numFmt numFmtId="319" formatCode="&quot;\&quot;#,##0;[Red]&quot;\&quot;\-#,##0"/>
    <numFmt numFmtId="320" formatCode="&quot;€&quot;#,##0.00;[Red]\-&quot;€&quot;#,##0.00"/>
    <numFmt numFmtId="321" formatCode="_-* #,##0.0_р_._-;\-* #,##0.0_р_._-;_-* &quot;-&quot;??_р_._-;_-@_-"/>
    <numFmt numFmtId="322" formatCode="_(* #,##0_);_(* \(#,##0\);_(* &quot;₽&quot;_);_(@_)"/>
    <numFmt numFmtId="323" formatCode="_(#,##0_);_(\(#,##0\);_(\ &quot;₽&quot;_);_(@_)"/>
    <numFmt numFmtId="324" formatCode="_(#,##0_);_(\(#,##0\);_(&quot;₽&quot;_);_(@_)"/>
  </numFmts>
  <fonts count="20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Helv"/>
      <charset val="204"/>
    </font>
    <font>
      <sz val="9"/>
      <name val="Times New Roman"/>
      <family val="1"/>
      <charset val="204"/>
    </font>
    <font>
      <sz val="10"/>
      <name val="Arial"/>
      <family val="2"/>
      <charset val="204"/>
    </font>
    <font>
      <sz val="11"/>
      <color theme="1"/>
      <name val="Calibri"/>
      <family val="2"/>
      <scheme val="minor"/>
    </font>
    <font>
      <sz val="11"/>
      <color theme="1"/>
      <name val="Times New Roman"/>
      <family val="1"/>
      <charset val="204"/>
    </font>
    <font>
      <sz val="10"/>
      <name val="Arial Cyr"/>
      <charset val="204"/>
    </font>
    <font>
      <sz val="10"/>
      <color theme="1"/>
      <name val="Times New Roman"/>
      <family val="1"/>
      <charset val="204"/>
    </font>
    <font>
      <sz val="11"/>
      <color indexed="8"/>
      <name val="Calibri"/>
      <family val="2"/>
      <charset val="204"/>
    </font>
    <font>
      <sz val="12"/>
      <name val="Times New Roman"/>
      <family val="1"/>
      <charset val="204"/>
    </font>
    <font>
      <sz val="10"/>
      <name val="Helv"/>
    </font>
    <font>
      <sz val="12"/>
      <name val="???"/>
      <family val="1"/>
      <charset val="129"/>
    </font>
    <font>
      <sz val="14"/>
      <name val="??"/>
      <family val="3"/>
      <charset val="129"/>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Arial Cyr"/>
      <family val="2"/>
      <charset val="204"/>
    </font>
    <font>
      <sz val="10"/>
      <name val="Helv"/>
      <family val="2"/>
      <charset val="204"/>
    </font>
    <font>
      <sz val="10"/>
      <name val="System"/>
      <family val="2"/>
      <charset val="204"/>
    </font>
    <font>
      <sz val="1"/>
      <color indexed="8"/>
      <name val="Courier"/>
      <family val="3"/>
    </font>
    <font>
      <sz val="10"/>
      <name val="Courier"/>
      <family val="1"/>
      <charset val="204"/>
    </font>
    <font>
      <b/>
      <sz val="1"/>
      <color indexed="8"/>
      <name val="Courier"/>
      <family val="3"/>
    </font>
    <font>
      <sz val="14"/>
      <name val="–?’©"/>
      <family val="1"/>
      <charset val="128"/>
    </font>
    <font>
      <sz val="14"/>
      <name val="¾©"/>
      <family val="1"/>
      <charset val="128"/>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font>
    <font>
      <b/>
      <sz val="8"/>
      <color indexed="12"/>
      <name val="Arial"/>
      <family val="2"/>
    </font>
    <font>
      <sz val="8"/>
      <color indexed="81"/>
      <name val="Tahoma"/>
      <family val="2"/>
      <charset val="204"/>
    </font>
    <font>
      <sz val="11"/>
      <color indexed="20"/>
      <name val="Calibri"/>
      <family val="2"/>
    </font>
    <font>
      <sz val="11"/>
      <color indexed="9"/>
      <name val="Calibri"/>
      <family val="2"/>
    </font>
    <font>
      <sz val="11"/>
      <color indexed="9"/>
      <name val="Calibri"/>
      <family val="2"/>
      <charset val="204"/>
    </font>
    <font>
      <sz val="8"/>
      <name val="MS Sans Serif"/>
      <family val="2"/>
      <charset val="204"/>
    </font>
    <font>
      <sz val="12"/>
      <name val="Helv"/>
    </font>
    <font>
      <sz val="12"/>
      <name val="¹UAAA¼"/>
      <family val="3"/>
      <charset val="129"/>
    </font>
    <font>
      <sz val="12"/>
      <color indexed="8"/>
      <name val="Arial"/>
      <family val="2"/>
    </font>
    <font>
      <sz val="14"/>
      <color indexed="8"/>
      <name val="Arial"/>
      <family val="2"/>
    </font>
    <font>
      <b/>
      <sz val="14"/>
      <name val="Times New Roman"/>
      <family val="1"/>
    </font>
    <font>
      <sz val="12"/>
      <name val="Times"/>
      <family val="1"/>
    </font>
    <font>
      <b/>
      <sz val="12"/>
      <name val="Times New Roman"/>
      <family val="1"/>
    </font>
    <font>
      <b/>
      <sz val="10"/>
      <name val="MS Sans Serif"/>
      <family val="2"/>
      <charset val="204"/>
    </font>
    <font>
      <sz val="8"/>
      <name val="Times New Roman"/>
      <family val="1"/>
    </font>
    <font>
      <sz val="11"/>
      <name val="Arial"/>
      <family val="2"/>
    </font>
    <font>
      <sz val="9"/>
      <name val="Times New Roman"/>
      <family val="1"/>
    </font>
    <font>
      <sz val="10"/>
      <name val="Courier"/>
      <family val="3"/>
    </font>
    <font>
      <sz val="9"/>
      <color indexed="48"/>
      <name val="Arial"/>
      <family val="2"/>
    </font>
    <font>
      <b/>
      <sz val="11"/>
      <color indexed="52"/>
      <name val="Calibri"/>
      <family val="2"/>
      <charset val="204"/>
    </font>
    <font>
      <b/>
      <sz val="11"/>
      <name val="Arial"/>
      <family val="2"/>
    </font>
    <font>
      <b/>
      <sz val="11"/>
      <color indexed="9"/>
      <name val="Calibri"/>
      <family val="2"/>
    </font>
    <font>
      <b/>
      <sz val="8"/>
      <name val="Arial"/>
      <family val="2"/>
      <charset val="204"/>
    </font>
    <font>
      <sz val="8"/>
      <name val="Arial"/>
      <family val="2"/>
      <charset val="204"/>
    </font>
    <font>
      <b/>
      <sz val="10"/>
      <name val="Times New Roman"/>
      <family val="1"/>
    </font>
    <font>
      <i/>
      <sz val="10"/>
      <name val="Times New Roman"/>
      <family val="1"/>
    </font>
    <font>
      <sz val="11"/>
      <name val="Times"/>
      <family val="1"/>
    </font>
    <font>
      <sz val="11"/>
      <name val="Times New Roman"/>
      <family val="1"/>
    </font>
    <font>
      <sz val="9"/>
      <name val="Arial"/>
      <family val="2"/>
    </font>
    <font>
      <u val="singleAccounting"/>
      <sz val="11"/>
      <name val="Times New Roman"/>
      <family val="1"/>
    </font>
    <font>
      <i/>
      <sz val="8"/>
      <color indexed="17"/>
      <name val="Arial"/>
      <family val="2"/>
    </font>
    <font>
      <b/>
      <sz val="16"/>
      <name val="Times New Roman"/>
      <family val="1"/>
    </font>
    <font>
      <sz val="11"/>
      <color indexed="12"/>
      <name val="Times New Roman"/>
      <family val="1"/>
    </font>
    <font>
      <sz val="10"/>
      <name val="Times New Roman"/>
      <family val="1"/>
    </font>
    <font>
      <sz val="11"/>
      <name val="Book Antiqua"/>
      <family val="1"/>
      <charset val="204"/>
    </font>
    <font>
      <sz val="8"/>
      <name val="Arial"/>
      <family val="2"/>
    </font>
    <font>
      <sz val="8"/>
      <name val="Tahoma"/>
      <family val="2"/>
      <charset val="204"/>
    </font>
    <font>
      <sz val="9"/>
      <name val="Arial Cyr"/>
      <family val="2"/>
      <charset val="204"/>
    </font>
    <font>
      <b/>
      <sz val="8"/>
      <name val="Arial"/>
      <family val="2"/>
    </font>
    <font>
      <sz val="10"/>
      <color indexed="8"/>
      <name val="Arial"/>
      <family val="2"/>
    </font>
    <font>
      <b/>
      <sz val="11"/>
      <name val="Optimum"/>
    </font>
    <font>
      <b/>
      <sz val="12"/>
      <name val="MS Sans Serif"/>
      <family val="2"/>
      <charset val="204"/>
    </font>
    <font>
      <sz val="12"/>
      <name val="Tms Rmn"/>
      <charset val="204"/>
    </font>
    <font>
      <sz val="10"/>
      <color indexed="9"/>
      <name val="Arial"/>
      <family val="2"/>
    </font>
    <font>
      <sz val="8"/>
      <name val="Arial Narrow"/>
      <family val="2"/>
      <charset val="204"/>
    </font>
    <font>
      <b/>
      <sz val="10"/>
      <name val="Arial"/>
      <family val="2"/>
    </font>
    <font>
      <sz val="11"/>
      <color rgb="FF000000"/>
      <name val="Calibri"/>
      <family val="2"/>
      <charset val="204"/>
    </font>
    <font>
      <sz val="10"/>
      <color indexed="20"/>
      <name val="Arial"/>
      <family val="2"/>
    </font>
    <font>
      <i/>
      <sz val="11"/>
      <color indexed="23"/>
      <name val="Calibri"/>
      <family val="2"/>
    </font>
    <font>
      <sz val="9"/>
      <color indexed="12"/>
      <name val="Arial"/>
      <family val="2"/>
    </font>
    <font>
      <b/>
      <u val="singleAccounting"/>
      <sz val="9"/>
      <name val="Times New Roman"/>
      <family val="1"/>
    </font>
    <font>
      <b/>
      <sz val="10"/>
      <color indexed="8"/>
      <name val="Wingdings 2"/>
      <family val="1"/>
      <charset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sz val="12"/>
      <name val="Arial"/>
      <family val="2"/>
      <charset val="204"/>
    </font>
    <font>
      <b/>
      <sz val="12"/>
      <name val="Arial Cyr"/>
      <family val="2"/>
      <charset val="204"/>
    </font>
    <font>
      <sz val="11"/>
      <color indexed="17"/>
      <name val="Calibri"/>
      <family val="2"/>
    </font>
    <font>
      <b/>
      <u/>
      <sz val="11"/>
      <color indexed="37"/>
      <name val="Arial"/>
      <family val="2"/>
    </font>
    <font>
      <b/>
      <sz val="12"/>
      <name val="Arial"/>
      <family val="2"/>
    </font>
    <font>
      <b/>
      <sz val="11"/>
      <color indexed="56"/>
      <name val="Calibri"/>
      <family val="2"/>
    </font>
    <font>
      <b/>
      <sz val="12"/>
      <name val="Arial"/>
      <family val="2"/>
      <charset val="204"/>
    </font>
    <font>
      <b/>
      <sz val="9"/>
      <name val="Arial"/>
      <family val="2"/>
    </font>
    <font>
      <u/>
      <sz val="10"/>
      <color indexed="14"/>
      <name val="MS Sans Serif"/>
      <family val="2"/>
      <charset val="204"/>
    </font>
    <font>
      <u/>
      <sz val="8"/>
      <color indexed="12"/>
      <name val="Arial"/>
      <family val="2"/>
      <charset val="204"/>
    </font>
    <font>
      <b/>
      <sz val="10"/>
      <color indexed="56"/>
      <name val="Arial"/>
      <family val="2"/>
      <charset val="204"/>
    </font>
    <font>
      <b/>
      <sz val="10"/>
      <color indexed="56"/>
      <name val="Arial"/>
      <family val="2"/>
    </font>
    <font>
      <sz val="10"/>
      <color indexed="56"/>
      <name val="Arial"/>
      <family val="2"/>
      <charset val="204"/>
    </font>
    <font>
      <sz val="10"/>
      <color indexed="56"/>
      <name val="Arial"/>
      <family val="2"/>
    </font>
    <font>
      <sz val="10"/>
      <name val="Times New Roman"/>
      <family val="1"/>
      <charset val="204"/>
    </font>
    <font>
      <shadow/>
      <sz val="8"/>
      <color indexed="12"/>
      <name val="Times New Roman"/>
      <family val="1"/>
    </font>
    <font>
      <sz val="11"/>
      <color indexed="62"/>
      <name val="Calibri"/>
      <family val="2"/>
      <charset val="204"/>
    </font>
    <font>
      <sz val="11"/>
      <color indexed="24"/>
      <name val="Arial"/>
      <family val="2"/>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sz val="10"/>
      <color indexed="8"/>
      <name val="Arial"/>
      <family val="2"/>
      <charset val="204"/>
    </font>
    <font>
      <b/>
      <sz val="10"/>
      <color indexed="10"/>
      <name val="Book Antiqua"/>
      <family val="1"/>
      <charset val="204"/>
    </font>
    <font>
      <b/>
      <sz val="8"/>
      <color indexed="9"/>
      <name val="Arial"/>
      <family val="2"/>
      <charset val="204"/>
    </font>
    <font>
      <sz val="8"/>
      <color indexed="60"/>
      <name val="Trebuchet MS"/>
      <family val="2"/>
    </font>
    <font>
      <sz val="11"/>
      <color indexed="52"/>
      <name val="Calibri"/>
      <family val="2"/>
    </font>
    <font>
      <b/>
      <sz val="12"/>
      <color indexed="16"/>
      <name val="Times New Roman"/>
      <family val="1"/>
      <charset val="204"/>
    </font>
    <font>
      <sz val="10"/>
      <name val="Arial Cyr"/>
    </font>
    <font>
      <sz val="8"/>
      <name val="Palatino"/>
      <family val="1"/>
    </font>
    <font>
      <sz val="8"/>
      <color indexed="55"/>
      <name val="Arial"/>
      <family val="2"/>
    </font>
    <font>
      <b/>
      <sz val="10"/>
      <color indexed="18"/>
      <name val="Arial Tur"/>
      <family val="2"/>
      <charset val="162"/>
    </font>
    <font>
      <sz val="11"/>
      <color indexed="60"/>
      <name val="Calibri"/>
      <family val="2"/>
    </font>
    <font>
      <sz val="7"/>
      <name val="Small Fonts"/>
      <family val="2"/>
      <charset val="204"/>
    </font>
    <font>
      <b/>
      <sz val="9"/>
      <color indexed="53"/>
      <name val="Arial"/>
      <family val="2"/>
    </font>
    <font>
      <sz val="10"/>
      <color theme="1"/>
      <name val="Arial"/>
      <family val="2"/>
      <charset val="204"/>
    </font>
    <font>
      <sz val="12"/>
      <name val="№ЩЕБГј"/>
      <charset val="204"/>
    </font>
    <font>
      <b/>
      <sz val="11"/>
      <color indexed="63"/>
      <name val="Calibri"/>
      <family val="2"/>
    </font>
    <font>
      <b/>
      <sz val="11"/>
      <color indexed="63"/>
      <name val="Calibri"/>
      <family val="2"/>
      <charset val="204"/>
    </font>
    <font>
      <b/>
      <sz val="26"/>
      <name val="Times New Roman"/>
      <family val="1"/>
    </font>
    <font>
      <b/>
      <sz val="18"/>
      <name val="Times New Roman"/>
      <family val="1"/>
    </font>
    <font>
      <sz val="12"/>
      <color indexed="8"/>
      <name val="Times New Roman"/>
      <family val="1"/>
    </font>
    <font>
      <sz val="8"/>
      <name val="Times New Roman"/>
      <family val="1"/>
      <charset val="204"/>
    </font>
    <font>
      <sz val="12"/>
      <name val="Arial"/>
      <family val="2"/>
    </font>
    <font>
      <b/>
      <sz val="8"/>
      <color indexed="9"/>
      <name val="MS Sans Serif"/>
      <family val="2"/>
    </font>
    <font>
      <sz val="10"/>
      <name val="Helv"/>
      <charset val="162"/>
    </font>
    <font>
      <sz val="10"/>
      <name val="NewtonCTT"/>
    </font>
    <font>
      <b/>
      <sz val="10"/>
      <color indexed="8"/>
      <name val="Arial"/>
      <family val="2"/>
      <charset val="204"/>
    </font>
    <font>
      <sz val="8"/>
      <color indexed="8"/>
      <name val="MS Sans Serif"/>
      <family val="2"/>
      <charset val="204"/>
    </font>
    <font>
      <b/>
      <sz val="8"/>
      <color indexed="8"/>
      <name val="MS Sans Serif"/>
      <family val="2"/>
      <charset val="204"/>
    </font>
    <font>
      <b/>
      <sz val="16"/>
      <color indexed="8"/>
      <name val="Arial"/>
      <family val="2"/>
      <charset val="204"/>
    </font>
    <font>
      <b/>
      <i/>
      <sz val="10"/>
      <color indexed="34"/>
      <name val="Arial"/>
      <family val="2"/>
    </font>
    <font>
      <sz val="10"/>
      <name val="NTHelvetica/Cyrillic"/>
      <charset val="204"/>
    </font>
    <font>
      <sz val="10"/>
      <color indexed="0"/>
      <name val="Helv"/>
      <charset val="204"/>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b/>
      <sz val="10"/>
      <color indexed="10"/>
      <name val="Arial"/>
      <family val="2"/>
    </font>
    <font>
      <sz val="8"/>
      <name val="CG Times (E1)"/>
    </font>
    <font>
      <b/>
      <sz val="11"/>
      <name val="Times New Roman"/>
      <family val="1"/>
    </font>
    <font>
      <b/>
      <sz val="18"/>
      <color indexed="56"/>
      <name val="Cambria"/>
      <family val="2"/>
    </font>
    <font>
      <b/>
      <sz val="10"/>
      <color indexed="10"/>
      <name val="Times New Roman"/>
      <family val="1"/>
    </font>
    <font>
      <b/>
      <u/>
      <sz val="10"/>
      <name val="Times New Roman"/>
      <family val="1"/>
    </font>
    <font>
      <b/>
      <sz val="10"/>
      <color indexed="39"/>
      <name val="Times New Roman"/>
      <family val="1"/>
    </font>
    <font>
      <b/>
      <sz val="18"/>
      <color indexed="56"/>
      <name val="Cambria"/>
      <family val="2"/>
      <charset val="204"/>
    </font>
    <font>
      <b/>
      <sz val="10"/>
      <color indexed="13"/>
      <name val="Arial"/>
      <family val="2"/>
    </font>
    <font>
      <b/>
      <u/>
      <sz val="18"/>
      <color indexed="9"/>
      <name val="Arial Narrow"/>
      <family val="2"/>
    </font>
    <font>
      <b/>
      <sz val="11"/>
      <color indexed="8"/>
      <name val="Calibri"/>
      <family val="2"/>
      <charset val="204"/>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sz val="7"/>
      <color indexed="12"/>
      <name val="Arial"/>
      <family val="2"/>
      <charset val="204"/>
    </font>
    <font>
      <sz val="10"/>
      <name val="Univers (E1)"/>
    </font>
    <font>
      <sz val="8"/>
      <color indexed="12"/>
      <name val="Arial"/>
      <family val="2"/>
    </font>
    <font>
      <sz val="11"/>
      <color indexed="10"/>
      <name val="Calibri"/>
      <family val="2"/>
    </font>
    <font>
      <u/>
      <sz val="10"/>
      <color indexed="12"/>
      <name val="Arial Cyr"/>
      <charset val="204"/>
    </font>
    <font>
      <u/>
      <sz val="10"/>
      <color indexed="12"/>
      <name val="Arial"/>
      <family val="2"/>
      <charset val="204"/>
    </font>
    <font>
      <u/>
      <sz val="7.5"/>
      <color theme="10"/>
      <name val="Arial"/>
      <family val="2"/>
      <charset val="204"/>
    </font>
    <font>
      <u/>
      <sz val="11"/>
      <color theme="10"/>
      <name val="Calibri"/>
      <family val="2"/>
      <charset val="204"/>
      <scheme val="minor"/>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name val="µёїт"/>
      <charset val="204"/>
    </font>
    <font>
      <b/>
      <sz val="11"/>
      <color indexed="9"/>
      <name val="Calibri"/>
      <family val="2"/>
      <charset val="204"/>
    </font>
    <font>
      <sz val="11"/>
      <color indexed="60"/>
      <name val="Calibri"/>
      <family val="2"/>
      <charset val="204"/>
    </font>
    <font>
      <sz val="11"/>
      <color indexed="8"/>
      <name val="Century Gothic"/>
      <family val="2"/>
      <charset val="204"/>
    </font>
    <font>
      <sz val="11"/>
      <color theme="1"/>
      <name val="Century Gothic"/>
      <family val="2"/>
      <charset val="204"/>
    </font>
    <font>
      <sz val="10"/>
      <color theme="1"/>
      <name val="Arial"/>
      <family val="2"/>
    </font>
    <font>
      <sz val="12"/>
      <color theme="1"/>
      <name val="Times New Roman"/>
      <family val="2"/>
      <charset val="204"/>
    </font>
    <font>
      <sz val="10"/>
      <color theme="1"/>
      <name val="Arial Cyr"/>
      <family val="2"/>
      <charset val="204"/>
    </font>
    <font>
      <sz val="10"/>
      <color indexed="8"/>
      <name val="Times New Roma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theme="1"/>
      <name val="Times New Roman"/>
      <family val="2"/>
      <charset val="204"/>
    </font>
    <font>
      <sz val="11"/>
      <color indexed="17"/>
      <name val="Calibri"/>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u/>
      <sz val="12"/>
      <color indexed="12"/>
      <name val="Times New Roman"/>
      <family val="1"/>
      <charset val="204"/>
    </font>
    <font>
      <b/>
      <sz val="10"/>
      <color theme="1"/>
      <name val="Times New Roman"/>
      <family val="1"/>
      <charset val="204"/>
    </font>
    <font>
      <b/>
      <sz val="11"/>
      <color theme="1"/>
      <name val="Times New Roman"/>
      <family val="1"/>
      <charset val="204"/>
    </font>
  </fonts>
  <fills count="51">
    <fill>
      <patternFill patternType="none"/>
    </fill>
    <fill>
      <patternFill patternType="gray125"/>
    </fill>
    <fill>
      <patternFill patternType="solid">
        <fgColor rgb="FFFFFFCC"/>
      </patternFill>
    </fill>
    <fill>
      <patternFill patternType="solid">
        <fgColor indexed="26"/>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mediumGray">
        <fgColor indexed="22"/>
      </patternFill>
    </fill>
    <fill>
      <patternFill patternType="solid">
        <fgColor indexed="43"/>
        <bgColor indexed="64"/>
      </patternFill>
    </fill>
    <fill>
      <patternFill patternType="lightTrellis">
        <fgColor indexed="9"/>
        <bgColor indexed="9"/>
      </patternFill>
    </fill>
    <fill>
      <patternFill patternType="solid">
        <fgColor indexed="13"/>
        <bgColor indexed="64"/>
      </patternFill>
    </fill>
    <fill>
      <patternFill patternType="solid">
        <fgColor indexed="43"/>
      </patternFill>
    </fill>
    <fill>
      <patternFill patternType="solid">
        <fgColor indexed="22"/>
        <bgColor indexed="64"/>
      </patternFill>
    </fill>
    <fill>
      <patternFill patternType="solid">
        <fgColor indexed="44"/>
        <bgColor indexed="64"/>
      </patternFill>
    </fill>
    <fill>
      <patternFill patternType="solid">
        <fgColor indexed="44"/>
        <bgColor indexed="31"/>
      </patternFill>
    </fill>
    <fill>
      <patternFill patternType="solid">
        <fgColor indexed="42"/>
        <bgColor indexed="64"/>
      </patternFill>
    </fill>
    <fill>
      <patternFill patternType="solid">
        <fgColor indexed="30"/>
        <bgColor indexed="64"/>
      </patternFill>
    </fill>
    <fill>
      <patternFill patternType="solid">
        <fgColor indexed="12"/>
      </patternFill>
    </fill>
    <fill>
      <patternFill patternType="solid">
        <fgColor indexed="9"/>
        <bgColor indexed="64"/>
      </patternFill>
    </fill>
    <fill>
      <patternFill patternType="solid">
        <fgColor indexed="26"/>
      </patternFill>
    </fill>
    <fill>
      <patternFill patternType="solid">
        <fgColor indexed="12"/>
        <bgColor indexed="64"/>
      </patternFill>
    </fill>
    <fill>
      <patternFill patternType="solid">
        <fgColor indexed="31"/>
        <bgColor indexed="26"/>
      </patternFill>
    </fill>
    <fill>
      <patternFill patternType="solid">
        <fgColor indexed="9"/>
      </patternFill>
    </fill>
    <fill>
      <patternFill patternType="solid">
        <fgColor indexed="11"/>
        <bgColor indexed="64"/>
      </patternFill>
    </fill>
    <fill>
      <patternFill patternType="solid">
        <fgColor indexed="63"/>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24"/>
        <bgColor indexed="64"/>
      </patternFill>
    </fill>
    <fill>
      <patternFill patternType="solid">
        <fgColor indexed="31"/>
        <bgColor indexed="64"/>
      </patternFill>
    </fill>
    <fill>
      <patternFill patternType="solid">
        <fgColor indexed="5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style="medium">
        <color indexed="64"/>
      </left>
      <right style="thin">
        <color indexed="64"/>
      </right>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right/>
      <top style="medium">
        <color indexed="64"/>
      </top>
      <bottom/>
      <diagonal/>
    </border>
    <border>
      <left/>
      <right/>
      <top style="medium">
        <color indexed="64"/>
      </top>
      <bottom style="medium">
        <color indexed="6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bottom style="thin">
        <color indexed="8"/>
      </bottom>
      <diagonal/>
    </border>
    <border>
      <left/>
      <right/>
      <top/>
      <bottom style="hair">
        <color indexed="64"/>
      </bottom>
      <diagonal/>
    </border>
    <border>
      <left style="thin">
        <color indexed="64"/>
      </left>
      <right/>
      <top style="thin">
        <color indexed="64"/>
      </top>
      <bottom/>
      <diagonal/>
    </border>
    <border>
      <left/>
      <right/>
      <top style="double">
        <color indexed="64"/>
      </top>
      <bottom/>
      <diagonal/>
    </border>
    <border>
      <left/>
      <right/>
      <top style="thin">
        <color indexed="62"/>
      </top>
      <bottom style="double">
        <color indexed="62"/>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2"/>
      </top>
      <bottom style="double">
        <color indexed="62"/>
      </bottom>
      <diagonal/>
    </border>
    <border>
      <left/>
      <right/>
      <top style="thin">
        <color indexed="64"/>
      </top>
      <bottom/>
      <diagonal/>
    </border>
  </borders>
  <cellStyleXfs count="40864">
    <xf numFmtId="0" fontId="0" fillId="0" borderId="0"/>
    <xf numFmtId="0" fontId="3" fillId="0" borderId="0"/>
    <xf numFmtId="164" fontId="3" fillId="0" borderId="0" applyFont="0" applyFill="0" applyBorder="0" applyAlignment="0" applyProtection="0"/>
    <xf numFmtId="0" fontId="4" fillId="0" borderId="0"/>
    <xf numFmtId="0" fontId="6" fillId="0" borderId="0"/>
    <xf numFmtId="43" fontId="7" fillId="0" borderId="0" applyFont="0" applyFill="0" applyBorder="0" applyAlignment="0" applyProtection="0"/>
    <xf numFmtId="0" fontId="9" fillId="0" borderId="0"/>
    <xf numFmtId="0" fontId="6" fillId="0" borderId="0"/>
    <xf numFmtId="0" fontId="2" fillId="0" borderId="0"/>
    <xf numFmtId="178" fontId="2" fillId="0" borderId="0" applyFont="0" applyFill="0" applyBorder="0" applyAlignment="0" applyProtection="0"/>
    <xf numFmtId="9" fontId="2" fillId="0" borderId="0" applyFont="0" applyFill="0" applyBorder="0" applyAlignment="0" applyProtection="0"/>
    <xf numFmtId="0" fontId="6" fillId="0" borderId="0"/>
    <xf numFmtId="0" fontId="6" fillId="0" borderId="0" applyFont="0" applyFill="0" applyBorder="0" applyAlignment="0" applyProtection="0"/>
    <xf numFmtId="178" fontId="2" fillId="0" borderId="0" applyFont="0" applyFill="0" applyBorder="0" applyAlignment="0" applyProtection="0"/>
    <xf numFmtId="0" fontId="13" fillId="0" borderId="0"/>
    <xf numFmtId="180" fontId="14" fillId="0" borderId="0" applyFont="0" applyFill="0" applyBorder="0" applyAlignment="0" applyProtection="0"/>
    <xf numFmtId="0" fontId="15" fillId="0" borderId="0" applyFont="0" applyFill="0" applyBorder="0" applyAlignment="0" applyProtection="0"/>
    <xf numFmtId="180" fontId="14"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16"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38"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3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0" fontId="18"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19" fillId="0" borderId="0"/>
    <xf numFmtId="0" fontId="19" fillId="0" borderId="0"/>
    <xf numFmtId="0" fontId="19" fillId="0" borderId="0"/>
    <xf numFmtId="0" fontId="20" fillId="0" borderId="0"/>
    <xf numFmtId="0" fontId="19" fillId="0" borderId="0"/>
    <xf numFmtId="0" fontId="21"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2"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2"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1" fillId="0" borderId="0"/>
    <xf numFmtId="0" fontId="20" fillId="0" borderId="0"/>
    <xf numFmtId="0" fontId="20" fillId="0" borderId="0"/>
    <xf numFmtId="0" fontId="20" fillId="0" borderId="0"/>
    <xf numFmtId="0" fontId="19" fillId="0" borderId="0"/>
    <xf numFmtId="0" fontId="22"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9"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21"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0"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1" fillId="0" borderId="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1"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21"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0" fontId="20" fillId="0" borderId="0"/>
    <xf numFmtId="0" fontId="23" fillId="0" borderId="0"/>
    <xf numFmtId="0" fontId="20" fillId="0" borderId="0"/>
    <xf numFmtId="0" fontId="18" fillId="0" borderId="0"/>
    <xf numFmtId="0" fontId="18" fillId="0" borderId="0"/>
    <xf numFmtId="0" fontId="18" fillId="0" borderId="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9"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20"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9" fillId="0" borderId="0"/>
    <xf numFmtId="4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0" fontId="19" fillId="0" borderId="0"/>
    <xf numFmtId="4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40" fontId="17" fillId="0" borderId="0" applyFont="0" applyFill="0" applyBorder="0" applyAlignment="0" applyProtection="0"/>
    <xf numFmtId="0" fontId="19" fillId="0" borderId="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4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0" fontId="20" fillId="0" borderId="0"/>
    <xf numFmtId="201"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20" fillId="0" borderId="0"/>
    <xf numFmtId="201"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20" fillId="0" borderId="0"/>
    <xf numFmtId="0" fontId="20" fillId="0" borderId="0"/>
    <xf numFmtId="201"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22" fillId="0" borderId="0"/>
    <xf numFmtId="0" fontId="20" fillId="0" borderId="0"/>
    <xf numFmtId="0" fontId="17" fillId="0" borderId="0"/>
    <xf numFmtId="0" fontId="24" fillId="0" borderId="0"/>
    <xf numFmtId="0" fontId="25" fillId="0" borderId="0"/>
    <xf numFmtId="0" fontId="18" fillId="0" borderId="0"/>
    <xf numFmtId="195" fontId="6" fillId="0" borderId="0" applyFont="0" applyFill="0" applyBorder="0" applyAlignment="0" applyProtection="0"/>
    <xf numFmtId="0" fontId="21"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1"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1"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1"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23" fillId="0" borderId="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21" fillId="0" borderId="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21" fillId="0" borderId="0"/>
    <xf numFmtId="0" fontId="1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18" fillId="0" borderId="0" applyFont="0" applyFill="0" applyBorder="0" applyAlignment="0" applyProtection="0"/>
    <xf numFmtId="0" fontId="21" fillId="0" borderId="0"/>
    <xf numFmtId="0" fontId="18" fillId="0" borderId="0" applyFont="0" applyFill="0" applyBorder="0" applyAlignment="0" applyProtection="0"/>
    <xf numFmtId="0" fontId="18"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8" fillId="0" borderId="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19" fillId="0" borderId="0"/>
    <xf numFmtId="0" fontId="19" fillId="0" borderId="0"/>
    <xf numFmtId="0" fontId="19" fillId="0" borderId="0"/>
    <xf numFmtId="0" fontId="19" fillId="0" borderId="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20" fillId="0" borderId="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0" fontId="23" fillId="0" borderId="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0" fontId="18" fillId="0" borderId="0"/>
    <xf numFmtId="0" fontId="24" fillId="0" borderId="0"/>
    <xf numFmtId="0" fontId="21" fillId="0" borderId="0"/>
    <xf numFmtId="0" fontId="20" fillId="0" borderId="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0" fontId="20" fillId="0" borderId="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0" fontId="20" fillId="0" borderId="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0" fontId="13" fillId="0" borderId="0"/>
    <xf numFmtId="0" fontId="13" fillId="0" borderId="0"/>
    <xf numFmtId="0" fontId="13" fillId="0" borderId="0"/>
    <xf numFmtId="0" fontId="2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26" fillId="0" borderId="0"/>
    <xf numFmtId="0" fontId="26"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181" fontId="18" fillId="0" borderId="0">
      <alignment horizontal="left" wrapText="1"/>
    </xf>
    <xf numFmtId="181" fontId="18" fillId="0" borderId="0">
      <alignment horizontal="left" wrapText="1"/>
    </xf>
    <xf numFmtId="0" fontId="13" fillId="0" borderId="0"/>
    <xf numFmtId="0" fontId="6" fillId="0" borderId="0"/>
    <xf numFmtId="0" fontId="6"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13" fillId="0" borderId="0"/>
    <xf numFmtId="181" fontId="18" fillId="0" borderId="0">
      <alignment horizontal="left" wrapText="1"/>
    </xf>
    <xf numFmtId="181" fontId="18" fillId="0" borderId="0">
      <alignment horizontal="left" wrapText="1"/>
    </xf>
    <xf numFmtId="181" fontId="6" fillId="0" borderId="0">
      <alignment horizontal="left" wrapText="1"/>
    </xf>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0" fontId="26" fillId="0" borderId="0"/>
    <xf numFmtId="181" fontId="18" fillId="0" borderId="0">
      <alignment horizontal="left" wrapText="1"/>
    </xf>
    <xf numFmtId="181" fontId="18" fillId="0" borderId="0">
      <alignment horizontal="left" wrapText="1"/>
    </xf>
    <xf numFmtId="0" fontId="13" fillId="0" borderId="0"/>
    <xf numFmtId="0" fontId="13" fillId="0" borderId="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4" fontId="18" fillId="3" borderId="0"/>
    <xf numFmtId="181" fontId="18" fillId="0" borderId="0">
      <alignment horizontal="left" wrapText="1"/>
    </xf>
    <xf numFmtId="181" fontId="18" fillId="0" borderId="0">
      <alignment horizontal="left" wrapText="1"/>
    </xf>
    <xf numFmtId="181" fontId="6" fillId="0" borderId="0">
      <alignment horizontal="left" wrapText="1"/>
    </xf>
    <xf numFmtId="0" fontId="13"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26" fillId="0" borderId="0"/>
    <xf numFmtId="181" fontId="18" fillId="0" borderId="0">
      <alignment horizontal="left" wrapText="1"/>
    </xf>
    <xf numFmtId="181" fontId="18"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26"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18"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26" fillId="0" borderId="0"/>
    <xf numFmtId="0" fontId="13" fillId="0" borderId="0"/>
    <xf numFmtId="181" fontId="18" fillId="0" borderId="0">
      <alignment horizontal="left" wrapText="1"/>
    </xf>
    <xf numFmtId="0" fontId="13" fillId="0" borderId="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181" fontId="18"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27" fillId="0" borderId="0"/>
    <xf numFmtId="0" fontId="6" fillId="0" borderId="0"/>
    <xf numFmtId="0" fontId="6" fillId="0" borderId="0"/>
    <xf numFmtId="0" fontId="4" fillId="0" borderId="0"/>
    <xf numFmtId="0" fontId="6" fillId="0" borderId="0"/>
    <xf numFmtId="0" fontId="6" fillId="0" borderId="0"/>
    <xf numFmtId="0" fontId="27"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26" fillId="0" borderId="0"/>
    <xf numFmtId="210"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13" fillId="0" borderId="0"/>
    <xf numFmtId="0" fontId="13" fillId="0" borderId="0"/>
    <xf numFmtId="0" fontId="26" fillId="0" borderId="0"/>
    <xf numFmtId="0" fontId="13" fillId="0" borderId="0"/>
    <xf numFmtId="0" fontId="26" fillId="0" borderId="0"/>
    <xf numFmtId="0" fontId="13"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181" fontId="18" fillId="0" borderId="0">
      <alignment horizontal="left" wrapText="1"/>
    </xf>
    <xf numFmtId="181" fontId="6" fillId="0" borderId="0">
      <alignment horizontal="left" wrapText="1"/>
    </xf>
    <xf numFmtId="0" fontId="13" fillId="0" borderId="0"/>
    <xf numFmtId="181" fontId="18" fillId="0" borderId="0">
      <alignment horizontal="left" wrapText="1"/>
    </xf>
    <xf numFmtId="0" fontId="13" fillId="0" borderId="0"/>
    <xf numFmtId="0" fontId="13" fillId="0" borderId="0"/>
    <xf numFmtId="0" fontId="4" fillId="0" borderId="0"/>
    <xf numFmtId="0" fontId="4" fillId="0" borderId="0"/>
    <xf numFmtId="0" fontId="6" fillId="0" borderId="0"/>
    <xf numFmtId="0" fontId="6" fillId="0" borderId="0"/>
    <xf numFmtId="0" fontId="13" fillId="0" borderId="0"/>
    <xf numFmtId="0" fontId="6" fillId="0" borderId="0"/>
    <xf numFmtId="0" fontId="26" fillId="0" borderId="0"/>
    <xf numFmtId="0" fontId="13" fillId="0" borderId="0"/>
    <xf numFmtId="181" fontId="6" fillId="0" borderId="0">
      <alignment horizontal="left" wrapText="1"/>
    </xf>
    <xf numFmtId="0" fontId="4" fillId="0" borderId="0"/>
    <xf numFmtId="0" fontId="6" fillId="0" borderId="0"/>
    <xf numFmtId="0" fontId="6" fillId="0" borderId="0"/>
    <xf numFmtId="181" fontId="18" fillId="0" borderId="0">
      <alignment horizontal="left" wrapText="1"/>
    </xf>
    <xf numFmtId="0" fontId="13" fillId="0" borderId="0"/>
    <xf numFmtId="0" fontId="6" fillId="0" borderId="0"/>
    <xf numFmtId="0" fontId="6" fillId="0" borderId="0"/>
    <xf numFmtId="0" fontId="26" fillId="0" borderId="0"/>
    <xf numFmtId="0" fontId="13"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3" fillId="0" borderId="0"/>
    <xf numFmtId="181" fontId="18" fillId="0" borderId="0">
      <alignment horizontal="left" wrapText="1"/>
    </xf>
    <xf numFmtId="0" fontId="13"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18" fillId="0" borderId="0">
      <alignment horizontal="left" wrapText="1"/>
    </xf>
    <xf numFmtId="0" fontId="13" fillId="0" borderId="0"/>
    <xf numFmtId="0" fontId="28" fillId="0" borderId="0" applyNumberFormat="0"/>
    <xf numFmtId="0" fontId="4" fillId="0" borderId="0"/>
    <xf numFmtId="0" fontId="13" fillId="0" borderId="0"/>
    <xf numFmtId="0" fontId="4" fillId="0" borderId="0"/>
    <xf numFmtId="0" fontId="4" fillId="0" borderId="0"/>
    <xf numFmtId="0" fontId="13" fillId="0" borderId="0"/>
    <xf numFmtId="0" fontId="26" fillId="0" borderId="0"/>
    <xf numFmtId="0" fontId="4" fillId="0" borderId="0"/>
    <xf numFmtId="0" fontId="4" fillId="0" borderId="0"/>
    <xf numFmtId="0" fontId="4" fillId="0" borderId="0"/>
    <xf numFmtId="0" fontId="6" fillId="0" borderId="0"/>
    <xf numFmtId="0" fontId="6" fillId="0" borderId="0"/>
    <xf numFmtId="0" fontId="13" fillId="0" borderId="0"/>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212" fontId="12" fillId="0" borderId="0" applyFont="0" applyFill="0" applyBorder="0" applyAlignment="0" applyProtection="0"/>
    <xf numFmtId="213" fontId="12" fillId="0" borderId="0" applyFont="0" applyFill="0" applyBorder="0" applyAlignment="0" applyProtection="0"/>
    <xf numFmtId="0" fontId="29" fillId="0" borderId="6">
      <protection locked="0"/>
    </xf>
    <xf numFmtId="0" fontId="30" fillId="0" borderId="0"/>
    <xf numFmtId="0" fontId="9" fillId="0" borderId="0"/>
    <xf numFmtId="0" fontId="31" fillId="0" borderId="0">
      <protection locked="0"/>
    </xf>
    <xf numFmtId="0" fontId="31" fillId="0" borderId="0">
      <protection locked="0"/>
    </xf>
    <xf numFmtId="0" fontId="32" fillId="0" borderId="0"/>
    <xf numFmtId="0" fontId="29" fillId="0" borderId="6">
      <protection locked="0"/>
    </xf>
    <xf numFmtId="0" fontId="33" fillId="0" borderId="0"/>
    <xf numFmtId="0" fontId="18" fillId="0" borderId="0"/>
    <xf numFmtId="0"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xf numFmtId="214" fontId="6" fillId="0" borderId="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applyFont="0" applyFill="0" applyBorder="0" applyProtection="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2" fontId="34" fillId="0" borderId="0" applyNumberFormat="0" applyFill="0" applyBorder="0" applyAlignment="0" applyProtection="0"/>
    <xf numFmtId="2" fontId="35" fillId="0" borderId="0" applyNumberFormat="0" applyFill="0" applyBorder="0" applyAlignment="0" applyProtection="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0" fontId="36" fillId="4"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38" fillId="0" borderId="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43" fontId="39" fillId="0" borderId="0" applyFon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43" fontId="39" fillId="0" borderId="0" applyFon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0" fontId="11" fillId="8" borderId="0" applyNumberFormat="0" applyBorder="0" applyAlignment="0" applyProtection="0"/>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181" fontId="39" fillId="0" borderId="0">
      <alignment horizontal="left" wrapText="1"/>
    </xf>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178" fontId="40"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1" fillId="1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1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38" fillId="0" borderId="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13"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38" fillId="0" borderId="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8"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38" fillId="0" borderId="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1" fillId="1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40" fillId="0" borderId="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217" fontId="39" fillId="0" borderId="0" applyFon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0" fillId="0" borderId="0"/>
    <xf numFmtId="0" fontId="44" fillId="0" borderId="7" applyBorder="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5" fillId="0" borderId="0" applyFont="0" applyFill="0" applyBorder="0" applyAlignment="0" applyProtection="0"/>
    <xf numFmtId="0" fontId="45" fillId="0" borderId="0" applyFon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3" fontId="48" fillId="0" borderId="0"/>
    <xf numFmtId="0" fontId="45" fillId="0" borderId="0" applyFont="0" applyFill="0" applyBorder="0" applyAlignment="0" applyProtection="0"/>
    <xf numFmtId="0" fontId="45" fillId="0" borderId="0" applyFont="0" applyFill="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 fillId="0" borderId="0" applyNumberFormat="0" applyFill="0" applyBorder="0" applyAlignment="0"/>
    <xf numFmtId="0" fontId="50" fillId="0" borderId="7" applyNumberFormat="0" applyFill="0" applyAlignment="0" applyProtection="0"/>
    <xf numFmtId="172" fontId="51" fillId="0" borderId="8" applyAlignment="0" applyProtection="0"/>
    <xf numFmtId="219" fontId="51" fillId="0" borderId="8" applyAlignment="0" applyProtection="0"/>
    <xf numFmtId="219" fontId="51" fillId="0" borderId="8" applyAlignment="0" applyProtection="0"/>
    <xf numFmtId="0" fontId="52" fillId="0" borderId="9" applyNumberFormat="0" applyFont="0" applyFill="0" applyAlignment="0" applyProtection="0"/>
    <xf numFmtId="0" fontId="52" fillId="0" borderId="10" applyNumberFormat="0" applyFont="0" applyFill="0" applyAlignment="0" applyProtection="0"/>
    <xf numFmtId="172" fontId="51" fillId="0" borderId="8" applyAlignment="0" applyProtection="0"/>
    <xf numFmtId="220" fontId="12" fillId="0" borderId="0" applyFont="0" applyFill="0" applyBorder="0" applyAlignment="0" applyProtection="0"/>
    <xf numFmtId="0" fontId="45" fillId="0" borderId="0"/>
    <xf numFmtId="3" fontId="53" fillId="0" borderId="11" applyNumberFormat="0">
      <alignment vertical="center"/>
    </xf>
    <xf numFmtId="221" fontId="54" fillId="0" borderId="0" applyFill="0" applyBorder="0" applyAlignment="0"/>
    <xf numFmtId="222" fontId="54" fillId="0" borderId="0" applyFill="0" applyBorder="0" applyAlignment="0"/>
    <xf numFmtId="223" fontId="54" fillId="0" borderId="0" applyFill="0" applyBorder="0" applyAlignment="0"/>
    <xf numFmtId="204" fontId="30" fillId="0" borderId="0" applyFill="0" applyBorder="0" applyAlignment="0"/>
    <xf numFmtId="204" fontId="55" fillId="0" borderId="0" applyFill="0" applyBorder="0" applyAlignment="0"/>
    <xf numFmtId="224" fontId="30" fillId="0" borderId="0" applyFill="0" applyBorder="0" applyAlignment="0"/>
    <xf numFmtId="224" fontId="55" fillId="0" borderId="0" applyFill="0" applyBorder="0" applyAlignment="0"/>
    <xf numFmtId="221" fontId="54" fillId="0" borderId="0" applyFill="0" applyBorder="0" applyAlignment="0"/>
    <xf numFmtId="225" fontId="30" fillId="0" borderId="0" applyFill="0" applyBorder="0" applyAlignment="0"/>
    <xf numFmtId="226" fontId="55" fillId="0" borderId="0" applyFill="0" applyBorder="0" applyAlignment="0"/>
    <xf numFmtId="222" fontId="54" fillId="0" borderId="0" applyFill="0" applyBorder="0" applyAlignment="0"/>
    <xf numFmtId="0" fontId="56" fillId="0" borderId="12" applyNumberFormat="0" applyBorder="0"/>
    <xf numFmtId="0" fontId="56" fillId="0" borderId="12" applyNumberFormat="0" applyBorder="0"/>
    <xf numFmtId="0" fontId="57" fillId="23" borderId="13" applyNumberFormat="0" applyAlignment="0" applyProtection="0"/>
    <xf numFmtId="40" fontId="54" fillId="3" borderId="1">
      <alignment vertical="center"/>
    </xf>
    <xf numFmtId="0" fontId="36" fillId="0" borderId="0">
      <alignment horizontal="centerContinuous"/>
    </xf>
    <xf numFmtId="0" fontId="58" fillId="0" borderId="0" applyFill="0" applyBorder="0" applyProtection="0">
      <alignment horizontal="center"/>
      <protection locked="0"/>
    </xf>
    <xf numFmtId="0" fontId="59" fillId="24" borderId="14" applyNumberFormat="0" applyAlignment="0" applyProtection="0"/>
    <xf numFmtId="0" fontId="59" fillId="24" borderId="14" applyNumberFormat="0" applyAlignment="0" applyProtection="0"/>
    <xf numFmtId="0" fontId="59" fillId="24" borderId="14" applyNumberFormat="0" applyAlignment="0" applyProtection="0"/>
    <xf numFmtId="0" fontId="60" fillId="25" borderId="15" applyFont="0" applyFill="0" applyBorder="0"/>
    <xf numFmtId="0" fontId="61" fillId="0" borderId="16"/>
    <xf numFmtId="0" fontId="61" fillId="0" borderId="16"/>
    <xf numFmtId="3" fontId="62" fillId="0" borderId="0">
      <alignment horizontal="left"/>
    </xf>
    <xf numFmtId="3" fontId="63" fillId="0" borderId="0"/>
    <xf numFmtId="0" fontId="60" fillId="0" borderId="3">
      <alignment horizontal="center"/>
    </xf>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8" fontId="6" fillId="0" borderId="0" applyFont="0" applyFill="0" applyBorder="0" applyAlignment="0" applyProtection="0"/>
    <xf numFmtId="1" fontId="5" fillId="0" borderId="0" applyFill="0" applyBorder="0" applyAlignment="0" applyProtection="0"/>
    <xf numFmtId="221" fontId="54" fillId="0" borderId="0" applyFont="0" applyFill="0" applyBorder="0" applyAlignment="0" applyProtection="0"/>
    <xf numFmtId="229" fontId="65" fillId="0" borderId="0" applyFont="0" applyFill="0" applyBorder="0" applyAlignment="0" applyProtection="0"/>
    <xf numFmtId="230" fontId="66" fillId="0" borderId="0" applyFont="0" applyFill="0" applyBorder="0" applyAlignment="0" applyProtection="0"/>
    <xf numFmtId="231" fontId="67" fillId="0" borderId="0" applyFont="0" applyFill="0" applyBorder="0" applyAlignment="0" applyProtection="0"/>
    <xf numFmtId="232" fontId="66" fillId="0" borderId="0" applyFont="0" applyFill="0" applyBorder="0" applyAlignment="0" applyProtection="0"/>
    <xf numFmtId="233" fontId="67" fillId="0" borderId="0" applyFont="0" applyFill="0" applyBorder="0" applyAlignment="0" applyProtection="0"/>
    <xf numFmtId="234" fontId="66"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178" fontId="12" fillId="0" borderId="0" applyFont="0" applyFill="0" applyBorder="0" applyAlignment="0" applyProtection="0"/>
    <xf numFmtId="3" fontId="9" fillId="0" borderId="0" applyFont="0" applyFill="0" applyBorder="0" applyAlignment="0" applyProtection="0"/>
    <xf numFmtId="0" fontId="68" fillId="0" borderId="0"/>
    <xf numFmtId="0" fontId="69" fillId="0" borderId="0" applyNumberFormat="0" applyFill="0" applyBorder="0" applyAlignment="0" applyProtection="0"/>
    <xf numFmtId="236" fontId="70" fillId="0" borderId="0" applyFill="0" applyBorder="0" applyProtection="0"/>
    <xf numFmtId="237" fontId="65" fillId="0" borderId="0" applyFont="0" applyFill="0" applyBorder="0" applyAlignment="0" applyProtection="0"/>
    <xf numFmtId="238" fontId="71" fillId="0" borderId="0" applyFill="0" applyBorder="0" applyProtection="0"/>
    <xf numFmtId="238" fontId="71" fillId="0" borderId="8" applyFill="0" applyProtection="0"/>
    <xf numFmtId="238" fontId="71" fillId="0" borderId="6" applyFill="0" applyProtection="0"/>
    <xf numFmtId="0" fontId="13" fillId="0" borderId="17"/>
    <xf numFmtId="239" fontId="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1" fontId="72" fillId="0" borderId="0" applyFont="0" applyFill="0" applyBorder="0" applyAlignment="0" applyProtection="0"/>
    <xf numFmtId="0" fontId="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73" fontId="36" fillId="0" borderId="0" applyFont="0" applyFill="0" applyBorder="0" applyAlignment="0" applyProtection="0"/>
    <xf numFmtId="188"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88"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88"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88"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88" fontId="3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2" fontId="54" fillId="0" borderId="0" applyFont="0" applyFill="0" applyBorder="0" applyAlignment="0" applyProtection="0"/>
    <xf numFmtId="182" fontId="73" fillId="0" borderId="0" applyFont="0" applyFill="0" applyBorder="0" applyAlignment="0"/>
    <xf numFmtId="183" fontId="73" fillId="0" borderId="0" applyFont="0" applyFill="0" applyBorder="0" applyAlignment="0"/>
    <xf numFmtId="182" fontId="73" fillId="0" borderId="0" applyFont="0" applyFill="0" applyBorder="0" applyAlignment="0"/>
    <xf numFmtId="242" fontId="67" fillId="0" borderId="0" applyFont="0" applyFill="0" applyBorder="0" applyAlignment="0" applyProtection="0"/>
    <xf numFmtId="243" fontId="66" fillId="0" borderId="0" applyFont="0" applyFill="0" applyBorder="0" applyAlignment="0" applyProtection="0"/>
    <xf numFmtId="244" fontId="67" fillId="0" borderId="0" applyFont="0" applyFill="0" applyBorder="0" applyAlignment="0" applyProtection="0"/>
    <xf numFmtId="245" fontId="66" fillId="0" borderId="0" applyFont="0" applyFill="0" applyBorder="0" applyAlignment="0" applyProtection="0"/>
    <xf numFmtId="246" fontId="67" fillId="0" borderId="0" applyFont="0" applyFill="0" applyBorder="0" applyAlignment="0" applyProtection="0"/>
    <xf numFmtId="247" fontId="66" fillId="0" borderId="0" applyFont="0" applyFill="0" applyBorder="0" applyAlignment="0" applyProtection="0"/>
    <xf numFmtId="248" fontId="6" fillId="0" borderId="0" applyFont="0" applyFill="0" applyBorder="0" applyAlignment="0" applyProtection="0"/>
    <xf numFmtId="248" fontId="74" fillId="0" borderId="0" applyFont="0" applyFill="0" applyBorder="0" applyAlignment="0" applyProtection="0"/>
    <xf numFmtId="0" fontId="5" fillId="0" borderId="0" applyFont="0" applyFill="0" applyBorder="0" applyAlignment="0" applyProtection="0"/>
    <xf numFmtId="0" fontId="9" fillId="0" borderId="0" applyFont="0" applyFill="0" applyBorder="0" applyAlignment="0" applyProtection="0"/>
    <xf numFmtId="0" fontId="75" fillId="26" borderId="18" applyNumberFormat="0" applyFont="0" applyBorder="0" applyAlignment="0" applyProtection="0"/>
    <xf numFmtId="249" fontId="12" fillId="0" borderId="0" applyFont="0" applyFill="0" applyBorder="0" applyAlignment="0" applyProtection="0"/>
    <xf numFmtId="0" fontId="9" fillId="0" borderId="0" applyFont="0" applyFill="0" applyBorder="0" applyAlignment="0" applyProtection="0"/>
    <xf numFmtId="250" fontId="61" fillId="3" borderId="0" applyFont="0" applyFill="0" applyBorder="0" applyAlignment="0" applyProtection="0"/>
    <xf numFmtId="251" fontId="76" fillId="0" borderId="7" applyFont="0" applyFill="0" applyBorder="0" applyAlignment="0" applyProtection="0"/>
    <xf numFmtId="14" fontId="77" fillId="0" borderId="0" applyFill="0" applyBorder="0" applyAlignment="0"/>
    <xf numFmtId="15" fontId="36" fillId="0" borderId="0" applyFont="0" applyFill="0" applyBorder="0" applyAlignment="0" applyProtection="0">
      <alignment horizontal="left"/>
    </xf>
    <xf numFmtId="0" fontId="6" fillId="0" borderId="0" applyFont="0" applyFill="0" applyBorder="0" applyProtection="0">
      <alignment horizontal="left"/>
    </xf>
    <xf numFmtId="17" fontId="62" fillId="0" borderId="0">
      <alignment horizontal="center" wrapText="1"/>
    </xf>
    <xf numFmtId="252" fontId="71" fillId="0" borderId="0" applyFill="0" applyBorder="0" applyProtection="0"/>
    <xf numFmtId="252" fontId="71" fillId="0" borderId="8" applyFill="0" applyProtection="0"/>
    <xf numFmtId="252" fontId="71" fillId="0" borderId="6" applyFill="0" applyProtection="0"/>
    <xf numFmtId="214" fontId="36" fillId="0" borderId="0"/>
    <xf numFmtId="0" fontId="6" fillId="0" borderId="0" applyFont="0" applyFill="0" applyBorder="0" applyAlignment="0" applyProtection="0">
      <protection locked="0"/>
    </xf>
    <xf numFmtId="39" fontId="13" fillId="0" borderId="0" applyFont="0" applyFill="0" applyBorder="0" applyAlignment="0" applyProtection="0"/>
    <xf numFmtId="0" fontId="36" fillId="0" borderId="0" applyFont="0" applyFill="0" applyBorder="0" applyAlignment="0"/>
    <xf numFmtId="38" fontId="36" fillId="0" borderId="19">
      <alignment vertical="center"/>
    </xf>
    <xf numFmtId="38" fontId="23" fillId="0" borderId="19">
      <alignment vertical="center"/>
    </xf>
    <xf numFmtId="176" fontId="6" fillId="0" borderId="0" applyFont="0" applyFill="0" applyBorder="0" applyAlignment="0" applyProtection="0"/>
    <xf numFmtId="178" fontId="6" fillId="0" borderId="0" applyFont="0" applyFill="0" applyBorder="0" applyAlignment="0" applyProtection="0"/>
    <xf numFmtId="0" fontId="78" fillId="0" borderId="0" applyNumberFormat="0"/>
    <xf numFmtId="0" fontId="79" fillId="0" borderId="0">
      <alignment horizontal="centerContinuous"/>
    </xf>
    <xf numFmtId="0" fontId="79" fillId="0" borderId="0" applyNumberFormat="0"/>
    <xf numFmtId="253" fontId="6" fillId="0" borderId="0" applyFont="0" applyFill="0" applyBorder="0" applyProtection="0">
      <alignment horizontal="right"/>
    </xf>
    <xf numFmtId="254" fontId="6" fillId="0" borderId="0" applyFont="0" applyFill="0" applyBorder="0" applyProtection="0">
      <alignment horizontal="right"/>
    </xf>
    <xf numFmtId="253" fontId="6" fillId="0" borderId="0" applyFont="0" applyFill="0" applyBorder="0" applyProtection="0">
      <alignment horizontal="right"/>
    </xf>
    <xf numFmtId="253" fontId="6" fillId="0" borderId="0" applyFont="0" applyFill="0" applyBorder="0" applyProtection="0">
      <alignment horizontal="right"/>
    </xf>
    <xf numFmtId="253" fontId="6" fillId="0" borderId="0" applyFont="0" applyFill="0" applyBorder="0" applyProtection="0">
      <alignment horizontal="right"/>
    </xf>
    <xf numFmtId="253" fontId="6" fillId="0" borderId="0" applyFont="0" applyFill="0" applyBorder="0" applyProtection="0">
      <alignment horizontal="right"/>
    </xf>
    <xf numFmtId="253" fontId="6" fillId="0" borderId="0" applyFont="0" applyFill="0" applyBorder="0" applyProtection="0">
      <alignment horizontal="right"/>
    </xf>
    <xf numFmtId="0" fontId="80" fillId="0" borderId="0" applyNumberFormat="0" applyFill="0" applyBorder="0" applyAlignment="0" applyProtection="0"/>
    <xf numFmtId="255" fontId="53" fillId="27" borderId="0">
      <alignment horizontal="left"/>
      <protection hidden="1"/>
    </xf>
    <xf numFmtId="221" fontId="54" fillId="0" borderId="0" applyFill="0" applyBorder="0" applyAlignment="0"/>
    <xf numFmtId="222" fontId="54" fillId="0" borderId="0" applyFill="0" applyBorder="0" applyAlignment="0"/>
    <xf numFmtId="221" fontId="54" fillId="0" borderId="0" applyFill="0" applyBorder="0" applyAlignment="0"/>
    <xf numFmtId="225" fontId="30" fillId="0" borderId="0" applyFill="0" applyBorder="0" applyAlignment="0"/>
    <xf numFmtId="226" fontId="55" fillId="0" borderId="0" applyFill="0" applyBorder="0" applyAlignment="0"/>
    <xf numFmtId="222" fontId="54" fillId="0" borderId="0" applyFill="0" applyBorder="0" applyAlignment="0"/>
    <xf numFmtId="0" fontId="6" fillId="28" borderId="1">
      <alignment horizontal="center"/>
    </xf>
    <xf numFmtId="0" fontId="81" fillId="0" borderId="0">
      <protection hidden="1"/>
    </xf>
    <xf numFmtId="256" fontId="82" fillId="0" borderId="0" applyFont="0" applyFill="0" applyBorder="0" applyAlignment="0" applyProtection="0"/>
    <xf numFmtId="3" fontId="83" fillId="0" borderId="20" applyFill="0" applyBorder="0"/>
    <xf numFmtId="257" fontId="84" fillId="0" borderId="0" applyBorder="0" applyProtection="0"/>
    <xf numFmtId="41" fontId="61" fillId="0" borderId="0" applyFont="0" applyFill="0" applyBorder="0" applyAlignment="0" applyProtection="0"/>
    <xf numFmtId="176" fontId="61" fillId="0" borderId="0" applyFont="0" applyFill="0" applyBorder="0" applyAlignment="0" applyProtection="0"/>
    <xf numFmtId="41" fontId="61" fillId="0" borderId="0" applyFont="0" applyFill="0" applyBorder="0" applyAlignment="0" applyProtection="0"/>
    <xf numFmtId="0" fontId="85" fillId="0" borderId="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2" fillId="24" borderId="0" applyNumberFormat="0" applyFont="0" applyBorder="0" applyAlignment="0" applyProtection="0"/>
    <xf numFmtId="0" fontId="87" fillId="0" borderId="0" applyNumberFormat="0" applyFill="0" applyBorder="0" applyAlignment="0" applyProtection="0"/>
    <xf numFmtId="258" fontId="38" fillId="0" borderId="0" applyFill="0" applyBorder="0"/>
    <xf numFmtId="0" fontId="88" fillId="0" borderId="0">
      <alignment horizontal="center" wrapText="1"/>
    </xf>
    <xf numFmtId="15" fontId="77" fillId="0" borderId="0" applyFill="0" applyBorder="0" applyProtection="0">
      <alignment horizontal="center"/>
    </xf>
    <xf numFmtId="0" fontId="12" fillId="6" borderId="0" applyNumberFormat="0" applyFont="0" applyBorder="0" applyAlignment="0" applyProtection="0"/>
    <xf numFmtId="259" fontId="89" fillId="0" borderId="0" applyFill="0" applyBorder="0" applyProtection="0"/>
    <xf numFmtId="0" fontId="90" fillId="23" borderId="5" applyAlignment="0" applyProtection="0"/>
    <xf numFmtId="0" fontId="90" fillId="23" borderId="5" applyAlignment="0" applyProtection="0"/>
    <xf numFmtId="0" fontId="90" fillId="23" borderId="5" applyAlignment="0" applyProtection="0"/>
    <xf numFmtId="0" fontId="90" fillId="23" borderId="5" applyAlignment="0" applyProtection="0"/>
    <xf numFmtId="0" fontId="91" fillId="0" borderId="0" applyNumberFormat="0" applyFill="0" applyBorder="0" applyAlignment="0" applyProtection="0"/>
    <xf numFmtId="0" fontId="92" fillId="0" borderId="0" applyNumberFormat="0" applyFill="0" applyBorder="0" applyAlignment="0" applyProtection="0"/>
    <xf numFmtId="15" fontId="93" fillId="29" borderId="21">
      <alignment horizontal="center"/>
      <protection locked="0"/>
    </xf>
    <xf numFmtId="260" fontId="93" fillId="29" borderId="21" applyAlignment="0">
      <protection locked="0"/>
    </xf>
    <xf numFmtId="261" fontId="93" fillId="29" borderId="21" applyAlignment="0">
      <protection locked="0"/>
    </xf>
    <xf numFmtId="261" fontId="77" fillId="0" borderId="0" applyFill="0" applyBorder="0" applyAlignment="0" applyProtection="0"/>
    <xf numFmtId="260" fontId="77" fillId="0" borderId="0" applyFill="0" applyBorder="0" applyAlignment="0" applyProtection="0"/>
    <xf numFmtId="0" fontId="12" fillId="0" borderId="22" applyNumberFormat="0" applyFont="0" applyAlignment="0" applyProtection="0"/>
    <xf numFmtId="0" fontId="12" fillId="0" borderId="22" applyNumberFormat="0" applyFont="0" applyAlignment="0" applyProtection="0"/>
    <xf numFmtId="0" fontId="12" fillId="0" borderId="22" applyNumberFormat="0" applyFont="0" applyAlignment="0" applyProtection="0"/>
    <xf numFmtId="0" fontId="54" fillId="0" borderId="0" applyFill="0" applyBorder="0">
      <alignment horizontal="left" vertical="top"/>
    </xf>
    <xf numFmtId="0" fontId="12" fillId="0" borderId="6" applyNumberFormat="0" applyFont="0" applyAlignment="0" applyProtection="0"/>
    <xf numFmtId="0" fontId="12" fillId="13" borderId="0" applyNumberFormat="0" applyFont="0" applyBorder="0" applyAlignment="0" applyProtection="0"/>
    <xf numFmtId="15" fontId="94" fillId="0" borderId="23" applyFont="0" applyFill="0" applyBorder="0" applyAlignment="0" applyProtection="0"/>
    <xf numFmtId="0" fontId="18" fillId="0" borderId="0"/>
    <xf numFmtId="2" fontId="9" fillId="0" borderId="0" applyFont="0" applyFill="0" applyBorder="0" applyAlignment="0" applyProtection="0"/>
    <xf numFmtId="262" fontId="72" fillId="0" borderId="0" applyFont="0" applyFill="0" applyBorder="0" applyAlignment="0" applyProtection="0"/>
    <xf numFmtId="263" fontId="6" fillId="0" borderId="0" applyFont="0" applyFill="0" applyBorder="0" applyAlignment="0" applyProtection="0">
      <alignment horizontal="center"/>
    </xf>
    <xf numFmtId="263" fontId="6" fillId="0" borderId="0" applyFont="0" applyFill="0" applyBorder="0" applyAlignment="0" applyProtection="0">
      <alignment horizontal="center"/>
    </xf>
    <xf numFmtId="263" fontId="6" fillId="0" borderId="0" applyFont="0" applyFill="0" applyBorder="0" applyAlignment="0" applyProtection="0">
      <alignment horizontal="center"/>
    </xf>
    <xf numFmtId="263" fontId="6" fillId="0" borderId="0" applyFont="0" applyFill="0" applyBorder="0" applyAlignment="0" applyProtection="0">
      <alignment horizontal="center"/>
    </xf>
    <xf numFmtId="263" fontId="6" fillId="0" borderId="0" applyFont="0" applyFill="0" applyBorder="0" applyAlignment="0" applyProtection="0">
      <alignment horizontal="center"/>
    </xf>
    <xf numFmtId="263" fontId="6" fillId="0" borderId="0" applyFont="0" applyFill="0" applyBorder="0" applyAlignment="0" applyProtection="0">
      <alignment horizontal="center"/>
    </xf>
    <xf numFmtId="264" fontId="6" fillId="0" borderId="0" applyFont="0" applyFill="0" applyBorder="0" applyProtection="0">
      <alignment horizontal="right"/>
    </xf>
    <xf numFmtId="264" fontId="6" fillId="0" borderId="0" applyFont="0" applyFill="0" applyBorder="0" applyProtection="0">
      <alignment horizontal="right"/>
    </xf>
    <xf numFmtId="264" fontId="6" fillId="0" borderId="0" applyFont="0" applyFill="0" applyBorder="0" applyProtection="0">
      <alignment horizontal="right"/>
    </xf>
    <xf numFmtId="264" fontId="6" fillId="0" borderId="0" applyFont="0" applyFill="0" applyBorder="0" applyProtection="0">
      <alignment horizontal="right"/>
    </xf>
    <xf numFmtId="264" fontId="6" fillId="0" borderId="0" applyFont="0" applyFill="0" applyBorder="0" applyProtection="0">
      <alignment horizontal="right"/>
    </xf>
    <xf numFmtId="264" fontId="6" fillId="0" borderId="0" applyFont="0" applyFill="0" applyBorder="0" applyProtection="0">
      <alignment horizontal="right"/>
    </xf>
    <xf numFmtId="0" fontId="95" fillId="0" borderId="24" applyNumberFormat="0" applyFill="0" applyAlignment="0" applyProtection="0"/>
    <xf numFmtId="0" fontId="95" fillId="0" borderId="24" applyNumberFormat="0" applyFill="0" applyAlignment="0" applyProtection="0"/>
    <xf numFmtId="0" fontId="12" fillId="0" borderId="0" applyFont="0" applyFill="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38" fontId="73" fillId="30" borderId="0" applyNumberFormat="0" applyBorder="0" applyAlignment="0" applyProtection="0"/>
    <xf numFmtId="214" fontId="6" fillId="0" borderId="0" applyFill="0" applyBorder="0" applyProtection="0">
      <alignment horizontal="left"/>
    </xf>
    <xf numFmtId="214" fontId="6" fillId="0" borderId="0" applyFill="0" applyBorder="0" applyProtection="0">
      <alignment horizontal="left"/>
    </xf>
    <xf numFmtId="214" fontId="6" fillId="0" borderId="0" applyFill="0" applyBorder="0" applyProtection="0">
      <alignment horizontal="left"/>
    </xf>
    <xf numFmtId="214" fontId="6" fillId="0" borderId="0" applyFill="0" applyBorder="0" applyProtection="0">
      <alignment horizontal="left"/>
    </xf>
    <xf numFmtId="214" fontId="6" fillId="0" borderId="0" applyFill="0" applyBorder="0" applyProtection="0">
      <alignment horizontal="left"/>
    </xf>
    <xf numFmtId="214" fontId="6" fillId="0" borderId="0" applyFill="0" applyBorder="0" applyProtection="0">
      <alignment horizontal="left"/>
    </xf>
    <xf numFmtId="214" fontId="6" fillId="0" borderId="0" applyFill="0" applyBorder="0" applyProtection="0">
      <alignment horizontal="left"/>
    </xf>
    <xf numFmtId="214" fontId="6" fillId="0" borderId="0">
      <alignment horizontal="right"/>
    </xf>
    <xf numFmtId="214" fontId="6" fillId="0" borderId="0">
      <alignment horizontal="right"/>
    </xf>
    <xf numFmtId="214" fontId="6" fillId="0" borderId="0">
      <alignment horizontal="right"/>
    </xf>
    <xf numFmtId="214" fontId="6" fillId="0" borderId="0">
      <alignment horizontal="right"/>
    </xf>
    <xf numFmtId="214" fontId="6" fillId="0" borderId="0">
      <alignment horizontal="right"/>
    </xf>
    <xf numFmtId="214" fontId="6" fillId="0" borderId="0">
      <alignment horizontal="right"/>
    </xf>
    <xf numFmtId="214" fontId="6" fillId="0" borderId="0">
      <alignment horizontal="right"/>
    </xf>
    <xf numFmtId="0" fontId="97" fillId="0" borderId="0" applyNumberFormat="0" applyFill="0" applyBorder="0" applyAlignment="0" applyProtection="0"/>
    <xf numFmtId="0" fontId="9" fillId="0" borderId="25" applyNumberFormat="0" applyAlignment="0" applyProtection="0">
      <alignment horizontal="left" vertical="center"/>
    </xf>
    <xf numFmtId="0" fontId="9" fillId="0" borderId="5">
      <alignment horizontal="left" vertical="center"/>
    </xf>
    <xf numFmtId="0" fontId="98" fillId="0" borderId="5">
      <alignment horizontal="lef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9" fillId="0" borderId="26" applyNumberFormat="0" applyFill="0" applyAlignment="0" applyProtection="0"/>
    <xf numFmtId="0" fontId="99" fillId="0" borderId="26" applyNumberFormat="0" applyFill="0" applyAlignment="0" applyProtection="0"/>
    <xf numFmtId="0" fontId="99" fillId="0" borderId="26"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58" fillId="0" borderId="0" applyFill="0" applyAlignment="0" applyProtection="0">
      <protection locked="0"/>
    </xf>
    <xf numFmtId="0" fontId="58" fillId="0" borderId="7" applyFill="0" applyAlignment="0" applyProtection="0">
      <protection locked="0"/>
    </xf>
    <xf numFmtId="0" fontId="98" fillId="31" borderId="0"/>
    <xf numFmtId="0" fontId="100" fillId="32" borderId="0"/>
    <xf numFmtId="0" fontId="58" fillId="33" borderId="0"/>
    <xf numFmtId="0" fontId="101" fillId="31" borderId="0" applyNumberFormat="0"/>
    <xf numFmtId="0" fontId="83" fillId="0" borderId="0"/>
    <xf numFmtId="0" fontId="93" fillId="0" borderId="27"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alignment vertical="top"/>
      <protection locked="0"/>
    </xf>
    <xf numFmtId="0" fontId="104" fillId="0" borderId="0">
      <alignment horizontal="left" vertical="center" wrapText="1"/>
    </xf>
    <xf numFmtId="0" fontId="105" fillId="0" borderId="0">
      <alignment horizontal="left" vertical="center" wrapText="1"/>
    </xf>
    <xf numFmtId="0" fontId="106" fillId="0" borderId="0">
      <alignment horizontal="left" vertical="center" wrapText="1" indent="2"/>
    </xf>
    <xf numFmtId="0" fontId="107" fillId="0" borderId="0">
      <alignment horizontal="left" vertical="center" wrapText="1" indent="2"/>
    </xf>
    <xf numFmtId="0" fontId="106" fillId="0" borderId="0">
      <alignment horizontal="left" vertical="center" wrapText="1" indent="3"/>
    </xf>
    <xf numFmtId="0" fontId="107" fillId="0" borderId="0">
      <alignment horizontal="left" vertical="center" wrapText="1" indent="3"/>
    </xf>
    <xf numFmtId="265" fontId="108" fillId="0" borderId="0" applyAlignment="0">
      <protection locked="0"/>
    </xf>
    <xf numFmtId="0" fontId="109" fillId="0" borderId="28" applyFill="0" applyBorder="0" applyAlignment="0">
      <alignment horizontal="center"/>
      <protection locked="0"/>
    </xf>
    <xf numFmtId="10" fontId="73" fillId="3" borderId="1" applyNumberFormat="0" applyBorder="0" applyAlignment="0" applyProtection="0"/>
    <xf numFmtId="10" fontId="73" fillId="3" borderId="1" applyNumberFormat="0" applyBorder="0" applyAlignment="0" applyProtection="0"/>
    <xf numFmtId="0" fontId="6" fillId="0" borderId="0" applyFill="0" applyBorder="0" applyAlignment="0">
      <protection locked="0"/>
    </xf>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1" fillId="34" borderId="30" applyNumberFormat="0">
      <alignment vertical="center"/>
      <protection locked="0"/>
    </xf>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36" fillId="0" borderId="0" applyFill="0" applyBorder="0" applyAlignment="0" applyProtection="0">
      <protection locked="0"/>
    </xf>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265" fontId="108" fillId="0" borderId="0" applyAlignment="0">
      <protection locked="0"/>
    </xf>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265" fontId="108" fillId="0" borderId="0" applyAlignment="0">
      <protection locked="0"/>
    </xf>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265" fontId="108" fillId="0" borderId="0" applyAlignment="0">
      <protection locked="0"/>
    </xf>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9" fillId="0" borderId="1"/>
    <xf numFmtId="262" fontId="112" fillId="28" borderId="9"/>
    <xf numFmtId="15" fontId="113" fillId="28" borderId="1">
      <alignment horizontal="center"/>
    </xf>
    <xf numFmtId="40" fontId="114" fillId="0" borderId="0">
      <protection locked="0"/>
    </xf>
    <xf numFmtId="10" fontId="113" fillId="28" borderId="1">
      <alignment horizontal="center"/>
    </xf>
    <xf numFmtId="1" fontId="115" fillId="0" borderId="0">
      <alignment horizontal="center"/>
      <protection locked="0"/>
    </xf>
    <xf numFmtId="266" fontId="116" fillId="0" borderId="0" applyFont="0" applyFill="0" applyBorder="0" applyAlignment="0" applyProtection="0"/>
    <xf numFmtId="267" fontId="116" fillId="0" borderId="0" applyFont="0" applyFill="0" applyBorder="0" applyAlignment="0" applyProtection="0"/>
    <xf numFmtId="268" fontId="117" fillId="0" borderId="0" applyFont="0" applyFill="0" applyBorder="0" applyAlignment="0" applyProtection="0"/>
    <xf numFmtId="269" fontId="117" fillId="0" borderId="0" applyFont="0" applyFill="0" applyBorder="0" applyAlignment="0" applyProtection="0"/>
    <xf numFmtId="0" fontId="118" fillId="35" borderId="0" applyNumberFormat="0" applyBorder="0" applyAlignment="0" applyProtection="0"/>
    <xf numFmtId="38" fontId="119" fillId="0" borderId="0" applyNumberFormat="0" applyFill="0" applyBorder="0" applyAlignment="0" applyProtection="0"/>
    <xf numFmtId="221" fontId="54" fillId="0" borderId="0" applyFill="0" applyBorder="0" applyAlignment="0"/>
    <xf numFmtId="222" fontId="54" fillId="0" borderId="0" applyFill="0" applyBorder="0" applyAlignment="0"/>
    <xf numFmtId="221" fontId="54" fillId="0" borderId="0" applyFill="0" applyBorder="0" applyAlignment="0"/>
    <xf numFmtId="225" fontId="30" fillId="0" borderId="0" applyFill="0" applyBorder="0" applyAlignment="0"/>
    <xf numFmtId="226" fontId="55" fillId="0" borderId="0" applyFill="0" applyBorder="0" applyAlignment="0"/>
    <xf numFmtId="222" fontId="54" fillId="0" borderId="0" applyFill="0" applyBorder="0" applyAlignment="0"/>
    <xf numFmtId="0" fontId="120" fillId="0" borderId="31" applyNumberFormat="0" applyFill="0" applyAlignment="0" applyProtection="0"/>
    <xf numFmtId="0" fontId="120" fillId="0" borderId="31" applyNumberFormat="0" applyFill="0" applyAlignment="0" applyProtection="0"/>
    <xf numFmtId="0" fontId="120" fillId="0" borderId="31" applyNumberFormat="0" applyFill="0" applyAlignment="0" applyProtection="0"/>
    <xf numFmtId="0" fontId="121" fillId="0" borderId="0"/>
    <xf numFmtId="270" fontId="36"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273" fontId="6" fillId="0" borderId="0" applyFont="0" applyFill="0" applyBorder="0" applyAlignment="0" applyProtection="0"/>
    <xf numFmtId="274" fontId="6" fillId="0" borderId="0" applyFont="0" applyFill="0" applyBorder="0" applyAlignment="0" applyProtection="0"/>
    <xf numFmtId="275" fontId="6" fillId="0" borderId="0" applyFont="0" applyFill="0" applyBorder="0" applyAlignment="0" applyProtection="0"/>
    <xf numFmtId="276" fontId="6"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0" fontId="6" fillId="0" borderId="0" applyFont="0" applyFill="0" applyBorder="0" applyAlignment="0" applyProtection="0"/>
    <xf numFmtId="277" fontId="123" fillId="0" borderId="0" applyFont="0" applyFill="0" applyBorder="0" applyProtection="0">
      <alignment horizontal="right"/>
    </xf>
    <xf numFmtId="0" fontId="124" fillId="36" borderId="0"/>
    <xf numFmtId="0" fontId="125" fillId="0" borderId="0">
      <protection locked="0"/>
    </xf>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37" fontId="127" fillId="0" borderId="0"/>
    <xf numFmtId="0" fontId="30" fillId="0" borderId="0"/>
    <xf numFmtId="0" fontId="36" fillId="0" borderId="32"/>
    <xf numFmtId="0" fontId="9" fillId="0" borderId="0"/>
    <xf numFmtId="0" fontId="6" fillId="0" borderId="0"/>
    <xf numFmtId="0" fontId="6" fillId="0" borderId="0" applyFill="0" applyBorder="0" applyAlignment="0"/>
    <xf numFmtId="0" fontId="9"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9" fillId="0" borderId="0"/>
    <xf numFmtId="0" fontId="9" fillId="0" borderId="0"/>
    <xf numFmtId="0" fontId="116" fillId="0" borderId="0">
      <alignment vertical="top"/>
    </xf>
    <xf numFmtId="0" fontId="2" fillId="0" borderId="0"/>
    <xf numFmtId="0" fontId="2" fillId="0" borderId="0"/>
    <xf numFmtId="0" fontId="6" fillId="0" borderId="0"/>
    <xf numFmtId="278" fontId="116" fillId="0" borderId="0"/>
    <xf numFmtId="0" fontId="9" fillId="0" borderId="0"/>
    <xf numFmtId="0" fontId="9" fillId="0" borderId="0"/>
    <xf numFmtId="0" fontId="9" fillId="0" borderId="0"/>
    <xf numFmtId="0" fontId="5" fillId="0" borderId="0"/>
    <xf numFmtId="0" fontId="13" fillId="0" borderId="0"/>
    <xf numFmtId="0" fontId="128" fillId="0" borderId="0"/>
    <xf numFmtId="0" fontId="129" fillId="2" borderId="4" applyNumberFormat="0" applyFont="0" applyAlignment="0" applyProtection="0"/>
    <xf numFmtId="0" fontId="9" fillId="37" borderId="33" applyNumberFormat="0" applyFont="0" applyAlignment="0" applyProtection="0"/>
    <xf numFmtId="0" fontId="128" fillId="0" borderId="0"/>
    <xf numFmtId="0" fontId="36" fillId="0" borderId="0" applyNumberFormat="0" applyProtection="0">
      <alignment horizontal="left"/>
    </xf>
    <xf numFmtId="9" fontId="130" fillId="0" borderId="0" applyFont="0" applyFill="0" applyBorder="0" applyAlignment="0" applyProtection="0"/>
    <xf numFmtId="279" fontId="9" fillId="0" borderId="0" applyFont="0" applyFill="0" applyBorder="0" applyAlignment="0" applyProtection="0"/>
    <xf numFmtId="280" fontId="6" fillId="0" borderId="0" applyFont="0" applyFill="0" applyBorder="0" applyAlignment="0" applyProtection="0"/>
    <xf numFmtId="281" fontId="6" fillId="0" borderId="0" applyFont="0" applyFill="0" applyBorder="0" applyAlignment="0" applyProtection="0"/>
    <xf numFmtId="0" fontId="131" fillId="23" borderId="34" applyNumberFormat="0" applyAlignment="0" applyProtection="0"/>
    <xf numFmtId="0" fontId="131" fillId="23" borderId="34" applyNumberFormat="0" applyAlignment="0" applyProtection="0"/>
    <xf numFmtId="0" fontId="132" fillId="23" borderId="34" applyNumberFormat="0" applyAlignment="0" applyProtection="0"/>
    <xf numFmtId="0" fontId="131" fillId="23" borderId="34" applyNumberFormat="0" applyAlignment="0" applyProtection="0"/>
    <xf numFmtId="0" fontId="6" fillId="0" borderId="0" applyNumberFormat="0" applyFont="0" applyBorder="0" applyAlignment="0"/>
    <xf numFmtId="0" fontId="6" fillId="0" borderId="0" applyNumberFormat="0" applyFont="0" applyBorder="0" applyAlignment="0"/>
    <xf numFmtId="0" fontId="6" fillId="0" borderId="0" applyNumberFormat="0" applyFont="0" applyBorder="0" applyAlignment="0"/>
    <xf numFmtId="0" fontId="6" fillId="0" borderId="0" applyNumberFormat="0" applyFont="0" applyBorder="0" applyAlignment="0"/>
    <xf numFmtId="0" fontId="6" fillId="0" borderId="0" applyNumberFormat="0" applyFont="0" applyBorder="0" applyAlignment="0"/>
    <xf numFmtId="0" fontId="6" fillId="0" borderId="0" applyNumberFormat="0" applyFont="0" applyBorder="0" applyAlignment="0"/>
    <xf numFmtId="0" fontId="133" fillId="0" borderId="0" applyFill="0" applyBorder="0" applyProtection="0">
      <alignment horizontal="left"/>
    </xf>
    <xf numFmtId="0" fontId="134" fillId="0" borderId="0" applyFill="0" applyBorder="0" applyProtection="0">
      <alignment horizontal="left"/>
    </xf>
    <xf numFmtId="0" fontId="135" fillId="36" borderId="0"/>
    <xf numFmtId="41" fontId="61" fillId="0" borderId="0" applyFont="0" applyFill="0" applyBorder="0" applyAlignment="0" applyProtection="0"/>
    <xf numFmtId="176" fontId="61" fillId="0" borderId="0" applyFont="0" applyFill="0" applyBorder="0" applyAlignment="0" applyProtection="0"/>
    <xf numFmtId="41" fontId="61" fillId="0" borderId="0" applyFont="0" applyFill="0" applyBorder="0" applyAlignment="0" applyProtection="0"/>
    <xf numFmtId="282" fontId="58" fillId="0" borderId="0" applyFont="0" applyFill="0" applyBorder="0" applyAlignment="0" applyProtection="0"/>
    <xf numFmtId="283" fontId="65" fillId="0" borderId="0" applyFont="0" applyFill="0" applyBorder="0" applyAlignment="0" applyProtection="0"/>
    <xf numFmtId="284" fontId="67" fillId="0" borderId="0" applyFont="0" applyFill="0" applyBorder="0" applyAlignment="0" applyProtection="0"/>
    <xf numFmtId="0" fontId="6" fillId="0" borderId="35" applyFont="0" applyFill="0" applyBorder="0" applyAlignment="0" applyProtection="0">
      <alignment horizontal="right"/>
    </xf>
    <xf numFmtId="285" fontId="6" fillId="0" borderId="0" applyFont="0" applyFill="0" applyBorder="0" applyAlignment="0" applyProtection="0"/>
    <xf numFmtId="0" fontId="6" fillId="0" borderId="0" applyFont="0" applyFill="0" applyBorder="0" applyAlignment="0" applyProtection="0"/>
    <xf numFmtId="224" fontId="30" fillId="0" borderId="0" applyFont="0" applyFill="0" applyBorder="0" applyAlignment="0" applyProtection="0"/>
    <xf numFmtId="224" fontId="55" fillId="0" borderId="0" applyFont="0" applyFill="0" applyBorder="0" applyAlignment="0" applyProtection="0"/>
    <xf numFmtId="286" fontId="54"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87" fontId="67" fillId="0" borderId="0" applyFont="0" applyFill="0" applyBorder="0" applyAlignment="0" applyProtection="0"/>
    <xf numFmtId="288" fontId="65" fillId="0" borderId="0" applyFont="0" applyFill="0" applyBorder="0" applyAlignment="0" applyProtection="0"/>
    <xf numFmtId="10" fontId="9" fillId="0" borderId="0"/>
    <xf numFmtId="289" fontId="65" fillId="0" borderId="0" applyFont="0" applyFill="0" applyBorder="0" applyAlignment="0" applyProtection="0"/>
    <xf numFmtId="290" fontId="67" fillId="0" borderId="0" applyFont="0" applyFill="0" applyBorder="0" applyAlignment="0" applyProtection="0"/>
    <xf numFmtId="291" fontId="6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92" fontId="136" fillId="0" borderId="0" applyFont="0" applyFill="0" applyBorder="0" applyProtection="0">
      <alignment horizontal="right"/>
    </xf>
    <xf numFmtId="10" fontId="6" fillId="0" borderId="0" applyFont="0" applyFill="0" applyBorder="0" applyAlignment="0" applyProtection="0"/>
    <xf numFmtId="0" fontId="61" fillId="0" borderId="0" applyFont="0" applyFill="0" applyBorder="0" applyAlignment="0" applyProtection="0"/>
    <xf numFmtId="13" fontId="6" fillId="0" borderId="0" applyFont="0" applyFill="0" applyProtection="0"/>
    <xf numFmtId="221" fontId="54" fillId="0" borderId="0" applyFill="0" applyBorder="0" applyAlignment="0"/>
    <xf numFmtId="222" fontId="54" fillId="0" borderId="0" applyFill="0" applyBorder="0" applyAlignment="0"/>
    <xf numFmtId="221" fontId="54" fillId="0" borderId="0" applyFill="0" applyBorder="0" applyAlignment="0"/>
    <xf numFmtId="225" fontId="30" fillId="0" borderId="0" applyFill="0" applyBorder="0" applyAlignment="0"/>
    <xf numFmtId="226" fontId="55" fillId="0" borderId="0" applyFill="0" applyBorder="0" applyAlignment="0"/>
    <xf numFmtId="222" fontId="54" fillId="0" borderId="0" applyFill="0" applyBorder="0" applyAlignment="0"/>
    <xf numFmtId="293" fontId="76" fillId="0" borderId="0" applyFill="0" applyBorder="0" applyProtection="0">
      <alignment horizontal="right"/>
    </xf>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51" fillId="0" borderId="9">
      <alignment horizontal="center"/>
    </xf>
    <xf numFmtId="3" fontId="36" fillId="0" borderId="0" applyFont="0" applyFill="0" applyBorder="0" applyAlignment="0" applyProtection="0"/>
    <xf numFmtId="0" fontId="36" fillId="25" borderId="0" applyNumberFormat="0" applyFont="0" applyBorder="0" applyAlignment="0" applyProtection="0"/>
    <xf numFmtId="3" fontId="66" fillId="0" borderId="0" applyFill="0" applyBorder="0" applyAlignment="0" applyProtection="0"/>
    <xf numFmtId="3" fontId="137" fillId="0" borderId="0" applyFill="0" applyBorder="0" applyAlignment="0" applyProtection="0"/>
    <xf numFmtId="3" fontId="66" fillId="0" borderId="0" applyFill="0" applyBorder="0" applyAlignment="0" applyProtection="0"/>
    <xf numFmtId="0" fontId="138" fillId="38" borderId="0"/>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2" fontId="66" fillId="31" borderId="1">
      <alignment horizont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0" fontId="139" fillId="0" borderId="0" applyNumberFormat="0" applyFont="0" applyFill="0" applyBorder="0" applyAlignment="0" applyProtection="0">
      <protection locked="0"/>
    </xf>
    <xf numFmtId="3" fontId="26" fillId="0" borderId="0" applyFont="0" applyFill="0" applyBorder="0" applyAlignment="0"/>
    <xf numFmtId="0" fontId="140" fillId="0" borderId="0"/>
    <xf numFmtId="0" fontId="116" fillId="40" borderId="0">
      <alignment horizontal="left" vertical="top"/>
    </xf>
    <xf numFmtId="0" fontId="141" fillId="40" borderId="0">
      <alignment horizontal="left" vertical="top"/>
    </xf>
    <xf numFmtId="0" fontId="142" fillId="40" borderId="0">
      <alignment horizontal="right" vertical="center"/>
    </xf>
    <xf numFmtId="0" fontId="143" fillId="40" borderId="0">
      <alignment horizontal="right" vertical="center"/>
    </xf>
    <xf numFmtId="0" fontId="144" fillId="40" borderId="0">
      <alignment horizontal="center" vertical="top"/>
    </xf>
    <xf numFmtId="0" fontId="143" fillId="40" borderId="0">
      <alignment horizontal="center" vertical="center"/>
    </xf>
    <xf numFmtId="0" fontId="143" fillId="40" borderId="0">
      <alignment horizontal="left" vertical="center"/>
    </xf>
    <xf numFmtId="0" fontId="142" fillId="40" borderId="0">
      <alignment horizontal="left" vertical="center"/>
    </xf>
    <xf numFmtId="0" fontId="143" fillId="40" borderId="0">
      <alignment horizontal="left" vertical="center"/>
    </xf>
    <xf numFmtId="0" fontId="142" fillId="40" borderId="0">
      <alignment horizontal="left" vertical="center"/>
    </xf>
    <xf numFmtId="38" fontId="36" fillId="0" borderId="0" applyFont="0" applyFill="0" applyBorder="0" applyAlignment="0" applyProtection="0"/>
    <xf numFmtId="171" fontId="36" fillId="0" borderId="0" applyFont="0" applyFill="0" applyBorder="0" applyAlignment="0" applyProtection="0"/>
    <xf numFmtId="164" fontId="36" fillId="0" borderId="0" applyFont="0" applyFill="0" applyBorder="0" applyAlignment="0" applyProtection="0"/>
    <xf numFmtId="0" fontId="6" fillId="41" borderId="0" applyNumberFormat="0" applyFont="0" applyBorder="0" applyAlignment="0" applyProtection="0"/>
    <xf numFmtId="0" fontId="6" fillId="41" borderId="0" applyNumberFormat="0" applyFont="0" applyBorder="0" applyAlignment="0" applyProtection="0"/>
    <xf numFmtId="0" fontId="6" fillId="41" borderId="0" applyNumberFormat="0" applyFont="0" applyBorder="0" applyAlignment="0" applyProtection="0"/>
    <xf numFmtId="0" fontId="6" fillId="41" borderId="0" applyNumberFormat="0" applyFont="0" applyBorder="0" applyAlignment="0" applyProtection="0"/>
    <xf numFmtId="0" fontId="6" fillId="41" borderId="0" applyNumberFormat="0" applyFont="0" applyBorder="0" applyAlignment="0" applyProtection="0"/>
    <xf numFmtId="0" fontId="6" fillId="41" borderId="0" applyNumberFormat="0" applyFont="0" applyBorder="0" applyAlignment="0" applyProtection="0"/>
    <xf numFmtId="0" fontId="145" fillId="38" borderId="0" applyNumberFormat="0" applyBorder="0" applyAlignment="0" applyProtection="0">
      <alignment horizontal="centerContinuous"/>
    </xf>
    <xf numFmtId="0" fontId="71" fillId="42" borderId="0" applyNumberFormat="0" applyFont="0" applyBorder="0" applyAlignment="0" applyProtection="0"/>
    <xf numFmtId="295" fontId="146" fillId="0" borderId="1">
      <alignment horizontal="left" vertical="center"/>
      <protection locked="0"/>
    </xf>
    <xf numFmtId="0" fontId="36" fillId="0" borderId="0"/>
    <xf numFmtId="0" fontId="108" fillId="0" borderId="36"/>
    <xf numFmtId="181" fontId="18" fillId="0" borderId="0">
      <alignment horizontal="left" wrapText="1"/>
    </xf>
    <xf numFmtId="0" fontId="13" fillId="0" borderId="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147" fillId="0" borderId="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13" fillId="0" borderId="0"/>
    <xf numFmtId="272" fontId="6" fillId="0" borderId="0" applyFont="0" applyFill="0" applyBorder="0" applyAlignment="0" applyProtection="0"/>
    <xf numFmtId="0" fontId="68" fillId="0" borderId="0"/>
    <xf numFmtId="296" fontId="6" fillId="0" borderId="0" applyFont="0" applyFill="0" applyBorder="0" applyAlignment="0" applyProtection="0"/>
    <xf numFmtId="297" fontId="6" fillId="0" borderId="0" applyFont="0" applyFill="0" applyBorder="0" applyAlignment="0" applyProtection="0"/>
    <xf numFmtId="298" fontId="6" fillId="0" borderId="0" applyFont="0" applyFill="0" applyBorder="0" applyAlignment="0" applyProtection="0"/>
    <xf numFmtId="299" fontId="6" fillId="0" borderId="0" applyFont="0" applyFill="0" applyBorder="0" applyAlignment="0" applyProtection="0"/>
    <xf numFmtId="0" fontId="30" fillId="0" borderId="0"/>
    <xf numFmtId="0" fontId="36" fillId="0" borderId="0" applyNumberFormat="0" applyFont="0" applyFill="0" applyBorder="0" applyAlignment="0" applyProtection="0">
      <alignment vertical="top"/>
    </xf>
    <xf numFmtId="0" fontId="148" fillId="0" borderId="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0" fontId="149" fillId="0" borderId="0"/>
    <xf numFmtId="0" fontId="150" fillId="0" borderId="0"/>
    <xf numFmtId="38" fontId="151" fillId="0" borderId="0" applyFill="0" applyBorder="0" applyAlignment="0" applyProtection="0"/>
    <xf numFmtId="0" fontId="6" fillId="0" borderId="0" applyFill="0" applyBorder="0" applyAlignment="0" applyProtection="0"/>
    <xf numFmtId="204" fontId="152" fillId="0" borderId="0"/>
    <xf numFmtId="0" fontId="101" fillId="0" borderId="0" applyFill="0" applyBorder="0" applyProtection="0">
      <alignment horizontal="center" vertical="center"/>
    </xf>
    <xf numFmtId="0" fontId="101" fillId="0" borderId="0" applyFill="0" applyBorder="0" applyProtection="0"/>
    <xf numFmtId="0" fontId="83" fillId="0" borderId="0" applyFill="0" applyBorder="0" applyProtection="0">
      <alignment horizontal="left"/>
    </xf>
    <xf numFmtId="0" fontId="153" fillId="0" borderId="0" applyFill="0" applyBorder="0" applyProtection="0">
      <alignment horizontal="left" vertical="top"/>
    </xf>
    <xf numFmtId="255" fontId="18" fillId="3" borderId="37" applyNumberFormat="0">
      <alignment horizontal="right"/>
      <protection hidden="1"/>
    </xf>
    <xf numFmtId="49" fontId="12" fillId="0" borderId="0" applyFont="0" applyFill="0" applyBorder="0" applyAlignment="0" applyProtection="0"/>
    <xf numFmtId="49" fontId="77" fillId="0" borderId="0" applyFill="0" applyBorder="0" applyAlignment="0"/>
    <xf numFmtId="300" fontId="30" fillId="0" borderId="0" applyFill="0" applyBorder="0" applyAlignment="0"/>
    <xf numFmtId="301" fontId="55" fillId="0" borderId="0" applyFill="0" applyBorder="0" applyAlignment="0"/>
    <xf numFmtId="302" fontId="30" fillId="0" borderId="0" applyFill="0" applyBorder="0" applyAlignment="0"/>
    <xf numFmtId="303" fontId="55" fillId="0" borderId="0" applyFill="0" applyBorder="0" applyAlignment="0"/>
    <xf numFmtId="0" fontId="6" fillId="0" borderId="0" applyFont="0" applyFill="0" applyBorder="0" applyAlignment="0" applyProtection="0"/>
    <xf numFmtId="0" fontId="6" fillId="0" borderId="0" applyFont="0" applyFill="0" applyBorder="0" applyAlignment="0" applyProtection="0"/>
    <xf numFmtId="0" fontId="154" fillId="0" borderId="0">
      <alignment horizontal="center" vertical="top"/>
    </xf>
    <xf numFmtId="18" fontId="155" fillId="0" borderId="0" applyFont="0" applyFill="0" applyBorder="0" applyAlignment="0" applyProtection="0">
      <alignment horizontal="left"/>
    </xf>
    <xf numFmtId="0" fontId="76" fillId="36" borderId="1">
      <alignment horizontal="center"/>
    </xf>
    <xf numFmtId="40" fontId="156" fillId="0" borderId="0"/>
    <xf numFmtId="0" fontId="157" fillId="0" borderId="0" applyNumberFormat="0" applyFill="0" applyBorder="0" applyAlignment="0" applyProtection="0"/>
    <xf numFmtId="0" fontId="158" fillId="0" borderId="0"/>
    <xf numFmtId="0" fontId="9" fillId="0" borderId="0"/>
    <xf numFmtId="0" fontId="159" fillId="0" borderId="0"/>
    <xf numFmtId="0" fontId="160" fillId="0" borderId="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57"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43" borderId="38" applyNumberFormat="0" applyBorder="0" applyAlignment="0" applyProtection="0"/>
    <xf numFmtId="0" fontId="162" fillId="43" borderId="38" applyNumberFormat="0" applyBorder="0" applyAlignment="0" applyProtection="0"/>
    <xf numFmtId="255" fontId="163" fillId="44" borderId="24">
      <alignment horizontal="left" vertical="top"/>
      <protection hidden="1"/>
    </xf>
    <xf numFmtId="0" fontId="60" fillId="45" borderId="25" applyNumberFormat="0" applyAlignment="0">
      <alignment vertical="center"/>
    </xf>
    <xf numFmtId="0" fontId="9" fillId="0" borderId="39" applyNumberFormat="0" applyFont="0" applyFill="0" applyAlignment="0" applyProtection="0"/>
    <xf numFmtId="0" fontId="9" fillId="0" borderId="39" applyNumberFormat="0" applyFont="0" applyFill="0" applyAlignment="0" applyProtection="0"/>
    <xf numFmtId="0" fontId="164" fillId="0" borderId="40" applyNumberFormat="0" applyFill="0" applyAlignment="0" applyProtection="0"/>
    <xf numFmtId="304" fontId="165" fillId="46" borderId="41">
      <protection hidden="1"/>
    </xf>
    <xf numFmtId="304" fontId="166" fillId="47" borderId="6" applyAlignment="0">
      <alignment horizontal="left"/>
      <protection hidden="1"/>
    </xf>
    <xf numFmtId="304" fontId="167" fillId="48" borderId="5" applyAlignment="0">
      <alignment horizontal="left" indent="1"/>
      <protection hidden="1"/>
    </xf>
    <xf numFmtId="305" fontId="168" fillId="49" borderId="0" applyAlignment="0">
      <alignment horizontal="left" indent="2"/>
      <protection hidden="1"/>
    </xf>
    <xf numFmtId="304" fontId="169" fillId="36" borderId="0" applyAlignment="0">
      <alignment horizontal="left" indent="3"/>
      <protection hidden="1"/>
    </xf>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222" fontId="170" fillId="0" borderId="0">
      <alignment horizontal="left"/>
      <protection locked="0"/>
    </xf>
    <xf numFmtId="10" fontId="171" fillId="0" borderId="42" applyNumberFormat="0" applyFont="0" applyFill="0" applyAlignment="0" applyProtection="0"/>
    <xf numFmtId="37" fontId="61" fillId="30" borderId="0" applyNumberFormat="0" applyBorder="0" applyAlignment="0" applyProtection="0"/>
    <xf numFmtId="37" fontId="61" fillId="0" borderId="0"/>
    <xf numFmtId="37" fontId="61" fillId="30" borderId="0" applyNumberFormat="0" applyBorder="0" applyAlignment="0" applyProtection="0"/>
    <xf numFmtId="3" fontId="172" fillId="0" borderId="27" applyProtection="0"/>
    <xf numFmtId="307" fontId="93" fillId="29" borderId="21">
      <protection locked="0"/>
    </xf>
    <xf numFmtId="188" fontId="36" fillId="0" borderId="0" applyFont="0" applyFill="0" applyBorder="0" applyAlignment="0" applyProtection="0"/>
    <xf numFmtId="173" fontId="36" fillId="0" borderId="0" applyFont="0" applyFill="0" applyBorder="0" applyAlignment="0" applyProtection="0"/>
    <xf numFmtId="188" fontId="36" fillId="0" borderId="0" applyFont="0" applyFill="0" applyBorder="0" applyAlignment="0" applyProtection="0"/>
    <xf numFmtId="175" fontId="6" fillId="0" borderId="0" applyFont="0" applyFill="0" applyBorder="0" applyAlignment="0" applyProtection="0"/>
    <xf numFmtId="177" fontId="6" fillId="0" borderId="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222" fontId="52" fillId="0" borderId="0" applyFont="0" applyFill="0" applyBorder="0" applyProtection="0">
      <alignment horizontal="right"/>
    </xf>
    <xf numFmtId="0" fontId="9" fillId="36" borderId="0" applyNumberFormat="0" applyFont="0" applyBorder="0" applyAlignment="0" applyProtection="0"/>
    <xf numFmtId="0" fontId="26" fillId="50"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174"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7" fillId="0" borderId="0" applyNumberFormat="0" applyFill="0" applyBorder="0" applyAlignment="0" applyProtection="0"/>
    <xf numFmtId="0" fontId="178" fillId="30" borderId="43"/>
    <xf numFmtId="14" fontId="26" fillId="0" borderId="0">
      <alignment horizontal="right"/>
    </xf>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9" fillId="0" borderId="0" applyFont="0" applyFill="0" applyBorder="0" applyAlignment="0" applyProtection="0"/>
    <xf numFmtId="169" fontId="6" fillId="0" borderId="0" applyFont="0" applyFill="0" applyBorder="0" applyAlignment="0" applyProtection="0"/>
    <xf numFmtId="177" fontId="11"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80" fontId="130" fillId="0" borderId="0" applyFont="0" applyFill="0" applyBorder="0" applyAlignment="0" applyProtection="0"/>
    <xf numFmtId="272" fontId="130" fillId="0" borderId="0" applyFont="0" applyFill="0" applyBorder="0" applyAlignment="0" applyProtection="0"/>
    <xf numFmtId="308" fontId="130" fillId="0" borderId="0" applyFont="0" applyFill="0" applyBorder="0" applyAlignment="0" applyProtection="0"/>
    <xf numFmtId="309" fontId="130" fillId="0" borderId="0" applyFont="0" applyFill="0" applyBorder="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79" fillId="0" borderId="44"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0" fillId="0" borderId="45"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26" applyNumberFormat="0" applyFill="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6" fillId="0" borderId="1">
      <alignment horizontal="right"/>
    </xf>
    <xf numFmtId="0" fontId="182" fillId="0" borderId="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6" fillId="0" borderId="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83" fillId="24" borderId="14" applyNumberFormat="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4" fillId="29" borderId="0" applyNumberFormat="0" applyBorder="0" applyAlignment="0" applyProtection="0"/>
    <xf numFmtId="0" fontId="18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 fillId="0" borderId="0"/>
    <xf numFmtId="0" fontId="12" fillId="0" borderId="0"/>
    <xf numFmtId="0" fontId="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 fillId="0" borderId="0"/>
    <xf numFmtId="0" fontId="185" fillId="0" borderId="0"/>
    <xf numFmtId="0" fontId="186" fillId="0" borderId="0"/>
    <xf numFmtId="0" fontId="40" fillId="0" borderId="0"/>
    <xf numFmtId="0" fontId="1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11" fillId="0" borderId="0"/>
    <xf numFmtId="0" fontId="9" fillId="0" borderId="0"/>
    <xf numFmtId="0" fontId="6" fillId="0" borderId="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178" fontId="40" fillId="0" borderId="0" applyFont="0" applyFill="0" applyBorder="0" applyAlignment="0" applyProtection="0"/>
    <xf numFmtId="0" fontId="187" fillId="0" borderId="0"/>
    <xf numFmtId="0" fontId="2" fillId="0" borderId="0"/>
    <xf numFmtId="0" fontId="2" fillId="0" borderId="0"/>
    <xf numFmtId="0" fontId="2" fillId="0" borderId="0"/>
    <xf numFmtId="0" fontId="2" fillId="0" borderId="0"/>
    <xf numFmtId="0" fontId="187" fillId="0" borderId="0"/>
    <xf numFmtId="0" fontId="2" fillId="0" borderId="0"/>
    <xf numFmtId="0" fontId="187" fillId="0" borderId="0"/>
    <xf numFmtId="0" fontId="2" fillId="0" borderId="0"/>
    <xf numFmtId="0" fontId="9" fillId="0" borderId="0"/>
    <xf numFmtId="0" fontId="2" fillId="0" borderId="0"/>
    <xf numFmtId="178" fontId="40" fillId="0" borderId="0" applyFont="0" applyFill="0" applyBorder="0" applyAlignment="0" applyProtection="0"/>
    <xf numFmtId="0" fontId="2" fillId="0" borderId="0"/>
    <xf numFmtId="178" fontId="40" fillId="0" borderId="0" applyFont="0" applyFill="0" applyBorder="0" applyAlignment="0" applyProtection="0"/>
    <xf numFmtId="0" fontId="2" fillId="0" borderId="0"/>
    <xf numFmtId="178" fontId="40" fillId="0" borderId="0" applyFont="0" applyFill="0" applyBorder="0" applyAlignment="0" applyProtection="0"/>
    <xf numFmtId="0" fontId="11"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1"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6" fillId="0" borderId="0"/>
    <xf numFmtId="0" fontId="6" fillId="0" borderId="0" applyNumberFormat="0" applyFont="0" applyFill="0" applyBorder="0" applyAlignment="0" applyProtection="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9" fillId="0" borderId="0"/>
    <xf numFmtId="0" fontId="9" fillId="0" borderId="0"/>
    <xf numFmtId="0" fontId="12" fillId="0" borderId="0"/>
    <xf numFmtId="0" fontId="188"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9"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 fillId="0" borderId="0"/>
    <xf numFmtId="0" fontId="9" fillId="0" borderId="0"/>
    <xf numFmtId="0" fontId="26" fillId="0" borderId="0"/>
    <xf numFmtId="0" fontId="6" fillId="0" borderId="0"/>
    <xf numFmtId="0" fontId="6" fillId="0" borderId="0"/>
    <xf numFmtId="0" fontId="9"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6"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6"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6" fillId="0" borderId="0"/>
    <xf numFmtId="0" fontId="6"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9" fillId="0" borderId="0"/>
    <xf numFmtId="0" fontId="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9" fillId="0" borderId="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0" fontId="6" fillId="0" borderId="0"/>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4" fontId="39" fillId="0" borderId="0" applyFill="0" applyBorder="0" applyProtection="0">
      <alignment horizontal="left"/>
    </xf>
    <xf numFmtId="218" fontId="39"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0" fontId="6" fillId="0" borderId="0"/>
    <xf numFmtId="0" fontId="6" fillId="0" borderId="0"/>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0" fontId="6" fillId="0" borderId="0"/>
    <xf numFmtId="0" fontId="6" fillId="0" borderId="0"/>
    <xf numFmtId="253" fontId="39" fillId="0" borderId="0" applyFont="0" applyFill="0" applyBorder="0" applyProtection="0">
      <alignment horizontal="right"/>
    </xf>
    <xf numFmtId="0" fontId="6" fillId="0" borderId="0"/>
    <xf numFmtId="0" fontId="6" fillId="0" borderId="0"/>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253" fontId="39"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116" fillId="0" borderId="0">
      <alignment vertical="top"/>
    </xf>
    <xf numFmtId="0" fontId="2" fillId="0" borderId="0"/>
    <xf numFmtId="0" fontId="2" fillId="0" borderId="0"/>
    <xf numFmtId="0" fontId="2" fillId="0" borderId="0"/>
    <xf numFmtId="0" fontId="2" fillId="0" borderId="0"/>
    <xf numFmtId="0" fontId="2" fillId="0" borderId="0"/>
    <xf numFmtId="0" fontId="6"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116" fillId="0" borderId="0">
      <alignment vertical="top"/>
    </xf>
    <xf numFmtId="0" fontId="116" fillId="0" borderId="0">
      <alignment vertical="top"/>
    </xf>
    <xf numFmtId="0" fontId="2" fillId="0" borderId="0"/>
    <xf numFmtId="0" fontId="2" fillId="0" borderId="0"/>
    <xf numFmtId="0" fontId="2" fillId="0" borderId="0"/>
    <xf numFmtId="0" fontId="2" fillId="0" borderId="0"/>
    <xf numFmtId="0" fontId="2" fillId="0" borderId="0"/>
    <xf numFmtId="0" fontId="116" fillId="0" borderId="0">
      <alignment vertical="top"/>
    </xf>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108" fillId="0" borderId="0"/>
    <xf numFmtId="0" fontId="2" fillId="0" borderId="0"/>
    <xf numFmtId="0" fontId="2" fillId="0" borderId="0"/>
    <xf numFmtId="0" fontId="2" fillId="0" borderId="0"/>
    <xf numFmtId="0" fontId="2" fillId="0" borderId="0"/>
    <xf numFmtId="0" fontId="2" fillId="0" borderId="0"/>
    <xf numFmtId="0" fontId="108"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1" fillId="0" borderId="0"/>
    <xf numFmtId="0" fontId="2" fillId="0" borderId="0"/>
    <xf numFmtId="0" fontId="2" fillId="0" borderId="0"/>
    <xf numFmtId="0" fontId="6" fillId="0" borderId="0"/>
    <xf numFmtId="0" fontId="6" fillId="0" borderId="0"/>
    <xf numFmtId="0" fontId="6" fillId="0" borderId="0"/>
    <xf numFmtId="0" fontId="6" fillId="0" borderId="0" applyNumberFormat="0" applyFont="0" applyFill="0" applyBorder="0" applyAlignment="0" applyProtection="0">
      <alignment vertical="top"/>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6" fillId="0" borderId="0"/>
    <xf numFmtId="0" fontId="6"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74" fillId="0" borderId="0"/>
    <xf numFmtId="0" fontId="6" fillId="0" borderId="0"/>
    <xf numFmtId="0" fontId="6"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0">
      <alignment vertical="top"/>
    </xf>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16" fillId="0" borderId="0">
      <alignment vertical="top"/>
    </xf>
    <xf numFmtId="0" fontId="9"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8" fillId="0" borderId="0"/>
    <xf numFmtId="0" fontId="9" fillId="0" borderId="0"/>
    <xf numFmtId="0" fontId="2" fillId="0" borderId="0"/>
    <xf numFmtId="0" fontId="2" fillId="0" borderId="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1" fillId="6" borderId="0" applyNumberFormat="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6" fillId="37" borderId="33" applyNumberFormat="0" applyFont="0" applyAlignment="0" applyProtection="0"/>
    <xf numFmtId="0" fontId="6" fillId="37" borderId="33" applyNumberFormat="0" applyFont="0" applyAlignment="0" applyProtection="0"/>
    <xf numFmtId="0" fontId="11" fillId="37" borderId="33" applyNumberFormat="0" applyFont="0" applyAlignment="0" applyProtection="0"/>
    <xf numFmtId="0" fontId="11"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193" fillId="0" borderId="31" applyNumberFormat="0" applyFill="0" applyAlignment="0" applyProtection="0"/>
    <xf numFmtId="0" fontId="4" fillId="0" borderId="0"/>
    <xf numFmtId="0" fontId="13" fillId="0" borderId="0"/>
    <xf numFmtId="0" fontId="13" fillId="0" borderId="0"/>
    <xf numFmtId="0" fontId="4" fillId="0" borderId="0"/>
    <xf numFmtId="0" fontId="4" fillId="0" borderId="0"/>
    <xf numFmtId="181" fontId="18" fillId="0" borderId="0">
      <alignment horizontal="left" wrapText="1"/>
    </xf>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8" fillId="0" borderId="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272" fontId="6" fillId="0" borderId="0" applyFon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38" fontId="9" fillId="0" borderId="0" applyFont="0" applyFill="0" applyBorder="0" applyAlignment="0" applyProtection="0"/>
    <xf numFmtId="310" fontId="12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41" fontId="6" fillId="0" borderId="0" applyFont="0" applyFill="0" applyBorder="0" applyAlignment="0" applyProtection="0"/>
    <xf numFmtId="178" fontId="9" fillId="0" borderId="0" applyFont="0" applyFill="0" applyBorder="0" applyAlignment="0" applyProtection="0"/>
    <xf numFmtId="311" fontId="37"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311" fontId="37"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9" fontId="37" fillId="0" borderId="0" applyFont="0" applyFill="0" applyBorder="0" applyAlignment="0" applyProtection="0"/>
    <xf numFmtId="178" fontId="2" fillId="0" borderId="0" applyFont="0" applyFill="0" applyBorder="0" applyAlignment="0" applyProtection="0"/>
    <xf numFmtId="311" fontId="37"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311" fontId="37" fillId="0" borderId="0" applyFont="0" applyFill="0" applyBorder="0" applyAlignment="0" applyProtection="0"/>
    <xf numFmtId="179" fontId="37"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41" fontId="37"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41" fontId="37"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37" fillId="0" borderId="0" applyFont="0" applyFill="0" applyBorder="0" applyAlignment="0" applyProtection="0"/>
    <xf numFmtId="217" fontId="37" fillId="0" borderId="0" applyFont="0" applyFill="0" applyBorder="0" applyAlignment="0" applyProtection="0"/>
    <xf numFmtId="178" fontId="2" fillId="0" borderId="0" applyFont="0" applyFill="0" applyBorder="0" applyAlignment="0" applyProtection="0"/>
    <xf numFmtId="186" fontId="37" fillId="0" borderId="0" applyFont="0" applyFill="0" applyBorder="0" applyAlignment="0" applyProtection="0"/>
    <xf numFmtId="312" fontId="37"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17" fontId="37"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31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78" fontId="2" fillId="0" borderId="0" applyFont="0" applyFill="0" applyBorder="0" applyAlignment="0" applyProtection="0"/>
    <xf numFmtId="164" fontId="6" fillId="0" borderId="0" applyFont="0" applyFill="0" applyBorder="0" applyAlignment="0" applyProtection="0"/>
    <xf numFmtId="218"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64" fontId="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4"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37"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37" fillId="0" borderId="0" applyFont="0" applyFill="0" applyBorder="0" applyAlignment="0" applyProtection="0"/>
    <xf numFmtId="316"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37"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81"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37"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12"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5" fontId="9" fillId="0" borderId="0" applyFont="0" applyFill="0" applyBorder="0" applyAlignment="0" applyProtection="0"/>
    <xf numFmtId="178" fontId="12"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12"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78" fontId="12"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178" fontId="9" fillId="0" borderId="0" applyFont="0" applyFill="0" applyBorder="0" applyAlignment="0" applyProtection="0"/>
    <xf numFmtId="314" fontId="9" fillId="0" borderId="0" applyFont="0" applyFill="0" applyBorder="0" applyAlignment="0" applyProtection="0"/>
    <xf numFmtId="21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8"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178" fontId="6" fillId="0" borderId="0" applyFont="0" applyFill="0" applyBorder="0" applyAlignment="0" applyProtection="0"/>
    <xf numFmtId="178" fontId="9" fillId="0" borderId="0" applyFont="0" applyFill="0" applyBorder="0" applyAlignment="0" applyProtection="0"/>
    <xf numFmtId="164"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95"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223" fontId="6" fillId="0" borderId="0" applyFont="0" applyFill="0" applyBorder="0" applyAlignment="0" applyProtection="0"/>
    <xf numFmtId="178" fontId="11" fillId="0" borderId="0" applyFont="0" applyFill="0" applyBorder="0" applyAlignment="0" applyProtection="0"/>
    <xf numFmtId="22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7"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6"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317" fontId="6"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218" fontId="6"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18"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6" fontId="9" fillId="0" borderId="0" applyFont="0" applyFill="0" applyBorder="0" applyAlignment="0" applyProtection="0"/>
    <xf numFmtId="176" fontId="2" fillId="0" borderId="0" applyFont="0" applyFill="0" applyBorder="0" applyAlignment="0" applyProtection="0"/>
    <xf numFmtId="316" fontId="9" fillId="0" borderId="0" applyFont="0" applyFill="0" applyBorder="0" applyAlignment="0" applyProtection="0"/>
    <xf numFmtId="178" fontId="2" fillId="0" borderId="0" applyFont="0" applyFill="0" applyBorder="0" applyAlignment="0" applyProtection="0"/>
    <xf numFmtId="178" fontId="108"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08"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7"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218" fontId="6" fillId="0" borderId="0" applyFont="0" applyFill="0" applyBorder="0" applyAlignment="0" applyProtection="0"/>
    <xf numFmtId="178" fontId="9" fillId="0" borderId="0" applyFont="0" applyFill="0" applyBorder="0" applyAlignment="0" applyProtection="0"/>
    <xf numFmtId="218" fontId="6" fillId="0" borderId="0" applyFont="0" applyFill="0" applyBorder="0" applyAlignment="0" applyProtection="0"/>
    <xf numFmtId="178" fontId="116" fillId="0" borderId="0" applyFont="0" applyFill="0" applyBorder="0" applyAlignment="0" applyProtection="0">
      <alignment vertical="top"/>
    </xf>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218"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218" fontId="6"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0"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0"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218"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8" fontId="6"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318" fontId="6"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8"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217" fontId="6"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217"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217"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17"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217"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17"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4" fontId="6" fillId="0" borderId="1"/>
    <xf numFmtId="0" fontId="29" fillId="0" borderId="0">
      <protection locked="0"/>
    </xf>
    <xf numFmtId="40" fontId="197" fillId="0" borderId="0" applyFont="0" applyFill="0" applyBorder="0" applyAlignment="0" applyProtection="0"/>
    <xf numFmtId="38" fontId="197" fillId="0" borderId="0" applyFont="0" applyFill="0" applyBorder="0" applyAlignment="0" applyProtection="0"/>
    <xf numFmtId="0" fontId="197" fillId="0" borderId="0" applyFont="0" applyFill="0" applyBorder="0" applyAlignment="0" applyProtection="0"/>
    <xf numFmtId="0" fontId="197" fillId="0" borderId="0" applyFont="0" applyFill="0" applyBorder="0" applyAlignment="0" applyProtection="0"/>
    <xf numFmtId="0" fontId="198" fillId="0" borderId="0"/>
    <xf numFmtId="0" fontId="18" fillId="0" borderId="0" applyFont="0" applyFill="0" applyBorder="0" applyAlignment="0" applyProtection="0"/>
    <xf numFmtId="0" fontId="18" fillId="0" borderId="0" applyFont="0" applyFill="0" applyBorder="0" applyAlignment="0" applyProtection="0"/>
    <xf numFmtId="281" fontId="199" fillId="0" borderId="0" applyFont="0" applyFill="0" applyBorder="0" applyAlignment="0" applyProtection="0"/>
    <xf numFmtId="319" fontId="199" fillId="0" borderId="0" applyFont="0" applyFill="0" applyBorder="0" applyAlignment="0" applyProtection="0"/>
    <xf numFmtId="0" fontId="200" fillId="0" borderId="0"/>
    <xf numFmtId="0" fontId="26" fillId="0" borderId="0"/>
    <xf numFmtId="0" fontId="9" fillId="0" borderId="0"/>
    <xf numFmtId="0" fontId="2" fillId="0" borderId="0"/>
    <xf numFmtId="0" fontId="2" fillId="0" borderId="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90"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174" fontId="17" fillId="0" borderId="0" applyFont="0" applyFill="0" applyBorder="0" applyAlignment="0" applyProtection="0"/>
    <xf numFmtId="200" fontId="17"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99" fontId="6" fillId="0" borderId="0" applyFont="0" applyFill="0" applyBorder="0" applyAlignment="0" applyProtection="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207" fontId="6" fillId="0" borderId="0" applyFont="0" applyFill="0" applyBorder="0" applyAlignment="0" applyProtection="0"/>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181" fontId="6" fillId="0" borderId="0">
      <alignment horizontal="left" wrapText="1"/>
    </xf>
    <xf numFmtId="0" fontId="6" fillId="0" borderId="0"/>
    <xf numFmtId="0" fontId="6" fillId="0" borderId="0"/>
    <xf numFmtId="0" fontId="6" fillId="0" borderId="0"/>
    <xf numFmtId="0" fontId="6" fillId="0" borderId="0"/>
    <xf numFmtId="0" fontId="29" fillId="0" borderId="6">
      <protection locked="0"/>
    </xf>
    <xf numFmtId="0" fontId="29" fillId="0" borderId="6">
      <protection locked="0"/>
    </xf>
    <xf numFmtId="0" fontId="6" fillId="0" borderId="0"/>
    <xf numFmtId="0" fontId="6" fillId="0" borderId="0"/>
    <xf numFmtId="0" fontId="6" fillId="0" borderId="0"/>
    <xf numFmtId="0" fontId="6" fillId="0" borderId="0"/>
    <xf numFmtId="0" fontId="6" fillId="0" borderId="0"/>
    <xf numFmtId="0"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0" fontId="6" fillId="0" borderId="0"/>
    <xf numFmtId="0" fontId="6" fillId="0" borderId="0"/>
    <xf numFmtId="0" fontId="6" fillId="0" borderId="0"/>
    <xf numFmtId="0" fontId="6" fillId="0" borderId="0"/>
    <xf numFmtId="0" fontId="6" fillId="0" borderId="0"/>
    <xf numFmtId="0" fontId="6" fillId="0" borderId="0"/>
    <xf numFmtId="214" fontId="6" fillId="0" borderId="0"/>
    <xf numFmtId="214" fontId="6" fillId="0" borderId="0"/>
    <xf numFmtId="214" fontId="6" fillId="0" borderId="0"/>
    <xf numFmtId="214" fontId="6" fillId="0" borderId="0"/>
    <xf numFmtId="214" fontId="6" fillId="0" borderId="0"/>
    <xf numFmtId="214" fontId="6" fillId="0" borderId="0"/>
    <xf numFmtId="0" fontId="6" fillId="0" borderId="0"/>
    <xf numFmtId="0" fontId="6" fillId="0" borderId="0"/>
    <xf numFmtId="0" fontId="6" fillId="0" borderId="0"/>
    <xf numFmtId="0" fontId="6" fillId="0" borderId="0"/>
    <xf numFmtId="0" fontId="6" fillId="0" borderId="0"/>
    <xf numFmtId="0" fontId="6" fillId="0" borderId="0"/>
    <xf numFmtId="215" fontId="6" fillId="0" borderId="0"/>
    <xf numFmtId="215" fontId="6" fillId="0" borderId="0"/>
    <xf numFmtId="215" fontId="6" fillId="0" borderId="0"/>
    <xf numFmtId="215" fontId="6" fillId="0" borderId="0"/>
    <xf numFmtId="215" fontId="6" fillId="0" borderId="0"/>
    <xf numFmtId="215" fontId="6" fillId="0" borderId="0"/>
    <xf numFmtId="0" fontId="6" fillId="0" borderId="0"/>
    <xf numFmtId="0" fontId="6" fillId="0" borderId="0"/>
    <xf numFmtId="0" fontId="6" fillId="0" borderId="0"/>
    <xf numFmtId="0" fontId="6" fillId="0" borderId="0"/>
    <xf numFmtId="0" fontId="6" fillId="0" borderId="0"/>
    <xf numFmtId="0" fontId="6" fillId="0" borderId="0"/>
    <xf numFmtId="216" fontId="6" fillId="0" borderId="0"/>
    <xf numFmtId="216" fontId="6" fillId="0" borderId="0"/>
    <xf numFmtId="216" fontId="6" fillId="0" borderId="0"/>
    <xf numFmtId="216" fontId="6" fillId="0" borderId="0"/>
    <xf numFmtId="216" fontId="6" fillId="0" borderId="0"/>
    <xf numFmtId="216" fontId="6" fillId="0" borderId="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7"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37"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7"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7"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37"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7"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7"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7"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7"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7"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37"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19" fontId="51" fillId="0" borderId="46" applyAlignment="0" applyProtection="0"/>
    <xf numFmtId="219" fontId="51" fillId="0" borderId="46" applyAlignment="0" applyProtection="0"/>
    <xf numFmtId="172" fontId="51" fillId="0" borderId="46" applyAlignment="0" applyProtection="0"/>
    <xf numFmtId="172" fontId="51" fillId="0" borderId="46" applyAlignment="0" applyProtection="0"/>
    <xf numFmtId="219" fontId="51" fillId="0" borderId="46" applyAlignment="0" applyProtection="0"/>
    <xf numFmtId="204" fontId="30" fillId="0" borderId="0" applyFill="0" applyBorder="0" applyAlignment="0"/>
    <xf numFmtId="224" fontId="30" fillId="0" borderId="0" applyFill="0" applyBorder="0" applyAlignment="0"/>
    <xf numFmtId="225" fontId="30" fillId="0" borderId="0" applyFill="0" applyBorder="0" applyAlignment="0"/>
    <xf numFmtId="0" fontId="57" fillId="23" borderId="29" applyNumberFormat="0" applyAlignment="0" applyProtection="0"/>
    <xf numFmtId="0" fontId="56" fillId="0" borderId="12" applyNumberFormat="0" applyBorder="0"/>
    <xf numFmtId="0" fontId="56" fillId="0" borderId="12" applyNumberFormat="0" applyBorder="0"/>
    <xf numFmtId="0" fontId="56" fillId="0" borderId="12" applyNumberFormat="0" applyBorder="0"/>
    <xf numFmtId="0" fontId="56" fillId="0" borderId="12" applyNumberFormat="0" applyBorder="0"/>
    <xf numFmtId="40" fontId="54" fillId="3" borderId="1">
      <alignment vertical="center"/>
    </xf>
    <xf numFmtId="0" fontId="59" fillId="24" borderId="14" applyNumberFormat="0" applyAlignment="0" applyProtection="0"/>
    <xf numFmtId="0" fontId="59" fillId="24" borderId="14" applyNumberFormat="0" applyAlignment="0" applyProtection="0"/>
    <xf numFmtId="0" fontId="59" fillId="24" borderId="14" applyNumberFormat="0" applyAlignment="0" applyProtection="0"/>
    <xf numFmtId="0" fontId="59" fillId="24" borderId="14" applyNumberFormat="0" applyAlignment="0" applyProtection="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238" fontId="71" fillId="0" borderId="46" applyFill="0" applyProtection="0"/>
    <xf numFmtId="238" fontId="71" fillId="0" borderId="6" applyFill="0" applyProtection="0"/>
    <xf numFmtId="173" fontId="36" fillId="0" borderId="0" applyFont="0" applyFill="0" applyBorder="0" applyAlignment="0" applyProtection="0"/>
    <xf numFmtId="188"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83" fontId="73" fillId="0" borderId="0" applyFont="0" applyFill="0" applyBorder="0" applyAlignment="0"/>
    <xf numFmtId="182" fontId="73" fillId="0" borderId="0" applyFont="0" applyFill="0" applyBorder="0" applyAlignment="0"/>
    <xf numFmtId="0" fontId="75" fillId="26" borderId="18" applyNumberFormat="0" applyFont="0" applyBorder="0" applyAlignment="0" applyProtection="0"/>
    <xf numFmtId="252" fontId="71" fillId="0" borderId="46" applyFill="0" applyProtection="0"/>
    <xf numFmtId="252" fontId="71" fillId="0" borderId="6" applyFill="0" applyProtection="0"/>
    <xf numFmtId="254" fontId="6" fillId="0" borderId="0" applyFont="0" applyFill="0" applyBorder="0" applyProtection="0">
      <alignment horizontal="right"/>
    </xf>
    <xf numFmtId="225" fontId="30" fillId="0" borderId="0" applyFill="0" applyBorder="0" applyAlignment="0"/>
    <xf numFmtId="176" fontId="61" fillId="0" borderId="0" applyFont="0" applyFill="0" applyBorder="0" applyAlignment="0" applyProtection="0"/>
    <xf numFmtId="41" fontId="61"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0" fillId="23" borderId="5" applyAlignment="0" applyProtection="0"/>
    <xf numFmtId="0" fontId="90" fillId="23" borderId="5" applyAlignment="0" applyProtection="0"/>
    <xf numFmtId="0" fontId="90" fillId="23" borderId="5" applyAlignment="0" applyProtection="0"/>
    <xf numFmtId="0" fontId="90" fillId="23" borderId="5" applyAlignment="0" applyProtection="0"/>
    <xf numFmtId="0" fontId="12" fillId="0" borderId="22" applyNumberFormat="0" applyFont="0" applyAlignment="0" applyProtection="0"/>
    <xf numFmtId="0" fontId="12" fillId="0" borderId="22" applyNumberFormat="0" applyFont="0" applyAlignment="0" applyProtection="0"/>
    <xf numFmtId="0" fontId="12" fillId="0" borderId="22" applyNumberFormat="0" applyFont="0" applyAlignment="0" applyProtection="0"/>
    <xf numFmtId="0" fontId="12" fillId="0" borderId="6" applyNumberFormat="0" applyFont="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8" fillId="0" borderId="5">
      <alignment horizontal="left" vertical="center"/>
    </xf>
    <xf numFmtId="0" fontId="9" fillId="0" borderId="5">
      <alignment horizontal="lef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9" fillId="0" borderId="26" applyNumberFormat="0" applyFill="0" applyAlignment="0" applyProtection="0"/>
    <xf numFmtId="0" fontId="99" fillId="0" borderId="26" applyNumberFormat="0" applyFill="0" applyAlignment="0" applyProtection="0"/>
    <xf numFmtId="0" fontId="99" fillId="0" borderId="26" applyNumberFormat="0" applyFill="0" applyAlignment="0" applyProtection="0"/>
    <xf numFmtId="0" fontId="99" fillId="0" borderId="26"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NumberFormat="0" applyFill="0" applyBorder="0" applyAlignment="0" applyProtection="0"/>
    <xf numFmtId="0" fontId="104" fillId="0" borderId="0">
      <alignment horizontal="left" vertical="center" wrapText="1"/>
    </xf>
    <xf numFmtId="0" fontId="106" fillId="0" borderId="0">
      <alignment horizontal="left" vertical="center" wrapText="1" indent="2"/>
    </xf>
    <xf numFmtId="0" fontId="106" fillId="0" borderId="0">
      <alignment horizontal="left" vertical="center" wrapText="1" indent="3"/>
    </xf>
    <xf numFmtId="10" fontId="73" fillId="3" borderId="1" applyNumberFormat="0" applyBorder="0" applyAlignment="0" applyProtection="0"/>
    <xf numFmtId="10" fontId="73" fillId="3" borderId="1" applyNumberFormat="0" applyBorder="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9" fillId="0" borderId="1"/>
    <xf numFmtId="0" fontId="110" fillId="10" borderId="29" applyNumberFormat="0" applyAlignment="0" applyProtection="0"/>
    <xf numFmtId="15" fontId="113" fillId="28" borderId="1">
      <alignment horizontal="center"/>
    </xf>
    <xf numFmtId="10" fontId="113" fillId="28" borderId="1">
      <alignment horizontal="center"/>
    </xf>
    <xf numFmtId="266" fontId="116" fillId="0" borderId="0" applyFont="0" applyFill="0" applyBorder="0" applyAlignment="0" applyProtection="0"/>
    <xf numFmtId="268" fontId="117" fillId="0" borderId="0" applyFont="0" applyFill="0" applyBorder="0" applyAlignment="0" applyProtection="0"/>
    <xf numFmtId="225" fontId="30" fillId="0" borderId="0" applyFill="0" applyBorder="0" applyAlignment="0"/>
    <xf numFmtId="0" fontId="120" fillId="0" borderId="31" applyNumberFormat="0" applyFill="0" applyAlignment="0" applyProtection="0"/>
    <xf numFmtId="0" fontId="120" fillId="0" borderId="31" applyNumberFormat="0" applyFill="0" applyAlignment="0" applyProtection="0"/>
    <xf numFmtId="0" fontId="120" fillId="0" borderId="31" applyNumberFormat="0" applyFill="0" applyAlignment="0" applyProtection="0"/>
    <xf numFmtId="0" fontId="120" fillId="0" borderId="31" applyNumberFormat="0" applyFill="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6" fillId="0" borderId="0"/>
    <xf numFmtId="0" fontId="9" fillId="0" borderId="0"/>
    <xf numFmtId="0" fontId="2" fillId="0" borderId="0"/>
    <xf numFmtId="0" fontId="9" fillId="0" borderId="0"/>
    <xf numFmtId="0" fontId="6" fillId="0" borderId="0"/>
    <xf numFmtId="0" fontId="9" fillId="37" borderId="33" applyNumberFormat="0" applyFont="0" applyAlignment="0" applyProtection="0"/>
    <xf numFmtId="0" fontId="128" fillId="0" borderId="0"/>
    <xf numFmtId="0" fontId="128" fillId="0" borderId="0"/>
    <xf numFmtId="0" fontId="128" fillId="0" borderId="0"/>
    <xf numFmtId="0" fontId="132"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0" fontId="131" fillId="23" borderId="34" applyNumberFormat="0" applyAlignment="0" applyProtection="0"/>
    <xf numFmtId="176" fontId="61" fillId="0" borderId="0" applyFont="0" applyFill="0" applyBorder="0" applyAlignment="0" applyProtection="0"/>
    <xf numFmtId="41" fontId="61" fillId="0" borderId="0" applyFont="0" applyFill="0" applyBorder="0" applyAlignment="0" applyProtection="0"/>
    <xf numFmtId="224" fontId="30" fillId="0" borderId="0" applyFont="0" applyFill="0" applyBorder="0" applyAlignment="0" applyProtection="0"/>
    <xf numFmtId="0" fontId="6" fillId="0" borderId="0" applyFont="0" applyFill="0" applyBorder="0" applyAlignment="0" applyProtection="0"/>
    <xf numFmtId="9" fontId="6" fillId="0" borderId="0" applyFont="0" applyFill="0" applyBorder="0" applyAlignment="0" applyProtection="0"/>
    <xf numFmtId="225" fontId="30" fillId="0" borderId="0" applyFill="0" applyBorder="0" applyAlignment="0"/>
    <xf numFmtId="2" fontId="66" fillId="31" borderId="1">
      <alignment horizont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181" fontId="18" fillId="0" borderId="0">
      <alignment horizontal="left" wrapText="1"/>
    </xf>
    <xf numFmtId="300" fontId="30" fillId="0" borderId="0" applyFill="0" applyBorder="0" applyAlignment="0"/>
    <xf numFmtId="302" fontId="30" fillId="0" borderId="0" applyFill="0" applyBorder="0" applyAlignment="0"/>
    <xf numFmtId="0" fontId="76" fillId="36" borderId="1">
      <alignment horizontal="center"/>
    </xf>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43" borderId="38" applyNumberFormat="0" applyBorder="0" applyAlignment="0" applyProtection="0"/>
    <xf numFmtId="0" fontId="162" fillId="43" borderId="38" applyNumberFormat="0" applyBorder="0" applyAlignment="0" applyProtection="0"/>
    <xf numFmtId="0" fontId="161" fillId="0" borderId="0" applyNumberFormat="0" applyFill="0" applyBorder="0" applyAlignment="0" applyProtection="0"/>
    <xf numFmtId="0" fontId="164" fillId="0" borderId="40" applyNumberFormat="0" applyFill="0" applyAlignment="0" applyProtection="0"/>
    <xf numFmtId="0" fontId="9" fillId="0" borderId="39" applyNumberFormat="0" applyFont="0" applyFill="0" applyAlignment="0" applyProtection="0"/>
    <xf numFmtId="0" fontId="9" fillId="0" borderId="39" applyNumberFormat="0" applyFont="0" applyFill="0" applyAlignment="0" applyProtection="0"/>
    <xf numFmtId="0" fontId="9" fillId="0" borderId="39" applyNumberFormat="0" applyFont="0" applyFill="0" applyAlignment="0" applyProtection="0"/>
    <xf numFmtId="0" fontId="9" fillId="0" borderId="39" applyNumberFormat="0" applyFont="0" applyFill="0" applyAlignment="0" applyProtection="0"/>
    <xf numFmtId="304" fontId="165" fillId="46" borderId="41">
      <protection hidden="1"/>
    </xf>
    <xf numFmtId="304" fontId="166" fillId="47" borderId="6" applyAlignment="0">
      <alignment horizontal="left"/>
      <protection hidden="1"/>
    </xf>
    <xf numFmtId="304" fontId="167" fillId="48" borderId="5" applyAlignment="0">
      <alignment horizontal="left" indent="1"/>
      <protection hidden="1"/>
    </xf>
    <xf numFmtId="173" fontId="36" fillId="0" borderId="0" applyFont="0" applyFill="0" applyBorder="0" applyAlignment="0" applyProtection="0"/>
    <xf numFmtId="188" fontId="36" fillId="0" borderId="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10" fillId="10" borderId="29"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132" fillId="23" borderId="34"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57" fillId="23" borderId="29" applyNumberFormat="0" applyAlignment="0" applyProtection="0"/>
    <xf numFmtId="0" fontId="201"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9"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0" fontId="6" fillId="0" borderId="1">
      <alignment horizontal="right"/>
    </xf>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164" fillId="0" borderId="40" applyNumberFormat="0" applyFill="0" applyAlignment="0" applyProtection="0"/>
    <xf numFmtId="0" fontId="6" fillId="0" borderId="0"/>
    <xf numFmtId="0" fontId="6" fillId="0" borderId="0"/>
    <xf numFmtId="0" fontId="185" fillId="0" borderId="0"/>
    <xf numFmtId="0" fontId="185" fillId="0" borderId="0"/>
    <xf numFmtId="0" fontId="18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6" fillId="0" borderId="0"/>
    <xf numFmtId="0" fontId="6" fillId="0" borderId="0"/>
    <xf numFmtId="0" fontId="11" fillId="0" borderId="0"/>
    <xf numFmtId="0" fontId="7" fillId="0" borderId="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ont="0" applyFill="0" applyBorder="0" applyAlignment="0" applyProtection="0">
      <alignment vertical="top"/>
    </xf>
    <xf numFmtId="0" fontId="2" fillId="0" borderId="0"/>
    <xf numFmtId="0" fontId="6"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0">
      <alignment vertical="top"/>
    </xf>
    <xf numFmtId="0" fontId="116" fillId="0" borderId="0">
      <alignment vertical="top"/>
    </xf>
    <xf numFmtId="0" fontId="116" fillId="0" borderId="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1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9" fillId="0" borderId="0"/>
    <xf numFmtId="0" fontId="6"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6" fillId="0" borderId="0"/>
    <xf numFmtId="0" fontId="9" fillId="0" borderId="0"/>
    <xf numFmtId="0" fontId="9" fillId="0" borderId="0"/>
    <xf numFmtId="0" fontId="11"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108"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6" fillId="37" borderId="33" applyNumberFormat="0" applyFont="0" applyAlignment="0" applyProtection="0"/>
    <xf numFmtId="0" fontId="6" fillId="37" borderId="33" applyNumberFormat="0" applyFont="0" applyAlignment="0" applyProtection="0"/>
    <xf numFmtId="0" fontId="6" fillId="37" borderId="33" applyNumberFormat="0" applyFont="0" applyAlignment="0" applyProtection="0"/>
    <xf numFmtId="0" fontId="6" fillId="37" borderId="33" applyNumberFormat="0" applyFont="0" applyAlignment="0" applyProtection="0"/>
    <xf numFmtId="0" fontId="11" fillId="37" borderId="33" applyNumberFormat="0" applyFont="0" applyAlignment="0" applyProtection="0"/>
    <xf numFmtId="0" fontId="11"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0" fontId="9" fillId="37" borderId="33"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6"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41" fontId="6"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13" fontId="6" fillId="0" borderId="0" applyFont="0" applyFill="0" applyBorder="0" applyAlignment="0" applyProtection="0"/>
    <xf numFmtId="313" fontId="6" fillId="0" borderId="0" applyFont="0" applyFill="0" applyBorder="0" applyAlignment="0" applyProtection="0"/>
    <xf numFmtId="31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315" fontId="9" fillId="0" borderId="0" applyFont="0" applyFill="0" applyBorder="0" applyAlignment="0" applyProtection="0"/>
    <xf numFmtId="315"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18"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8" fontId="2" fillId="0" borderId="0" applyFont="0" applyFill="0" applyBorder="0" applyAlignment="0" applyProtection="0"/>
    <xf numFmtId="217" fontId="6" fillId="0" borderId="0" applyFont="0" applyFill="0" applyBorder="0" applyAlignment="0" applyProtection="0"/>
    <xf numFmtId="178" fontId="9" fillId="0" borderId="0" applyFont="0" applyFill="0" applyBorder="0" applyAlignment="0" applyProtection="0"/>
    <xf numFmtId="178" fontId="2"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6" fillId="0" borderId="0" applyFont="0" applyFill="0" applyBorder="0" applyAlignment="0" applyProtection="0"/>
    <xf numFmtId="317" fontId="6" fillId="0" borderId="0" applyFont="0" applyFill="0" applyBorder="0" applyAlignment="0" applyProtection="0"/>
    <xf numFmtId="178"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8"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316" fontId="9" fillId="0" borderId="0" applyFont="0" applyFill="0" applyBorder="0" applyAlignment="0" applyProtection="0"/>
    <xf numFmtId="178" fontId="10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9" fillId="0" borderId="0" applyFont="0" applyFill="0" applyBorder="0" applyAlignment="0" applyProtection="0"/>
    <xf numFmtId="218"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218"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320" fontId="6" fillId="0" borderId="0" applyFont="0" applyFill="0" applyBorder="0" applyAlignment="0" applyProtection="0"/>
    <xf numFmtId="320" fontId="6" fillId="0" borderId="0" applyFont="0" applyFill="0" applyBorder="0" applyAlignment="0" applyProtection="0"/>
    <xf numFmtId="320"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21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218" fontId="6"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11" fillId="0" borderId="0" applyFont="0" applyFill="0" applyBorder="0" applyAlignment="0" applyProtection="0"/>
    <xf numFmtId="43" fontId="6" fillId="0" borderId="0" applyFont="0" applyFill="0" applyBorder="0" applyAlignment="0" applyProtection="0"/>
    <xf numFmtId="318" fontId="6" fillId="0" borderId="0" applyFont="0" applyFill="0" applyBorder="0" applyAlignment="0" applyProtection="0"/>
    <xf numFmtId="318" fontId="6" fillId="0" borderId="0" applyFont="0" applyFill="0" applyBorder="0" applyAlignment="0" applyProtection="0"/>
    <xf numFmtId="43" fontId="6" fillId="0" borderId="0" applyFont="0" applyFill="0" applyBorder="0" applyAlignment="0" applyProtection="0"/>
    <xf numFmtId="178" fontId="9" fillId="0" borderId="0" applyFont="0" applyFill="0" applyBorder="0" applyAlignment="0" applyProtection="0"/>
    <xf numFmtId="43" fontId="6" fillId="0" borderId="0" applyFont="0" applyFill="0" applyBorder="0" applyAlignment="0" applyProtection="0"/>
    <xf numFmtId="318" fontId="6" fillId="0" borderId="0" applyFont="0" applyFill="0" applyBorder="0" applyAlignment="0" applyProtection="0"/>
    <xf numFmtId="318" fontId="6" fillId="0" borderId="0" applyFont="0" applyFill="0" applyBorder="0" applyAlignment="0" applyProtection="0"/>
    <xf numFmtId="318" fontId="6" fillId="0" borderId="0" applyFont="0" applyFill="0" applyBorder="0" applyAlignment="0" applyProtection="0"/>
    <xf numFmtId="318" fontId="6" fillId="0" borderId="0" applyFont="0" applyFill="0" applyBorder="0" applyAlignment="0" applyProtection="0"/>
    <xf numFmtId="182"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321"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321"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321"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6"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6"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4" fontId="6" fillId="0" borderId="1"/>
    <xf numFmtId="43" fontId="7" fillId="0" borderId="0" applyFont="0" applyFill="0" applyBorder="0" applyAlignment="0" applyProtection="0"/>
    <xf numFmtId="0" fontId="7" fillId="0" borderId="0"/>
    <xf numFmtId="0" fontId="49" fillId="0" borderId="0" applyNumberFormat="0" applyFill="0" applyBorder="0" applyAlignment="0" applyProtection="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227" fontId="64" fillId="0" borderId="0"/>
    <xf numFmtId="10" fontId="73" fillId="3" borderId="1" applyNumberFormat="0" applyBorder="0" applyAlignment="0" applyProtection="0"/>
    <xf numFmtId="10" fontId="73" fillId="3" borderId="1" applyNumberFormat="0" applyBorder="0" applyAlignment="0" applyProtection="0"/>
    <xf numFmtId="0" fontId="9" fillId="0" borderId="1"/>
    <xf numFmtId="15" fontId="113" fillId="28" borderId="1">
      <alignment horizontal="center"/>
    </xf>
    <xf numFmtId="10" fontId="113" fillId="28" borderId="1">
      <alignment horizontal="center"/>
    </xf>
    <xf numFmtId="2" fontId="66" fillId="31" borderId="1">
      <alignment horizont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0" fontId="76" fillId="36" borderId="1">
      <alignment horizontal="center"/>
    </xf>
    <xf numFmtId="0" fontId="6" fillId="0" borderId="1">
      <alignment horizontal="right"/>
    </xf>
    <xf numFmtId="4" fontId="6" fillId="0" borderId="1"/>
    <xf numFmtId="0" fontId="98" fillId="0" borderId="5">
      <alignment horizontal="left" vertical="center"/>
    </xf>
    <xf numFmtId="0" fontId="9" fillId="0" borderId="5">
      <alignment horizontal="left" vertical="center"/>
    </xf>
    <xf numFmtId="10" fontId="73" fillId="3" borderId="1" applyNumberFormat="0" applyBorder="0" applyAlignment="0" applyProtection="0"/>
    <xf numFmtId="10" fontId="73" fillId="3" borderId="1" applyNumberFormat="0" applyBorder="0" applyAlignment="0" applyProtection="0"/>
    <xf numFmtId="0" fontId="9" fillId="0" borderId="1"/>
    <xf numFmtId="15" fontId="113" fillId="28" borderId="1">
      <alignment horizontal="center"/>
    </xf>
    <xf numFmtId="10" fontId="113" fillId="28" borderId="1">
      <alignment horizontal="center"/>
    </xf>
    <xf numFmtId="2" fontId="66" fillId="31" borderId="1">
      <alignment horizont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294" fontId="6" fillId="39" borderId="1">
      <alignment horizontal="center" vertical="center"/>
    </xf>
    <xf numFmtId="0" fontId="76" fillId="36" borderId="1">
      <alignment horizontal="center"/>
    </xf>
    <xf numFmtId="0" fontId="6" fillId="0" borderId="1">
      <alignment horizontal="right"/>
    </xf>
    <xf numFmtId="4" fontId="6" fillId="0" borderId="1"/>
    <xf numFmtId="0" fontId="44" fillId="0" borderId="47" applyBorder="0"/>
    <xf numFmtId="0" fontId="50" fillId="0" borderId="47" applyNumberFormat="0" applyFill="0" applyAlignment="0" applyProtection="0"/>
    <xf numFmtId="251" fontId="76" fillId="0" borderId="47" applyFont="0" applyFill="0" applyBorder="0" applyAlignment="0" applyProtection="0"/>
    <xf numFmtId="0" fontId="90" fillId="23" borderId="48" applyAlignment="0" applyProtection="0"/>
    <xf numFmtId="0" fontId="90" fillId="23" borderId="48" applyAlignment="0" applyProtection="0"/>
    <xf numFmtId="0" fontId="90" fillId="23" borderId="48" applyAlignment="0" applyProtection="0"/>
    <xf numFmtId="0" fontId="90" fillId="23" borderId="48" applyAlignment="0" applyProtection="0"/>
    <xf numFmtId="0" fontId="9" fillId="0" borderId="48">
      <alignment horizontal="left" vertical="center"/>
    </xf>
    <xf numFmtId="0" fontId="98" fillId="0" borderId="48">
      <alignment horizontal="left" vertical="center"/>
    </xf>
    <xf numFmtId="0" fontId="58" fillId="0" borderId="47" applyFill="0" applyAlignment="0" applyProtection="0">
      <protection locked="0"/>
    </xf>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9" fillId="37" borderId="50" applyNumberFormat="0" applyFont="0" applyAlignment="0" applyProtection="0"/>
    <xf numFmtId="0" fontId="131" fillId="23" borderId="51" applyNumberFormat="0" applyAlignment="0" applyProtection="0"/>
    <xf numFmtId="0" fontId="131" fillId="23" borderId="51" applyNumberFormat="0" applyAlignment="0" applyProtection="0"/>
    <xf numFmtId="0" fontId="132" fillId="23" borderId="51" applyNumberFormat="0" applyAlignment="0" applyProtection="0"/>
    <xf numFmtId="0" fontId="131" fillId="23" borderId="51" applyNumberFormat="0" applyAlignment="0" applyProtection="0"/>
    <xf numFmtId="0" fontId="162" fillId="43" borderId="52" applyNumberFormat="0" applyBorder="0" applyAlignment="0" applyProtection="0"/>
    <xf numFmtId="0" fontId="162" fillId="43" borderId="52" applyNumberFormat="0" applyBorder="0" applyAlignment="0" applyProtection="0"/>
    <xf numFmtId="0" fontId="164" fillId="0" borderId="53" applyNumberFormat="0" applyFill="0" applyAlignment="0" applyProtection="0"/>
    <xf numFmtId="304" fontId="167" fillId="48" borderId="48" applyAlignment="0">
      <alignment horizontal="left" indent="1"/>
      <protection hidden="1"/>
    </xf>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6" fillId="37" borderId="50" applyNumberFormat="0" applyFont="0" applyAlignment="0" applyProtection="0"/>
    <xf numFmtId="0" fontId="6" fillId="37" borderId="50" applyNumberFormat="0" applyFont="0" applyAlignment="0" applyProtection="0"/>
    <xf numFmtId="0" fontId="11" fillId="37" borderId="50" applyNumberFormat="0" applyFont="0" applyAlignment="0" applyProtection="0"/>
    <xf numFmtId="0" fontId="11"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219" fontId="51" fillId="0" borderId="54" applyAlignment="0" applyProtection="0"/>
    <xf numFmtId="219" fontId="51" fillId="0" borderId="54" applyAlignment="0" applyProtection="0"/>
    <xf numFmtId="172" fontId="51" fillId="0" borderId="54" applyAlignment="0" applyProtection="0"/>
    <xf numFmtId="172" fontId="51" fillId="0" borderId="54" applyAlignment="0" applyProtection="0"/>
    <xf numFmtId="219" fontId="51" fillId="0" borderId="54" applyAlignment="0" applyProtection="0"/>
    <xf numFmtId="0" fontId="57" fillId="23" borderId="49" applyNumberFormat="0" applyAlignment="0" applyProtection="0"/>
    <xf numFmtId="238" fontId="71" fillId="0" borderId="54" applyFill="0" applyProtection="0"/>
    <xf numFmtId="252" fontId="71" fillId="0" borderId="54" applyFill="0" applyProtection="0"/>
    <xf numFmtId="0" fontId="90" fillId="23" borderId="48" applyAlignment="0" applyProtection="0"/>
    <xf numFmtId="0" fontId="90" fillId="23" borderId="48" applyAlignment="0" applyProtection="0"/>
    <xf numFmtId="0" fontId="90" fillId="23" borderId="48" applyAlignment="0" applyProtection="0"/>
    <xf numFmtId="0" fontId="90" fillId="23" borderId="48" applyAlignment="0" applyProtection="0"/>
    <xf numFmtId="0" fontId="98" fillId="0" borderId="48">
      <alignment horizontal="left" vertical="center"/>
    </xf>
    <xf numFmtId="0" fontId="9" fillId="0" borderId="48">
      <alignment horizontal="left" vertical="center"/>
    </xf>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9" fillId="37" borderId="50" applyNumberFormat="0" applyFont="0" applyAlignment="0" applyProtection="0"/>
    <xf numFmtId="0" fontId="132"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31" fillId="23" borderId="51" applyNumberFormat="0" applyAlignment="0" applyProtection="0"/>
    <xf numFmtId="0" fontId="162" fillId="43" borderId="52" applyNumberFormat="0" applyBorder="0" applyAlignment="0" applyProtection="0"/>
    <xf numFmtId="0" fontId="162" fillId="43" borderId="52" applyNumberFormat="0" applyBorder="0" applyAlignment="0" applyProtection="0"/>
    <xf numFmtId="0" fontId="164" fillId="0" borderId="53" applyNumberFormat="0" applyFill="0" applyAlignment="0" applyProtection="0"/>
    <xf numFmtId="304" fontId="167" fillId="48" borderId="48" applyAlignment="0">
      <alignment horizontal="left" indent="1"/>
      <protection hidden="1"/>
    </xf>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10" fillId="10" borderId="49"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132" fillId="23" borderId="51"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57" fillId="23" borderId="49" applyNumberFormat="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164" fillId="0" borderId="53" applyNumberFormat="0" applyFill="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6" fillId="37" borderId="50" applyNumberFormat="0" applyFont="0" applyAlignment="0" applyProtection="0"/>
    <xf numFmtId="0" fontId="6" fillId="37" borderId="50" applyNumberFormat="0" applyFont="0" applyAlignment="0" applyProtection="0"/>
    <xf numFmtId="0" fontId="6" fillId="37" borderId="50" applyNumberFormat="0" applyFont="0" applyAlignment="0" applyProtection="0"/>
    <xf numFmtId="0" fontId="6" fillId="37" borderId="50" applyNumberFormat="0" applyFont="0" applyAlignment="0" applyProtection="0"/>
    <xf numFmtId="0" fontId="11" fillId="37" borderId="50" applyNumberFormat="0" applyFont="0" applyAlignment="0" applyProtection="0"/>
    <xf numFmtId="0" fontId="11"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 fillId="37" borderId="50" applyNumberFormat="0" applyFont="0" applyAlignment="0" applyProtection="0"/>
    <xf numFmtId="0" fontId="98" fillId="0" borderId="48">
      <alignment horizontal="left" vertical="center"/>
    </xf>
    <xf numFmtId="0" fontId="9" fillId="0" borderId="48">
      <alignment horizontal="left" vertical="center"/>
    </xf>
    <xf numFmtId="0" fontId="1" fillId="0" borderId="0"/>
    <xf numFmtId="43" fontId="1" fillId="0" borderId="0" applyFont="0" applyFill="0" applyBorder="0" applyAlignment="0" applyProtection="0"/>
    <xf numFmtId="278" fontId="1" fillId="0" borderId="0"/>
    <xf numFmtId="178" fontId="1" fillId="0" borderId="0" applyFont="0" applyFill="0" applyBorder="0" applyAlignment="0" applyProtection="0"/>
    <xf numFmtId="278" fontId="6" fillId="0" borderId="0"/>
    <xf numFmtId="278" fontId="6" fillId="0" borderId="0" applyFont="0" applyFill="0" applyBorder="0" applyAlignment="0" applyProtection="0"/>
    <xf numFmtId="278" fontId="13" fillId="0" borderId="0"/>
    <xf numFmtId="278" fontId="18" fillId="0" borderId="0" applyFont="0" applyFill="0" applyBorder="0" applyAlignment="0" applyProtection="0"/>
    <xf numFmtId="278" fontId="18" fillId="0" borderId="0" applyFont="0" applyFill="0" applyBorder="0" applyAlignment="0" applyProtection="0"/>
    <xf numFmtId="278" fontId="18" fillId="0" borderId="0" applyFont="0" applyFill="0" applyBorder="0" applyAlignment="0" applyProtection="0"/>
    <xf numFmtId="278" fontId="18" fillId="0" borderId="0" applyFont="0" applyFill="0" applyBorder="0" applyAlignment="0" applyProtection="0"/>
    <xf numFmtId="278" fontId="18" fillId="0" borderId="0" applyFont="0" applyFill="0" applyBorder="0" applyAlignment="0" applyProtection="0"/>
    <xf numFmtId="278" fontId="19" fillId="0" borderId="0"/>
    <xf numFmtId="278" fontId="19" fillId="0" borderId="0"/>
    <xf numFmtId="278" fontId="19" fillId="0" borderId="0"/>
    <xf numFmtId="278" fontId="20" fillId="0" borderId="0"/>
    <xf numFmtId="278" fontId="19" fillId="0" borderId="0"/>
    <xf numFmtId="278" fontId="21" fillId="0" borderId="0"/>
    <xf numFmtId="278" fontId="22" fillId="0" borderId="0"/>
    <xf numFmtId="278" fontId="22" fillId="0" borderId="0"/>
    <xf numFmtId="278" fontId="21" fillId="0" borderId="0"/>
    <xf numFmtId="278" fontId="20" fillId="0" borderId="0"/>
    <xf numFmtId="278" fontId="20" fillId="0" borderId="0"/>
    <xf numFmtId="278" fontId="20" fillId="0" borderId="0"/>
    <xf numFmtId="278" fontId="19" fillId="0" borderId="0"/>
    <xf numFmtId="278" fontId="22" fillId="0" borderId="0"/>
    <xf numFmtId="278" fontId="19" fillId="0" borderId="0"/>
    <xf numFmtId="278" fontId="19" fillId="0" borderId="0"/>
    <xf numFmtId="278" fontId="21" fillId="0" borderId="0"/>
    <xf numFmtId="278" fontId="19" fillId="0" borderId="0"/>
    <xf numFmtId="278" fontId="19" fillId="0" borderId="0"/>
    <xf numFmtId="278" fontId="20" fillId="0" borderId="0"/>
    <xf numFmtId="278" fontId="21" fillId="0" borderId="0"/>
    <xf numFmtId="278" fontId="19" fillId="0" borderId="0"/>
    <xf numFmtId="278" fontId="19" fillId="0" borderId="0"/>
    <xf numFmtId="278" fontId="21" fillId="0" borderId="0"/>
    <xf numFmtId="278" fontId="21" fillId="0" borderId="0"/>
    <xf numFmtId="278" fontId="20" fillId="0" borderId="0"/>
    <xf numFmtId="278" fontId="23" fillId="0" borderId="0"/>
    <xf numFmtId="278" fontId="20" fillId="0" borderId="0"/>
    <xf numFmtId="278" fontId="18" fillId="0" borderId="0"/>
    <xf numFmtId="278" fontId="18" fillId="0" borderId="0"/>
    <xf numFmtId="278" fontId="18" fillId="0" borderId="0"/>
    <xf numFmtId="278" fontId="19" fillId="0" borderId="0"/>
    <xf numFmtId="278" fontId="19" fillId="0" borderId="0"/>
    <xf numFmtId="278" fontId="20" fillId="0" borderId="0"/>
    <xf numFmtId="278" fontId="19" fillId="0" borderId="0"/>
    <xf numFmtId="278" fontId="19" fillId="0" borderId="0"/>
    <xf numFmtId="278" fontId="19" fillId="0" borderId="0"/>
    <xf numFmtId="278" fontId="20" fillId="0" borderId="0"/>
    <xf numFmtId="278" fontId="20" fillId="0" borderId="0"/>
    <xf numFmtId="278" fontId="20" fillId="0" borderId="0"/>
    <xf numFmtId="278" fontId="20" fillId="0" borderId="0"/>
    <xf numFmtId="278" fontId="22" fillId="0" borderId="0"/>
    <xf numFmtId="278" fontId="20" fillId="0" borderId="0"/>
    <xf numFmtId="278" fontId="17" fillId="0" borderId="0"/>
    <xf numFmtId="278" fontId="24" fillId="0" borderId="0"/>
    <xf numFmtId="278" fontId="25" fillId="0" borderId="0"/>
    <xf numFmtId="278" fontId="18" fillId="0" borderId="0"/>
    <xf numFmtId="278" fontId="21" fillId="0" borderId="0"/>
    <xf numFmtId="278" fontId="21" fillId="0" borderId="0"/>
    <xf numFmtId="278" fontId="21" fillId="0" borderId="0"/>
    <xf numFmtId="278" fontId="21" fillId="0" borderId="0"/>
    <xf numFmtId="278" fontId="23" fillId="0" borderId="0"/>
    <xf numFmtId="278" fontId="21" fillId="0" borderId="0"/>
    <xf numFmtId="278" fontId="21" fillId="0" borderId="0"/>
    <xf numFmtId="278" fontId="18" fillId="0" borderId="0" applyFont="0" applyFill="0" applyBorder="0" applyAlignment="0" applyProtection="0"/>
    <xf numFmtId="278" fontId="18" fillId="0" borderId="0" applyFont="0" applyFill="0" applyBorder="0" applyAlignment="0" applyProtection="0"/>
    <xf numFmtId="278" fontId="21" fillId="0" borderId="0"/>
    <xf numFmtId="278" fontId="18" fillId="0" borderId="0" applyFont="0" applyFill="0" applyBorder="0" applyAlignment="0" applyProtection="0"/>
    <xf numFmtId="278" fontId="18" fillId="0" borderId="0"/>
    <xf numFmtId="278" fontId="18" fillId="0" borderId="0"/>
    <xf numFmtId="278" fontId="18" fillId="0" borderId="0"/>
    <xf numFmtId="278" fontId="18" fillId="0" borderId="0" applyFont="0" applyFill="0" applyBorder="0" applyAlignment="0" applyProtection="0"/>
    <xf numFmtId="278" fontId="18" fillId="0" borderId="0" applyFont="0" applyFill="0" applyBorder="0" applyAlignment="0" applyProtection="0"/>
    <xf numFmtId="278" fontId="19" fillId="0" borderId="0"/>
    <xf numFmtId="278" fontId="19" fillId="0" borderId="0"/>
    <xf numFmtId="278" fontId="19" fillId="0" borderId="0"/>
    <xf numFmtId="278" fontId="19" fillId="0" borderId="0"/>
    <xf numFmtId="278" fontId="20" fillId="0" borderId="0"/>
    <xf numFmtId="278" fontId="23" fillId="0" borderId="0"/>
    <xf numFmtId="278" fontId="18" fillId="0" borderId="0"/>
    <xf numFmtId="278" fontId="24" fillId="0" borderId="0"/>
    <xf numFmtId="278" fontId="21" fillId="0" borderId="0"/>
    <xf numFmtId="278" fontId="20" fillId="0" borderId="0"/>
    <xf numFmtId="278" fontId="20" fillId="0" borderId="0"/>
    <xf numFmtId="278" fontId="20" fillId="0" borderId="0"/>
    <xf numFmtId="278" fontId="13" fillId="0" borderId="0"/>
    <xf numFmtId="278" fontId="13" fillId="0" borderId="0"/>
    <xf numFmtId="278" fontId="13" fillId="0" borderId="0"/>
    <xf numFmtId="278" fontId="26" fillId="0" borderId="0"/>
    <xf numFmtId="278" fontId="13" fillId="0" borderId="0"/>
    <xf numFmtId="278" fontId="13" fillId="0" borderId="0"/>
    <xf numFmtId="278" fontId="13" fillId="0" borderId="0"/>
    <xf numFmtId="278" fontId="13" fillId="0" borderId="0"/>
    <xf numFmtId="278" fontId="13" fillId="0" borderId="0"/>
    <xf numFmtId="278" fontId="13" fillId="0" borderId="0"/>
    <xf numFmtId="278" fontId="13" fillId="0" borderId="0"/>
    <xf numFmtId="278" fontId="13" fillId="0" borderId="0"/>
    <xf numFmtId="278" fontId="26" fillId="0" borderId="0"/>
    <xf numFmtId="278" fontId="26" fillId="0" borderId="0"/>
    <xf numFmtId="278" fontId="13" fillId="0" borderId="0"/>
    <xf numFmtId="278" fontId="13" fillId="0" borderId="0"/>
    <xf numFmtId="278" fontId="13" fillId="0" borderId="0"/>
    <xf numFmtId="278" fontId="13" fillId="0" borderId="0"/>
    <xf numFmtId="278" fontId="6" fillId="0" borderId="0"/>
    <xf numFmtId="278" fontId="13" fillId="0" borderId="0"/>
    <xf numFmtId="278" fontId="13" fillId="0" borderId="0"/>
    <xf numFmtId="278" fontId="13" fillId="0" borderId="0"/>
    <xf numFmtId="278" fontId="13" fillId="0" borderId="0"/>
    <xf numFmtId="278" fontId="6" fillId="0" borderId="0"/>
    <xf numFmtId="278" fontId="6" fillId="0" borderId="0"/>
    <xf numFmtId="278" fontId="13" fillId="0" borderId="0"/>
    <xf numFmtId="278" fontId="26" fillId="0" borderId="0"/>
    <xf numFmtId="278" fontId="13" fillId="0" borderId="0"/>
    <xf numFmtId="278" fontId="13" fillId="0" borderId="0"/>
    <xf numFmtId="278" fontId="13" fillId="0" borderId="0"/>
    <xf numFmtId="278" fontId="26" fillId="0" borderId="0"/>
    <xf numFmtId="278" fontId="26" fillId="0" borderId="0"/>
    <xf numFmtId="278" fontId="26" fillId="0" borderId="0"/>
    <xf numFmtId="278" fontId="13" fillId="0" borderId="0"/>
    <xf numFmtId="278" fontId="13" fillId="0" borderId="0"/>
    <xf numFmtId="278" fontId="4"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27" fillId="0" borderId="0"/>
    <xf numFmtId="278" fontId="6" fillId="0" borderId="0"/>
    <xf numFmtId="278" fontId="6" fillId="0" borderId="0"/>
    <xf numFmtId="278" fontId="4" fillId="0" borderId="0"/>
    <xf numFmtId="278" fontId="6" fillId="0" borderId="0"/>
    <xf numFmtId="278" fontId="6" fillId="0" borderId="0"/>
    <xf numFmtId="278" fontId="27"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27"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26" fillId="0" borderId="0"/>
    <xf numFmtId="278" fontId="13" fillId="0" borderId="0"/>
    <xf numFmtId="278" fontId="13" fillId="0" borderId="0"/>
    <xf numFmtId="278" fontId="26" fillId="0" borderId="0"/>
    <xf numFmtId="278" fontId="13" fillId="0" borderId="0"/>
    <xf numFmtId="278" fontId="26" fillId="0" borderId="0"/>
    <xf numFmtId="278" fontId="13" fillId="0" borderId="0"/>
    <xf numFmtId="278" fontId="4"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27" fillId="0" borderId="0"/>
    <xf numFmtId="278" fontId="6" fillId="0" borderId="0"/>
    <xf numFmtId="278" fontId="6" fillId="0" borderId="0"/>
    <xf numFmtId="278" fontId="27" fillId="0" borderId="0"/>
    <xf numFmtId="278" fontId="6" fillId="0" borderId="0"/>
    <xf numFmtId="278" fontId="6" fillId="0" borderId="0"/>
    <xf numFmtId="278" fontId="27" fillId="0" borderId="0"/>
    <xf numFmtId="278" fontId="6" fillId="0" borderId="0"/>
    <xf numFmtId="278" fontId="6" fillId="0" borderId="0"/>
    <xf numFmtId="278" fontId="27" fillId="0" borderId="0"/>
    <xf numFmtId="278" fontId="6" fillId="0" borderId="0"/>
    <xf numFmtId="278" fontId="6" fillId="0" borderId="0"/>
    <xf numFmtId="278" fontId="27"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27"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4" fillId="0" borderId="0"/>
    <xf numFmtId="278" fontId="6" fillId="0" borderId="0"/>
    <xf numFmtId="278" fontId="6" fillId="0" borderId="0"/>
    <xf numFmtId="278" fontId="6" fillId="0" borderId="0"/>
    <xf numFmtId="278" fontId="6" fillId="0" borderId="0"/>
    <xf numFmtId="278" fontId="4" fillId="0" borderId="0"/>
    <xf numFmtId="278" fontId="6" fillId="0" borderId="0"/>
    <xf numFmtId="278" fontId="6" fillId="0" borderId="0"/>
    <xf numFmtId="278" fontId="13" fillId="0" borderId="0"/>
    <xf numFmtId="278" fontId="13" fillId="0" borderId="0"/>
    <xf numFmtId="278" fontId="13" fillId="0" borderId="0"/>
    <xf numFmtId="278" fontId="4" fillId="0" borderId="0"/>
    <xf numFmtId="278" fontId="4" fillId="0" borderId="0"/>
    <xf numFmtId="278" fontId="6" fillId="0" borderId="0"/>
    <xf numFmtId="278" fontId="6" fillId="0" borderId="0"/>
    <xf numFmtId="278" fontId="13" fillId="0" borderId="0"/>
    <xf numFmtId="278" fontId="6" fillId="0" borderId="0"/>
    <xf numFmtId="278" fontId="26" fillId="0" borderId="0"/>
    <xf numFmtId="278" fontId="13" fillId="0" borderId="0"/>
    <xf numFmtId="278" fontId="4" fillId="0" borderId="0"/>
    <xf numFmtId="278" fontId="6" fillId="0" borderId="0"/>
    <xf numFmtId="278" fontId="6" fillId="0" borderId="0"/>
    <xf numFmtId="278" fontId="13" fillId="0" borderId="0"/>
    <xf numFmtId="278" fontId="6" fillId="0" borderId="0"/>
    <xf numFmtId="278" fontId="6" fillId="0" borderId="0"/>
    <xf numFmtId="278" fontId="26" fillId="0" borderId="0"/>
    <xf numFmtId="278" fontId="13" fillId="0" borderId="0"/>
    <xf numFmtId="278" fontId="4" fillId="0" borderId="0"/>
    <xf numFmtId="278" fontId="4" fillId="0" borderId="0"/>
    <xf numFmtId="278" fontId="4" fillId="0" borderId="0"/>
    <xf numFmtId="278" fontId="4" fillId="0" borderId="0"/>
    <xf numFmtId="278" fontId="13" fillId="0" borderId="0"/>
    <xf numFmtId="278" fontId="13" fillId="0" borderId="0"/>
    <xf numFmtId="278" fontId="4" fillId="0" borderId="0"/>
    <xf numFmtId="278" fontId="13" fillId="0" borderId="0"/>
    <xf numFmtId="278" fontId="13" fillId="0" borderId="0"/>
    <xf numFmtId="278" fontId="4" fillId="0" borderId="0"/>
    <xf numFmtId="278" fontId="6" fillId="0" borderId="0"/>
    <xf numFmtId="278" fontId="6" fillId="0" borderId="0"/>
    <xf numFmtId="278" fontId="4" fillId="0" borderId="0"/>
    <xf numFmtId="278" fontId="4"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3" fillId="0" borderId="0"/>
    <xf numFmtId="278" fontId="28" fillId="0" borderId="0" applyNumberFormat="0"/>
    <xf numFmtId="278" fontId="4" fillId="0" borderId="0"/>
    <xf numFmtId="278" fontId="13" fillId="0" borderId="0"/>
    <xf numFmtId="278" fontId="4" fillId="0" borderId="0"/>
    <xf numFmtId="278" fontId="4" fillId="0" borderId="0"/>
    <xf numFmtId="278" fontId="13" fillId="0" borderId="0"/>
    <xf numFmtId="278" fontId="26" fillId="0" borderId="0"/>
    <xf numFmtId="278" fontId="4" fillId="0" borderId="0"/>
    <xf numFmtId="278" fontId="4" fillId="0" borderId="0"/>
    <xf numFmtId="278" fontId="4" fillId="0" borderId="0"/>
    <xf numFmtId="278" fontId="6" fillId="0" borderId="0"/>
    <xf numFmtId="278" fontId="6" fillId="0" borderId="0"/>
    <xf numFmtId="278" fontId="13" fillId="0" borderId="0"/>
    <xf numFmtId="278" fontId="29" fillId="0" borderId="0">
      <protection locked="0"/>
    </xf>
    <xf numFmtId="278" fontId="29" fillId="0" borderId="0">
      <protection locked="0"/>
    </xf>
    <xf numFmtId="278" fontId="29" fillId="0" borderId="0">
      <protection locked="0"/>
    </xf>
    <xf numFmtId="278" fontId="29" fillId="0" borderId="0">
      <protection locked="0"/>
    </xf>
    <xf numFmtId="278" fontId="29" fillId="0" borderId="0">
      <protection locked="0"/>
    </xf>
    <xf numFmtId="278" fontId="29" fillId="0" borderId="6">
      <protection locked="0"/>
    </xf>
    <xf numFmtId="278" fontId="30" fillId="0" borderId="0"/>
    <xf numFmtId="278" fontId="9" fillId="0" borderId="0"/>
    <xf numFmtId="278" fontId="31" fillId="0" borderId="0">
      <protection locked="0"/>
    </xf>
    <xf numFmtId="278" fontId="31" fillId="0" borderId="0">
      <protection locked="0"/>
    </xf>
    <xf numFmtId="278" fontId="29" fillId="0" borderId="6">
      <protection locked="0"/>
    </xf>
    <xf numFmtId="278" fontId="18"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36" fillId="4"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37" fillId="5" borderId="0" applyNumberFormat="0" applyBorder="0" applyAlignment="0" applyProtection="0"/>
    <xf numFmtId="278" fontId="37" fillId="5" borderId="0" applyNumberFormat="0" applyBorder="0" applyAlignment="0" applyProtection="0"/>
    <xf numFmtId="278" fontId="37" fillId="5" borderId="0" applyNumberFormat="0" applyBorder="0" applyAlignment="0" applyProtection="0"/>
    <xf numFmtId="278" fontId="37" fillId="6" borderId="0" applyNumberFormat="0" applyBorder="0" applyAlignment="0" applyProtection="0"/>
    <xf numFmtId="278" fontId="37" fillId="6" borderId="0" applyNumberFormat="0" applyBorder="0" applyAlignment="0" applyProtection="0"/>
    <xf numFmtId="278" fontId="37" fillId="6" borderId="0" applyNumberFormat="0" applyBorder="0" applyAlignment="0" applyProtection="0"/>
    <xf numFmtId="278" fontId="37" fillId="7" borderId="0" applyNumberFormat="0" applyBorder="0" applyAlignment="0" applyProtection="0"/>
    <xf numFmtId="278" fontId="37" fillId="7" borderId="0" applyNumberFormat="0" applyBorder="0" applyAlignment="0" applyProtection="0"/>
    <xf numFmtId="278" fontId="37" fillId="7" borderId="0" applyNumberFormat="0" applyBorder="0" applyAlignment="0" applyProtection="0"/>
    <xf numFmtId="278" fontId="37" fillId="8" borderId="0" applyNumberFormat="0" applyBorder="0" applyAlignment="0" applyProtection="0"/>
    <xf numFmtId="278" fontId="37" fillId="8" borderId="0" applyNumberFormat="0" applyBorder="0" applyAlignment="0" applyProtection="0"/>
    <xf numFmtId="278" fontId="37" fillId="8" borderId="0" applyNumberFormat="0" applyBorder="0" applyAlignment="0" applyProtection="0"/>
    <xf numFmtId="278" fontId="37" fillId="9" borderId="0" applyNumberFormat="0" applyBorder="0" applyAlignment="0" applyProtection="0"/>
    <xf numFmtId="278" fontId="37" fillId="9" borderId="0" applyNumberFormat="0" applyBorder="0" applyAlignment="0" applyProtection="0"/>
    <xf numFmtId="278" fontId="37" fillId="9" borderId="0" applyNumberFormat="0" applyBorder="0" applyAlignment="0" applyProtection="0"/>
    <xf numFmtId="278" fontId="37" fillId="10" borderId="0" applyNumberFormat="0" applyBorder="0" applyAlignment="0" applyProtection="0"/>
    <xf numFmtId="278" fontId="37" fillId="10" borderId="0" applyNumberFormat="0" applyBorder="0" applyAlignment="0" applyProtection="0"/>
    <xf numFmtId="278" fontId="37" fillId="10"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5"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38" fillId="0" borderId="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37" fillId="11" borderId="0" applyNumberFormat="0" applyBorder="0" applyAlignment="0" applyProtection="0"/>
    <xf numFmtId="278" fontId="37" fillId="11" borderId="0" applyNumberFormat="0" applyBorder="0" applyAlignment="0" applyProtection="0"/>
    <xf numFmtId="278" fontId="37" fillId="11" borderId="0" applyNumberFormat="0" applyBorder="0" applyAlignment="0" applyProtection="0"/>
    <xf numFmtId="278" fontId="37" fillId="12" borderId="0" applyNumberFormat="0" applyBorder="0" applyAlignment="0" applyProtection="0"/>
    <xf numFmtId="278" fontId="37" fillId="12" borderId="0" applyNumberFormat="0" applyBorder="0" applyAlignment="0" applyProtection="0"/>
    <xf numFmtId="278" fontId="37" fillId="12" borderId="0" applyNumberFormat="0" applyBorder="0" applyAlignment="0" applyProtection="0"/>
    <xf numFmtId="278" fontId="37" fillId="13" borderId="0" applyNumberFormat="0" applyBorder="0" applyAlignment="0" applyProtection="0"/>
    <xf numFmtId="278" fontId="37" fillId="13" borderId="0" applyNumberFormat="0" applyBorder="0" applyAlignment="0" applyProtection="0"/>
    <xf numFmtId="278" fontId="37" fillId="13" borderId="0" applyNumberFormat="0" applyBorder="0" applyAlignment="0" applyProtection="0"/>
    <xf numFmtId="278" fontId="37" fillId="8" borderId="0" applyNumberFormat="0" applyBorder="0" applyAlignment="0" applyProtection="0"/>
    <xf numFmtId="278" fontId="37" fillId="8" borderId="0" applyNumberFormat="0" applyBorder="0" applyAlignment="0" applyProtection="0"/>
    <xf numFmtId="278" fontId="37" fillId="8" borderId="0" applyNumberFormat="0" applyBorder="0" applyAlignment="0" applyProtection="0"/>
    <xf numFmtId="278" fontId="37" fillId="11" borderId="0" applyNumberFormat="0" applyBorder="0" applyAlignment="0" applyProtection="0"/>
    <xf numFmtId="278" fontId="37" fillId="11" borderId="0" applyNumberFormat="0" applyBorder="0" applyAlignment="0" applyProtection="0"/>
    <xf numFmtId="278" fontId="37" fillId="11" borderId="0" applyNumberFormat="0" applyBorder="0" applyAlignment="0" applyProtection="0"/>
    <xf numFmtId="278" fontId="37" fillId="14" borderId="0" applyNumberFormat="0" applyBorder="0" applyAlignment="0" applyProtection="0"/>
    <xf numFmtId="278" fontId="37" fillId="14" borderId="0" applyNumberFormat="0" applyBorder="0" applyAlignment="0" applyProtection="0"/>
    <xf numFmtId="278" fontId="37" fillId="14"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11" fillId="11" borderId="0" applyNumberFormat="0" applyBorder="0" applyAlignment="0" applyProtection="0"/>
    <xf numFmtId="278" fontId="40" fillId="0" borderId="0"/>
    <xf numFmtId="278" fontId="40" fillId="0" borderId="0"/>
    <xf numFmtId="278" fontId="40" fillId="0" borderId="0"/>
    <xf numFmtId="278" fontId="40" fillId="0" borderId="0"/>
    <xf numFmtId="278" fontId="40" fillId="0" borderId="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12"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38" fillId="0" borderId="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13"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38" fillId="0" borderId="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8"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38" fillId="0" borderId="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11" fillId="11" borderId="0" applyNumberFormat="0" applyBorder="0" applyAlignment="0" applyProtection="0"/>
    <xf numFmtId="278" fontId="40" fillId="0" borderId="0"/>
    <xf numFmtId="278" fontId="40" fillId="0" borderId="0"/>
    <xf numFmtId="278" fontId="40" fillId="0" borderId="0"/>
    <xf numFmtId="278" fontId="40" fillId="0" borderId="0"/>
    <xf numFmtId="278" fontId="40" fillId="0" borderId="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40" fillId="0" borderId="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41" fillId="15" borderId="0" applyNumberFormat="0" applyBorder="0" applyAlignment="0" applyProtection="0"/>
    <xf numFmtId="278" fontId="41" fillId="15" borderId="0" applyNumberFormat="0" applyBorder="0" applyAlignment="0" applyProtection="0"/>
    <xf numFmtId="278" fontId="41" fillId="15" borderId="0" applyNumberFormat="0" applyBorder="0" applyAlignment="0" applyProtection="0"/>
    <xf numFmtId="278" fontId="41" fillId="12" borderId="0" applyNumberFormat="0" applyBorder="0" applyAlignment="0" applyProtection="0"/>
    <xf numFmtId="278" fontId="41" fillId="12" borderId="0" applyNumberFormat="0" applyBorder="0" applyAlignment="0" applyProtection="0"/>
    <xf numFmtId="278" fontId="41" fillId="12" borderId="0" applyNumberFormat="0" applyBorder="0" applyAlignment="0" applyProtection="0"/>
    <xf numFmtId="278" fontId="41" fillId="13" borderId="0" applyNumberFormat="0" applyBorder="0" applyAlignment="0" applyProtection="0"/>
    <xf numFmtId="278" fontId="41" fillId="13" borderId="0" applyNumberFormat="0" applyBorder="0" applyAlignment="0" applyProtection="0"/>
    <xf numFmtId="278" fontId="41" fillId="13"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8" borderId="0" applyNumberFormat="0" applyBorder="0" applyAlignment="0" applyProtection="0"/>
    <xf numFmtId="278" fontId="41" fillId="18" borderId="0" applyNumberFormat="0" applyBorder="0" applyAlignment="0" applyProtection="0"/>
    <xf numFmtId="278" fontId="41" fillId="18"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5"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2"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3"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2" fillId="18" borderId="0" applyNumberFormat="0" applyBorder="0" applyAlignment="0" applyProtection="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43" fillId="0" borderId="0"/>
    <xf numFmtId="278" fontId="30" fillId="0" borderId="0"/>
    <xf numFmtId="278" fontId="44" fillId="0" borderId="47" applyBorder="0"/>
    <xf numFmtId="278" fontId="41" fillId="19" borderId="0" applyNumberFormat="0" applyBorder="0" applyAlignment="0" applyProtection="0"/>
    <xf numFmtId="278" fontId="41" fillId="19" borderId="0" applyNumberFormat="0" applyBorder="0" applyAlignment="0" applyProtection="0"/>
    <xf numFmtId="278" fontId="41" fillId="19" borderId="0" applyNumberFormat="0" applyBorder="0" applyAlignment="0" applyProtection="0"/>
    <xf numFmtId="278" fontId="41" fillId="20" borderId="0" applyNumberFormat="0" applyBorder="0" applyAlignment="0" applyProtection="0"/>
    <xf numFmtId="278" fontId="41" fillId="20" borderId="0" applyNumberFormat="0" applyBorder="0" applyAlignment="0" applyProtection="0"/>
    <xf numFmtId="278" fontId="41" fillId="20" borderId="0" applyNumberFormat="0" applyBorder="0" applyAlignment="0" applyProtection="0"/>
    <xf numFmtId="278" fontId="41" fillId="21" borderId="0" applyNumberFormat="0" applyBorder="0" applyAlignment="0" applyProtection="0"/>
    <xf numFmtId="278" fontId="41" fillId="21" borderId="0" applyNumberFormat="0" applyBorder="0" applyAlignment="0" applyProtection="0"/>
    <xf numFmtId="278" fontId="41" fillId="21"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22" borderId="0" applyNumberFormat="0" applyBorder="0" applyAlignment="0" applyProtection="0"/>
    <xf numFmtId="278" fontId="41" fillId="22" borderId="0" applyNumberFormat="0" applyBorder="0" applyAlignment="0" applyProtection="0"/>
    <xf numFmtId="278" fontId="41" fillId="22" borderId="0" applyNumberFormat="0" applyBorder="0" applyAlignment="0" applyProtection="0"/>
    <xf numFmtId="278" fontId="40" fillId="6" borderId="0" applyNumberFormat="0" applyBorder="0" applyAlignment="0" applyProtection="0"/>
    <xf numFmtId="278" fontId="40" fillId="6" borderId="0" applyNumberFormat="0" applyBorder="0" applyAlignment="0" applyProtection="0"/>
    <xf numFmtId="278" fontId="40" fillId="6" borderId="0" applyNumberFormat="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6" fillId="0" borderId="0" applyNumberFormat="0" applyFill="0" applyBorder="0" applyAlignment="0"/>
    <xf numFmtId="278" fontId="50" fillId="0" borderId="47" applyNumberFormat="0" applyFill="0" applyAlignment="0" applyProtection="0"/>
    <xf numFmtId="278" fontId="52" fillId="0" borderId="9" applyNumberFormat="0" applyFont="0" applyFill="0" applyAlignment="0" applyProtection="0"/>
    <xf numFmtId="278" fontId="52" fillId="0" borderId="10" applyNumberFormat="0" applyFont="0" applyFill="0" applyAlignment="0" applyProtection="0"/>
    <xf numFmtId="278" fontId="56" fillId="0" borderId="12" applyNumberFormat="0" applyBorder="0"/>
    <xf numFmtId="278" fontId="56" fillId="0" borderId="12" applyNumberFormat="0" applyBorder="0"/>
    <xf numFmtId="278" fontId="57" fillId="23" borderId="29" applyNumberFormat="0" applyAlignment="0" applyProtection="0"/>
    <xf numFmtId="278" fontId="36" fillId="0" borderId="0">
      <alignment horizontal="centerContinuous"/>
    </xf>
    <xf numFmtId="278" fontId="58" fillId="0" borderId="0" applyFill="0" applyBorder="0" applyProtection="0">
      <alignment horizontal="center"/>
      <protection locked="0"/>
    </xf>
    <xf numFmtId="278" fontId="59" fillId="24" borderId="14" applyNumberFormat="0" applyAlignment="0" applyProtection="0"/>
    <xf numFmtId="278" fontId="59" fillId="24" borderId="14" applyNumberFormat="0" applyAlignment="0" applyProtection="0"/>
    <xf numFmtId="278" fontId="59" fillId="24" borderId="14" applyNumberFormat="0" applyAlignment="0" applyProtection="0"/>
    <xf numFmtId="278" fontId="60" fillId="25" borderId="15" applyFont="0" applyFill="0" applyBorder="0"/>
    <xf numFmtId="278" fontId="61" fillId="0" borderId="16"/>
    <xf numFmtId="278" fontId="61" fillId="0" borderId="16"/>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278" fontId="68" fillId="0" borderId="0"/>
    <xf numFmtId="278" fontId="69" fillId="0" borderId="0" applyNumberFormat="0" applyFill="0" applyBorder="0" applyAlignment="0" applyProtection="0"/>
    <xf numFmtId="278" fontId="13" fillId="0" borderId="17"/>
    <xf numFmtId="278" fontId="36" fillId="0" borderId="0" applyFont="0" applyFill="0" applyBorder="0" applyAlignment="0" applyProtection="0"/>
    <xf numFmtId="278" fontId="3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9" fillId="0" borderId="0" applyFont="0" applyFill="0" applyBorder="0" applyAlignment="0" applyProtection="0"/>
    <xf numFmtId="278" fontId="75" fillId="26" borderId="18" applyNumberFormat="0" applyFont="0" applyBorder="0" applyAlignment="0" applyProtection="0"/>
    <xf numFmtId="278" fontId="9" fillId="0" borderId="0" applyFont="0" applyFill="0" applyBorder="0" applyAlignment="0" applyProtection="0"/>
    <xf numFmtId="278" fontId="6" fillId="0" borderId="0" applyFont="0" applyFill="0" applyBorder="0" applyProtection="0">
      <alignment horizontal="left"/>
    </xf>
    <xf numFmtId="278" fontId="6" fillId="0" borderId="0" applyFont="0" applyFill="0" applyBorder="0" applyAlignment="0" applyProtection="0">
      <protection locked="0"/>
    </xf>
    <xf numFmtId="278" fontId="36" fillId="0" borderId="0" applyFont="0" applyFill="0" applyBorder="0" applyAlignment="0"/>
    <xf numFmtId="278" fontId="78" fillId="0" borderId="0" applyNumberFormat="0"/>
    <xf numFmtId="278" fontId="79" fillId="0" borderId="0">
      <alignment horizontal="centerContinuous"/>
    </xf>
    <xf numFmtId="278" fontId="79" fillId="0" borderId="0" applyNumberFormat="0"/>
    <xf numFmtId="278" fontId="80" fillId="0" borderId="0" applyNumberFormat="0" applyFill="0" applyBorder="0" applyAlignment="0" applyProtection="0"/>
    <xf numFmtId="322" fontId="53" fillId="27" borderId="0">
      <alignment horizontal="left"/>
      <protection hidden="1"/>
    </xf>
    <xf numFmtId="278" fontId="81" fillId="0" borderId="0">
      <protection hidden="1"/>
    </xf>
    <xf numFmtId="278" fontId="82" fillId="0" borderId="0" applyFont="0" applyFill="0" applyBorder="0" applyAlignment="0" applyProtection="0"/>
    <xf numFmtId="278" fontId="84" fillId="0" borderId="0" applyBorder="0" applyProtection="0"/>
    <xf numFmtId="278" fontId="85" fillId="0" borderId="0"/>
    <xf numFmtId="278" fontId="86" fillId="0" borderId="0" applyNumberFormat="0" applyFill="0" applyBorder="0" applyAlignment="0" applyProtection="0"/>
    <xf numFmtId="278" fontId="86" fillId="0" borderId="0" applyNumberFormat="0" applyFill="0" applyBorder="0" applyAlignment="0" applyProtection="0"/>
    <xf numFmtId="278" fontId="86" fillId="0" borderId="0" applyNumberFormat="0" applyFill="0" applyBorder="0" applyAlignment="0" applyProtection="0"/>
    <xf numFmtId="278" fontId="12" fillId="24" borderId="0" applyNumberFormat="0" applyFont="0" applyBorder="0" applyAlignment="0" applyProtection="0"/>
    <xf numFmtId="278" fontId="87" fillId="0" borderId="0" applyNumberFormat="0" applyFill="0" applyBorder="0" applyAlignment="0" applyProtection="0"/>
    <xf numFmtId="278" fontId="88" fillId="0" borderId="0">
      <alignment horizontal="center" wrapText="1"/>
    </xf>
    <xf numFmtId="278" fontId="12" fillId="6" borderId="0" applyNumberFormat="0" applyFont="0" applyBorder="0" applyAlignment="0" applyProtection="0"/>
    <xf numFmtId="278" fontId="90" fillId="23" borderId="48" applyAlignment="0" applyProtection="0"/>
    <xf numFmtId="278" fontId="90" fillId="23" borderId="48" applyAlignment="0" applyProtection="0"/>
    <xf numFmtId="278" fontId="90" fillId="23" borderId="48" applyAlignment="0" applyProtection="0"/>
    <xf numFmtId="278" fontId="90" fillId="23" borderId="48" applyAlignment="0" applyProtection="0"/>
    <xf numFmtId="278" fontId="91" fillId="0" borderId="0" applyNumberFormat="0" applyFill="0" applyBorder="0" applyAlignment="0" applyProtection="0"/>
    <xf numFmtId="278" fontId="92" fillId="0" borderId="0" applyNumberFormat="0" applyFill="0" applyBorder="0" applyAlignment="0" applyProtection="0"/>
    <xf numFmtId="278" fontId="12" fillId="0" borderId="22" applyNumberFormat="0" applyFont="0" applyAlignment="0" applyProtection="0"/>
    <xf numFmtId="278" fontId="12" fillId="0" borderId="22" applyNumberFormat="0" applyFont="0" applyAlignment="0" applyProtection="0"/>
    <xf numFmtId="278" fontId="12" fillId="0" borderId="22" applyNumberFormat="0" applyFont="0" applyAlignment="0" applyProtection="0"/>
    <xf numFmtId="278" fontId="54" fillId="0" borderId="0" applyFill="0" applyBorder="0">
      <alignment horizontal="left" vertical="top"/>
    </xf>
    <xf numFmtId="278" fontId="12" fillId="0" borderId="6" applyNumberFormat="0" applyFont="0" applyAlignment="0" applyProtection="0"/>
    <xf numFmtId="278" fontId="12" fillId="13" borderId="0" applyNumberFormat="0" applyFont="0" applyBorder="0" applyAlignment="0" applyProtection="0"/>
    <xf numFmtId="278" fontId="18" fillId="0" borderId="0"/>
    <xf numFmtId="278" fontId="95" fillId="0" borderId="24" applyNumberFormat="0" applyFill="0" applyAlignment="0" applyProtection="0"/>
    <xf numFmtId="278" fontId="95" fillId="0" borderId="24" applyNumberFormat="0" applyFill="0" applyAlignment="0" applyProtection="0"/>
    <xf numFmtId="278" fontId="12" fillId="0" borderId="0" applyFont="0" applyFill="0" applyBorder="0" applyAlignment="0" applyProtection="0"/>
    <xf numFmtId="278" fontId="96" fillId="7" borderId="0" applyNumberFormat="0" applyBorder="0" applyAlignment="0" applyProtection="0"/>
    <xf numFmtId="278" fontId="96" fillId="7" borderId="0" applyNumberFormat="0" applyBorder="0" applyAlignment="0" applyProtection="0"/>
    <xf numFmtId="278" fontId="96" fillId="7" borderId="0" applyNumberFormat="0" applyBorder="0" applyAlignment="0" applyProtection="0"/>
    <xf numFmtId="278" fontId="97" fillId="0" borderId="0" applyNumberFormat="0" applyFill="0" applyBorder="0" applyAlignment="0" applyProtection="0"/>
    <xf numFmtId="278" fontId="9" fillId="0" borderId="25" applyNumberFormat="0" applyAlignment="0" applyProtection="0">
      <alignment horizontal="left" vertical="center"/>
    </xf>
    <xf numFmtId="278" fontId="9" fillId="0" borderId="48">
      <alignment horizontal="left" vertical="center"/>
    </xf>
    <xf numFmtId="278" fontId="98" fillId="0" borderId="48">
      <alignment horizontal="left" vertical="center"/>
    </xf>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9" fillId="0" borderId="26" applyNumberFormat="0" applyFill="0" applyAlignment="0" applyProtection="0"/>
    <xf numFmtId="278" fontId="99" fillId="0" borderId="26" applyNumberFormat="0" applyFill="0" applyAlignment="0" applyProtection="0"/>
    <xf numFmtId="278" fontId="99" fillId="0" borderId="26" applyNumberFormat="0" applyFill="0" applyAlignment="0" applyProtection="0"/>
    <xf numFmtId="278" fontId="99" fillId="0" borderId="0" applyNumberFormat="0" applyFill="0" applyBorder="0" applyAlignment="0" applyProtection="0"/>
    <xf numFmtId="278" fontId="99" fillId="0" borderId="0" applyNumberFormat="0" applyFill="0" applyBorder="0" applyAlignment="0" applyProtection="0"/>
    <xf numFmtId="278" fontId="99" fillId="0" borderId="0" applyNumberFormat="0" applyFill="0" applyBorder="0" applyAlignment="0" applyProtection="0"/>
    <xf numFmtId="278" fontId="26" fillId="0" borderId="0" applyNumberFormat="0" applyFill="0" applyBorder="0" applyAlignment="0" applyProtection="0"/>
    <xf numFmtId="278" fontId="58" fillId="0" borderId="0" applyFill="0" applyAlignment="0" applyProtection="0">
      <protection locked="0"/>
    </xf>
    <xf numFmtId="278" fontId="58" fillId="0" borderId="47" applyFill="0" applyAlignment="0" applyProtection="0">
      <protection locked="0"/>
    </xf>
    <xf numFmtId="278" fontId="98" fillId="31" borderId="0"/>
    <xf numFmtId="278" fontId="100" fillId="32" borderId="0"/>
    <xf numFmtId="278" fontId="58" fillId="33" borderId="0"/>
    <xf numFmtId="278" fontId="101" fillId="31" borderId="0" applyNumberFormat="0"/>
    <xf numFmtId="278" fontId="83" fillId="0" borderId="0"/>
    <xf numFmtId="278" fontId="93" fillId="0" borderId="27" applyNumberFormat="0" applyFill="0" applyAlignment="0" applyProtection="0"/>
    <xf numFmtId="278" fontId="104" fillId="0" borderId="0">
      <alignment horizontal="left" vertical="center" wrapText="1"/>
    </xf>
    <xf numFmtId="278" fontId="105" fillId="0" borderId="0">
      <alignment horizontal="left" vertical="center" wrapText="1"/>
    </xf>
    <xf numFmtId="278" fontId="106" fillId="0" borderId="0">
      <alignment horizontal="left" vertical="center" wrapText="1" indent="2"/>
    </xf>
    <xf numFmtId="278" fontId="107" fillId="0" borderId="0">
      <alignment horizontal="left" vertical="center" wrapText="1" indent="2"/>
    </xf>
    <xf numFmtId="278" fontId="106" fillId="0" borderId="0">
      <alignment horizontal="left" vertical="center" wrapText="1" indent="3"/>
    </xf>
    <xf numFmtId="278" fontId="107" fillId="0" borderId="0">
      <alignment horizontal="left" vertical="center" wrapText="1" indent="3"/>
    </xf>
    <xf numFmtId="278" fontId="109" fillId="0" borderId="28" applyFill="0" applyBorder="0" applyAlignment="0">
      <alignment horizontal="center"/>
      <protection locked="0"/>
    </xf>
    <xf numFmtId="278" fontId="6" fillId="0" borderId="0" applyFill="0" applyBorder="0" applyAlignment="0">
      <protection locked="0"/>
    </xf>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1" fillId="34" borderId="30" applyNumberFormat="0">
      <alignment vertical="center"/>
      <protection locked="0"/>
    </xf>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36" fillId="0" borderId="0" applyFill="0" applyBorder="0" applyAlignment="0" applyProtection="0">
      <protection locked="0"/>
    </xf>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9" fillId="0" borderId="1"/>
    <xf numFmtId="278" fontId="118" fillId="35" borderId="0" applyNumberFormat="0" applyBorder="0" applyAlignment="0" applyProtection="0"/>
    <xf numFmtId="278" fontId="120" fillId="0" borderId="31" applyNumberFormat="0" applyFill="0" applyAlignment="0" applyProtection="0"/>
    <xf numFmtId="278" fontId="120" fillId="0" borderId="31" applyNumberFormat="0" applyFill="0" applyAlignment="0" applyProtection="0"/>
    <xf numFmtId="278" fontId="120" fillId="0" borderId="31" applyNumberFormat="0" applyFill="0" applyAlignment="0" applyProtection="0"/>
    <xf numFmtId="278" fontId="121" fillId="0" borderId="0"/>
    <xf numFmtId="278" fontId="6" fillId="0" borderId="0" applyFont="0" applyFill="0" applyBorder="0" applyAlignment="0" applyProtection="0"/>
    <xf numFmtId="278" fontId="124" fillId="36" borderId="0"/>
    <xf numFmtId="278" fontId="125" fillId="0" borderId="0">
      <protection locked="0"/>
    </xf>
    <xf numFmtId="278" fontId="126" fillId="29" borderId="0" applyNumberFormat="0" applyBorder="0" applyAlignment="0" applyProtection="0"/>
    <xf numFmtId="278" fontId="126" fillId="29" borderId="0" applyNumberFormat="0" applyBorder="0" applyAlignment="0" applyProtection="0"/>
    <xf numFmtId="278" fontId="126" fillId="29" borderId="0" applyNumberFormat="0" applyBorder="0" applyAlignment="0" applyProtection="0"/>
    <xf numFmtId="278" fontId="30" fillId="0" borderId="0"/>
    <xf numFmtId="278" fontId="36" fillId="0" borderId="32"/>
    <xf numFmtId="278" fontId="9" fillId="0" borderId="0"/>
    <xf numFmtId="278" fontId="6" fillId="0" borderId="0"/>
    <xf numFmtId="278" fontId="6" fillId="0" borderId="0" applyFill="0" applyBorder="0" applyAlignment="0"/>
    <xf numFmtId="278" fontId="9" fillId="0" borderId="0"/>
    <xf numFmtId="278" fontId="1" fillId="0" borderId="0"/>
    <xf numFmtId="278" fontId="6"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6" fillId="0" borderId="0"/>
    <xf numFmtId="278" fontId="9" fillId="0" borderId="0"/>
    <xf numFmtId="278" fontId="9" fillId="0" borderId="0"/>
    <xf numFmtId="278" fontId="116" fillId="0" borderId="0">
      <alignment vertical="top"/>
    </xf>
    <xf numFmtId="278" fontId="1" fillId="0" borderId="0"/>
    <xf numFmtId="278" fontId="1" fillId="0" borderId="0"/>
    <xf numFmtId="278" fontId="6" fillId="0" borderId="0"/>
    <xf numFmtId="278" fontId="9" fillId="0" borderId="0"/>
    <xf numFmtId="278" fontId="9" fillId="0" borderId="0"/>
    <xf numFmtId="278" fontId="9" fillId="0" borderId="0"/>
    <xf numFmtId="278" fontId="128" fillId="0" borderId="0"/>
    <xf numFmtId="278" fontId="129" fillId="2" borderId="4" applyNumberFormat="0" applyFont="0" applyAlignment="0" applyProtection="0"/>
    <xf numFmtId="278" fontId="9" fillId="37" borderId="50" applyNumberFormat="0" applyFont="0" applyAlignment="0" applyProtection="0"/>
    <xf numFmtId="278" fontId="128" fillId="0" borderId="0"/>
    <xf numFmtId="278" fontId="36" fillId="0" borderId="0" applyNumberFormat="0" applyProtection="0">
      <alignment horizontal="left"/>
    </xf>
    <xf numFmtId="278" fontId="131" fillId="23" borderId="51" applyNumberFormat="0" applyAlignment="0" applyProtection="0"/>
    <xf numFmtId="278" fontId="131" fillId="23" borderId="51" applyNumberFormat="0" applyAlignment="0" applyProtection="0"/>
    <xf numFmtId="278" fontId="132" fillId="23" borderId="51" applyNumberFormat="0" applyAlignment="0" applyProtection="0"/>
    <xf numFmtId="278" fontId="131" fillId="23" borderId="51" applyNumberFormat="0" applyAlignment="0" applyProtection="0"/>
    <xf numFmtId="278" fontId="6" fillId="0" borderId="0" applyNumberFormat="0" applyFont="0" applyBorder="0" applyAlignment="0"/>
    <xf numFmtId="278" fontId="6" fillId="0" borderId="0" applyNumberFormat="0" applyFont="0" applyBorder="0" applyAlignment="0"/>
    <xf numFmtId="278" fontId="6" fillId="0" borderId="0" applyNumberFormat="0" applyFont="0" applyBorder="0" applyAlignment="0"/>
    <xf numFmtId="278" fontId="6" fillId="0" borderId="0" applyNumberFormat="0" applyFont="0" applyBorder="0" applyAlignment="0"/>
    <xf numFmtId="278" fontId="6" fillId="0" borderId="0" applyNumberFormat="0" applyFont="0" applyBorder="0" applyAlignment="0"/>
    <xf numFmtId="278" fontId="6" fillId="0" borderId="0" applyNumberFormat="0" applyFont="0" applyBorder="0" applyAlignment="0"/>
    <xf numFmtId="278" fontId="133" fillId="0" borderId="0" applyFill="0" applyBorder="0" applyProtection="0">
      <alignment horizontal="left"/>
    </xf>
    <xf numFmtId="278" fontId="134" fillId="0" borderId="0" applyFill="0" applyBorder="0" applyProtection="0">
      <alignment horizontal="left"/>
    </xf>
    <xf numFmtId="278" fontId="135" fillId="36" borderId="0"/>
    <xf numFmtId="278" fontId="6" fillId="0" borderId="35" applyFont="0" applyFill="0" applyBorder="0" applyAlignment="0" applyProtection="0">
      <alignment horizontal="right"/>
    </xf>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1" fillId="0" borderId="0" applyFont="0" applyFill="0" applyBorder="0" applyAlignment="0" applyProtection="0"/>
    <xf numFmtId="278" fontId="36" fillId="0" borderId="0" applyNumberFormat="0" applyFont="0" applyFill="0" applyBorder="0" applyAlignment="0" applyProtection="0">
      <alignment horizontal="left"/>
    </xf>
    <xf numFmtId="278" fontId="51" fillId="0" borderId="9">
      <alignment horizontal="center"/>
    </xf>
    <xf numFmtId="278" fontId="36" fillId="25" borderId="0" applyNumberFormat="0" applyFont="0" applyBorder="0" applyAlignment="0" applyProtection="0"/>
    <xf numFmtId="278" fontId="138" fillId="38" borderId="0"/>
    <xf numFmtId="278" fontId="6" fillId="0" borderId="0">
      <alignment horizontal="right"/>
    </xf>
    <xf numFmtId="278" fontId="6" fillId="0" borderId="0">
      <alignment horizontal="right"/>
    </xf>
    <xf numFmtId="278" fontId="6" fillId="0" borderId="0">
      <alignment horizontal="right"/>
    </xf>
    <xf numFmtId="278" fontId="6" fillId="0" borderId="0">
      <alignment horizontal="right"/>
    </xf>
    <xf numFmtId="278" fontId="6" fillId="0" borderId="0">
      <alignment horizontal="right"/>
    </xf>
    <xf numFmtId="278" fontId="6" fillId="0" borderId="0">
      <alignment horizontal="right"/>
    </xf>
    <xf numFmtId="278" fontId="139" fillId="0" borderId="0" applyNumberFormat="0" applyFont="0" applyFill="0" applyBorder="0" applyAlignment="0" applyProtection="0">
      <protection locked="0"/>
    </xf>
    <xf numFmtId="278" fontId="140" fillId="0" borderId="0"/>
    <xf numFmtId="278" fontId="116" fillId="40" borderId="0">
      <alignment horizontal="left" vertical="top"/>
    </xf>
    <xf numFmtId="278" fontId="141" fillId="40" borderId="0">
      <alignment horizontal="left" vertical="top"/>
    </xf>
    <xf numFmtId="278" fontId="142" fillId="40" borderId="0">
      <alignment horizontal="right" vertical="center"/>
    </xf>
    <xf numFmtId="278" fontId="143" fillId="40" borderId="0">
      <alignment horizontal="right" vertical="center"/>
    </xf>
    <xf numFmtId="278" fontId="144" fillId="40" borderId="0">
      <alignment horizontal="center" vertical="top"/>
    </xf>
    <xf numFmtId="278" fontId="143" fillId="40" borderId="0">
      <alignment horizontal="center" vertical="center"/>
    </xf>
    <xf numFmtId="278" fontId="143" fillId="40" borderId="0">
      <alignment horizontal="left" vertical="center"/>
    </xf>
    <xf numFmtId="278" fontId="142" fillId="40" borderId="0">
      <alignment horizontal="left" vertical="center"/>
    </xf>
    <xf numFmtId="278" fontId="143" fillId="40" borderId="0">
      <alignment horizontal="left" vertical="center"/>
    </xf>
    <xf numFmtId="278" fontId="142" fillId="40" borderId="0">
      <alignment horizontal="left" vertical="center"/>
    </xf>
    <xf numFmtId="278" fontId="6" fillId="41" borderId="0" applyNumberFormat="0" applyFont="0" applyBorder="0" applyAlignment="0" applyProtection="0"/>
    <xf numFmtId="278" fontId="6" fillId="41" borderId="0" applyNumberFormat="0" applyFont="0" applyBorder="0" applyAlignment="0" applyProtection="0"/>
    <xf numFmtId="278" fontId="6" fillId="41" borderId="0" applyNumberFormat="0" applyFont="0" applyBorder="0" applyAlignment="0" applyProtection="0"/>
    <xf numFmtId="278" fontId="6" fillId="41" borderId="0" applyNumberFormat="0" applyFont="0" applyBorder="0" applyAlignment="0" applyProtection="0"/>
    <xf numFmtId="278" fontId="6" fillId="41" borderId="0" applyNumberFormat="0" applyFont="0" applyBorder="0" applyAlignment="0" applyProtection="0"/>
    <xf numFmtId="278" fontId="6" fillId="41" borderId="0" applyNumberFormat="0" applyFont="0" applyBorder="0" applyAlignment="0" applyProtection="0"/>
    <xf numFmtId="278" fontId="145" fillId="38" borderId="0" applyNumberFormat="0" applyBorder="0" applyAlignment="0" applyProtection="0">
      <alignment horizontal="centerContinuous"/>
    </xf>
    <xf numFmtId="278" fontId="71" fillId="42" borderId="0" applyNumberFormat="0" applyFont="0" applyBorder="0" applyAlignment="0" applyProtection="0"/>
    <xf numFmtId="278" fontId="108" fillId="0" borderId="36"/>
    <xf numFmtId="278" fontId="13" fillId="0" borderId="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147" fillId="0" borderId="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13" fillId="0" borderId="0"/>
    <xf numFmtId="278" fontId="68" fillId="0" borderId="0"/>
    <xf numFmtId="278" fontId="30" fillId="0" borderId="0"/>
    <xf numFmtId="278" fontId="36" fillId="0" borderId="0" applyNumberFormat="0" applyFont="0" applyFill="0" applyBorder="0" applyAlignment="0" applyProtection="0">
      <alignment vertical="top"/>
    </xf>
    <xf numFmtId="278" fontId="148" fillId="0" borderId="0"/>
    <xf numFmtId="278" fontId="6" fillId="0" borderId="0" applyFont="0" applyFill="0" applyBorder="0" applyAlignment="0" applyProtection="0"/>
    <xf numFmtId="278" fontId="6" fillId="0" borderId="0" applyFont="0" applyFill="0" applyBorder="0" applyAlignment="0" applyProtection="0"/>
    <xf numFmtId="278" fontId="149" fillId="0" borderId="0"/>
    <xf numFmtId="278" fontId="150" fillId="0" borderId="0"/>
    <xf numFmtId="278" fontId="6" fillId="0" borderId="0" applyFill="0" applyBorder="0" applyAlignment="0" applyProtection="0"/>
    <xf numFmtId="278" fontId="101" fillId="0" borderId="0" applyFill="0" applyBorder="0" applyProtection="0">
      <alignment horizontal="center" vertical="center"/>
    </xf>
    <xf numFmtId="278" fontId="101" fillId="0" borderId="0" applyFill="0" applyBorder="0" applyProtection="0"/>
    <xf numFmtId="278" fontId="83" fillId="0" borderId="0" applyFill="0" applyBorder="0" applyProtection="0">
      <alignment horizontal="left"/>
    </xf>
    <xf numFmtId="278" fontId="153" fillId="0" borderId="0" applyFill="0" applyBorder="0" applyProtection="0">
      <alignment horizontal="left" vertical="top"/>
    </xf>
    <xf numFmtId="322" fontId="18" fillId="3" borderId="37" applyNumberFormat="0">
      <alignment horizontal="right"/>
      <protection hidden="1"/>
    </xf>
    <xf numFmtId="278" fontId="6" fillId="0" borderId="0" applyFont="0" applyFill="0" applyBorder="0" applyAlignment="0" applyProtection="0"/>
    <xf numFmtId="278" fontId="6" fillId="0" borderId="0" applyFont="0" applyFill="0" applyBorder="0" applyAlignment="0" applyProtection="0"/>
    <xf numFmtId="278" fontId="154" fillId="0" borderId="0">
      <alignment horizontal="center" vertical="top"/>
    </xf>
    <xf numFmtId="278" fontId="76" fillId="36" borderId="1">
      <alignment horizontal="center"/>
    </xf>
    <xf numFmtId="278" fontId="157" fillId="0" borderId="0" applyNumberFormat="0" applyFill="0" applyBorder="0" applyAlignment="0" applyProtection="0"/>
    <xf numFmtId="278" fontId="158" fillId="0" borderId="0"/>
    <xf numFmtId="278" fontId="9" fillId="0" borderId="0"/>
    <xf numFmtId="278" fontId="159" fillId="0" borderId="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57" fillId="0" borderId="0" applyNumberFormat="0" applyFill="0" applyBorder="0" applyAlignment="0" applyProtection="0"/>
    <xf numFmtId="278" fontId="157"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57" fillId="0" borderId="0" applyNumberFormat="0" applyFill="0" applyBorder="0" applyAlignment="0" applyProtection="0"/>
    <xf numFmtId="278" fontId="157"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57"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2" fillId="43" borderId="52" applyNumberFormat="0" applyBorder="0" applyAlignment="0" applyProtection="0"/>
    <xf numFmtId="278" fontId="162" fillId="43" borderId="52" applyNumberFormat="0" applyBorder="0" applyAlignment="0" applyProtection="0"/>
    <xf numFmtId="322" fontId="163" fillId="44" borderId="24">
      <alignment horizontal="left" vertical="top"/>
      <protection hidden="1"/>
    </xf>
    <xf numFmtId="278" fontId="60" fillId="45" borderId="25" applyNumberFormat="0" applyAlignment="0">
      <alignment vertical="center"/>
    </xf>
    <xf numFmtId="278" fontId="9" fillId="0" borderId="39" applyNumberFormat="0" applyFont="0" applyFill="0" applyAlignment="0" applyProtection="0"/>
    <xf numFmtId="278" fontId="9" fillId="0" borderId="39" applyNumberFormat="0" applyFont="0" applyFill="0" applyAlignment="0" applyProtection="0"/>
    <xf numFmtId="278" fontId="164" fillId="0" borderId="53" applyNumberFormat="0" applyFill="0" applyAlignment="0" applyProtection="0"/>
    <xf numFmtId="323" fontId="165" fillId="46" borderId="41">
      <protection hidden="1"/>
    </xf>
    <xf numFmtId="323" fontId="166" fillId="47" borderId="6" applyAlignment="0">
      <alignment horizontal="left"/>
      <protection hidden="1"/>
    </xf>
    <xf numFmtId="323" fontId="167" fillId="48" borderId="48" applyAlignment="0">
      <alignment horizontal="left" indent="1"/>
      <protection hidden="1"/>
    </xf>
    <xf numFmtId="324" fontId="168" fillId="49" borderId="0" applyAlignment="0">
      <alignment horizontal="left" indent="2"/>
      <protection hidden="1"/>
    </xf>
    <xf numFmtId="323" fontId="169" fillId="36" borderId="0" applyAlignment="0">
      <alignment horizontal="left" indent="3"/>
      <protection hidden="1"/>
    </xf>
    <xf numFmtId="278" fontId="173" fillId="0" borderId="0" applyNumberFormat="0" applyFill="0" applyBorder="0" applyAlignment="0" applyProtection="0"/>
    <xf numFmtId="278" fontId="173" fillId="0" borderId="0" applyNumberFormat="0" applyFill="0" applyBorder="0" applyAlignment="0" applyProtection="0"/>
    <xf numFmtId="278" fontId="173" fillId="0" borderId="0" applyNumberFormat="0" applyFill="0" applyBorder="0" applyAlignment="0" applyProtection="0"/>
    <xf numFmtId="278" fontId="9" fillId="36" borderId="0" applyNumberFormat="0" applyFont="0" applyBorder="0" applyAlignment="0" applyProtection="0"/>
    <xf numFmtId="278" fontId="26" fillId="50"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19"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0"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21"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6"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17"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42" fillId="22" borderId="0" applyNumberFormat="0" applyBorder="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174" fillId="0" borderId="0" applyNumberFormat="0" applyFill="0" applyBorder="0" applyAlignment="0" applyProtection="0">
      <alignment vertical="top"/>
      <protection locked="0"/>
    </xf>
    <xf numFmtId="278" fontId="175" fillId="0" borderId="0" applyNumberFormat="0" applyFill="0" applyBorder="0" applyAlignment="0" applyProtection="0">
      <alignment vertical="top"/>
      <protection locked="0"/>
    </xf>
    <xf numFmtId="278" fontId="175" fillId="0" borderId="0" applyNumberFormat="0" applyFill="0" applyBorder="0" applyAlignment="0" applyProtection="0">
      <alignment vertical="top"/>
      <protection locked="0"/>
    </xf>
    <xf numFmtId="278" fontId="176" fillId="0" borderId="0" applyNumberFormat="0" applyFill="0" applyBorder="0" applyAlignment="0" applyProtection="0">
      <alignment vertical="top"/>
      <protection locked="0"/>
    </xf>
    <xf numFmtId="278" fontId="177" fillId="0" borderId="0" applyNumberFormat="0" applyFill="0" applyBorder="0" applyAlignment="0" applyProtection="0"/>
    <xf numFmtId="278" fontId="178" fillId="30" borderId="43"/>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79" fillId="0" borderId="44"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0" fillId="0" borderId="45"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26" applyNumberFormat="0" applyFill="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181" fillId="0" borderId="0" applyNumberFormat="0" applyFill="0" applyBorder="0" applyAlignment="0" applyProtection="0"/>
    <xf numFmtId="278" fontId="6" fillId="0" borderId="1">
      <alignment horizontal="right"/>
    </xf>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6" fillId="0" borderId="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83" fillId="24" borderId="14" applyNumberFormat="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4" fillId="29" borderId="0" applyNumberFormat="0" applyBorder="0" applyAlignment="0" applyProtection="0"/>
    <xf numFmtId="278" fontId="185"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6" fillId="0" borderId="0"/>
    <xf numFmtId="278" fontId="12" fillId="0" borderId="0"/>
    <xf numFmtId="278" fontId="9"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6" fillId="0" borderId="0"/>
    <xf numFmtId="278" fontId="185" fillId="0" borderId="0"/>
    <xf numFmtId="278" fontId="186" fillId="0" borderId="0"/>
    <xf numFmtId="278" fontId="40" fillId="0" borderId="0"/>
    <xf numFmtId="278" fontId="186"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11" fillId="0" borderId="0"/>
    <xf numFmtId="278" fontId="9" fillId="0" borderId="0"/>
    <xf numFmtId="278" fontId="6"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87" fillId="0" borderId="0"/>
    <xf numFmtId="278" fontId="1" fillId="0" borderId="0"/>
    <xf numFmtId="278" fontId="1" fillId="0" borderId="0"/>
    <xf numFmtId="278" fontId="1" fillId="0" borderId="0"/>
    <xf numFmtId="278" fontId="1" fillId="0" borderId="0"/>
    <xf numFmtId="278" fontId="187" fillId="0" borderId="0"/>
    <xf numFmtId="278" fontId="1" fillId="0" borderId="0"/>
    <xf numFmtId="278" fontId="187"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6" fillId="0" borderId="0"/>
    <xf numFmtId="278" fontId="6" fillId="0" borderId="0" applyNumberFormat="0" applyFont="0" applyFill="0" applyBorder="0" applyAlignment="0" applyProtection="0">
      <alignment vertical="top"/>
    </xf>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1" fillId="0" borderId="0"/>
    <xf numFmtId="278" fontId="1" fillId="0" borderId="0"/>
    <xf numFmtId="278" fontId="1"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1" fillId="0" borderId="0"/>
    <xf numFmtId="278" fontId="40" fillId="0" borderId="0"/>
    <xf numFmtId="278" fontId="1"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7"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2" fillId="0" borderId="0"/>
    <xf numFmtId="278" fontId="188" fillId="0" borderId="0"/>
    <xf numFmtId="278" fontId="9"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38"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40"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26"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6" fillId="0" borderId="0"/>
    <xf numFmtId="278" fontId="9" fillId="0" borderId="0"/>
    <xf numFmtId="278" fontId="26" fillId="0" borderId="0"/>
    <xf numFmtId="278" fontId="6" fillId="0" borderId="0"/>
    <xf numFmtId="278" fontId="6" fillId="0" borderId="0"/>
    <xf numFmtId="278" fontId="9" fillId="0" borderId="0"/>
    <xf numFmtId="278" fontId="26"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40"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6"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26"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40" fillId="0" borderId="0"/>
    <xf numFmtId="278" fontId="9" fillId="0" borderId="0"/>
    <xf numFmtId="278" fontId="9"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40"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40"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40"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6"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48" fillId="12" borderId="0" applyNumberFormat="0" applyBorder="0" applyAlignment="0" applyProtection="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48" fillId="11" borderId="0" applyNumberFormat="0" applyBorder="0" applyAlignment="0" applyProtection="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6" fillId="0" borderId="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48" fillId="8" borderId="0" applyNumberFormat="0" applyBorder="0" applyAlignment="0" applyProtection="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116" fillId="0" borderId="0">
      <alignment vertical="top"/>
    </xf>
    <xf numFmtId="278" fontId="1" fillId="0" borderId="0"/>
    <xf numFmtId="278" fontId="1" fillId="0" borderId="0"/>
    <xf numFmtId="278" fontId="1" fillId="0" borderId="0"/>
    <xf numFmtId="278" fontId="1" fillId="0" borderId="0"/>
    <xf numFmtId="278" fontId="1" fillId="0" borderId="0"/>
    <xf numFmtId="278" fontId="6" fillId="0" borderId="0" applyNumberFormat="0" applyFont="0" applyFill="0" applyBorder="0" applyAlignment="0" applyProtection="0">
      <alignment vertical="top"/>
    </xf>
    <xf numFmtId="278" fontId="1" fillId="0" borderId="0"/>
    <xf numFmtId="278" fontId="1" fillId="0" borderId="0"/>
    <xf numFmtId="278" fontId="1" fillId="0" borderId="0"/>
    <xf numFmtId="278" fontId="1" fillId="0" borderId="0"/>
    <xf numFmtId="278" fontId="1" fillId="0" borderId="0"/>
    <xf numFmtId="278" fontId="116" fillId="0" borderId="0">
      <alignment vertical="top"/>
    </xf>
    <xf numFmtId="278" fontId="116" fillId="0" borderId="0">
      <alignment vertical="top"/>
    </xf>
    <xf numFmtId="278" fontId="1" fillId="0" borderId="0"/>
    <xf numFmtId="278" fontId="1" fillId="0" borderId="0"/>
    <xf numFmtId="278" fontId="1" fillId="0" borderId="0"/>
    <xf numFmtId="278" fontId="1" fillId="0" borderId="0"/>
    <xf numFmtId="278" fontId="1" fillId="0" borderId="0"/>
    <xf numFmtId="278" fontId="116" fillId="0" borderId="0">
      <alignment vertical="top"/>
    </xf>
    <xf numFmtId="278" fontId="1" fillId="0" borderId="0"/>
    <xf numFmtId="278" fontId="189" fillId="0" borderId="0"/>
    <xf numFmtId="278" fontId="1" fillId="0" borderId="0"/>
    <xf numFmtId="278" fontId="1" fillId="0" borderId="0"/>
    <xf numFmtId="278" fontId="1" fillId="0" borderId="0"/>
    <xf numFmtId="278" fontId="1" fillId="0" borderId="0"/>
    <xf numFmtId="278" fontId="1" fillId="0" borderId="0"/>
    <xf numFmtId="278" fontId="189" fillId="0" borderId="0"/>
    <xf numFmtId="278" fontId="1" fillId="0" borderId="0"/>
    <xf numFmtId="278" fontId="108" fillId="0" borderId="0"/>
    <xf numFmtId="278" fontId="1" fillId="0" borderId="0"/>
    <xf numFmtId="278" fontId="1" fillId="0" borderId="0"/>
    <xf numFmtId="278" fontId="1" fillId="0" borderId="0"/>
    <xf numFmtId="278" fontId="1" fillId="0" borderId="0"/>
    <xf numFmtId="278" fontId="1" fillId="0" borderId="0"/>
    <xf numFmtId="278" fontId="108"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1" fillId="0" borderId="0"/>
    <xf numFmtId="278" fontId="1" fillId="0" borderId="0"/>
    <xf numFmtId="278" fontId="1" fillId="0" borderId="0"/>
    <xf numFmtId="278" fontId="6" fillId="0" borderId="0"/>
    <xf numFmtId="278" fontId="6" fillId="0" borderId="0"/>
    <xf numFmtId="278" fontId="6" fillId="0" borderId="0"/>
    <xf numFmtId="278" fontId="6" fillId="0" borderId="0" applyNumberFormat="0" applyFont="0" applyFill="0" applyBorder="0" applyAlignment="0" applyProtection="0">
      <alignment vertical="top"/>
    </xf>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9"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37"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9"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37"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6" fillId="0" borderId="0"/>
    <xf numFmtId="278" fontId="6" fillId="0" borderId="0"/>
    <xf numFmtId="278" fontId="1" fillId="0" borderId="0"/>
    <xf numFmtId="278" fontId="1"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74" fillId="0" borderId="0"/>
    <xf numFmtId="278" fontId="6" fillId="0" borderId="0"/>
    <xf numFmtId="278" fontId="6" fillId="0" borderId="0"/>
    <xf numFmtId="278" fontId="6" fillId="0" borderId="0"/>
    <xf numFmtId="278" fontId="74"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16" fillId="0" borderId="0">
      <alignment vertical="top"/>
    </xf>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9"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16" fillId="0" borderId="0">
      <alignment vertical="top"/>
    </xf>
    <xf numFmtId="278" fontId="6"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08" fillId="0" borderId="0"/>
    <xf numFmtId="278" fontId="9" fillId="0" borderId="0"/>
    <xf numFmtId="278" fontId="1" fillId="0" borderId="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1" fillId="6" borderId="0" applyNumberFormat="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192" fillId="0" borderId="0" applyNumberFormat="0" applyFill="0" applyBorder="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6" fillId="37" borderId="50" applyNumberFormat="0" applyFont="0" applyAlignment="0" applyProtection="0"/>
    <xf numFmtId="278" fontId="6" fillId="37" borderId="50" applyNumberFormat="0" applyFont="0" applyAlignment="0" applyProtection="0"/>
    <xf numFmtId="278" fontId="11" fillId="37" borderId="50" applyNumberFormat="0" applyFont="0" applyAlignment="0" applyProtection="0"/>
    <xf numFmtId="278" fontId="11"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193" fillId="0" borderId="31" applyNumberFormat="0" applyFill="0" applyAlignment="0" applyProtection="0"/>
    <xf numFmtId="278" fontId="4" fillId="0" borderId="0"/>
    <xf numFmtId="278" fontId="13" fillId="0" borderId="0"/>
    <xf numFmtId="278" fontId="13" fillId="0" borderId="0"/>
    <xf numFmtId="278" fontId="4" fillId="0" borderId="0"/>
    <xf numFmtId="278" fontId="4" fillId="0" borderId="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8" fillId="0" borderId="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278" fontId="194" fillId="0" borderId="0" applyNumberForma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196" fillId="7" borderId="0" applyNumberFormat="0" applyBorder="0" applyAlignment="0" applyProtection="0"/>
    <xf numFmtId="278" fontId="29" fillId="0" borderId="0">
      <protection locked="0"/>
    </xf>
    <xf numFmtId="278" fontId="9" fillId="0" borderId="0"/>
    <xf numFmtId="278" fontId="1" fillId="0" borderId="0"/>
    <xf numFmtId="278" fontId="1" fillId="0" borderId="0"/>
    <xf numFmtId="278" fontId="6" fillId="0" borderId="0"/>
    <xf numFmtId="278" fontId="6" fillId="0" borderId="0"/>
    <xf numFmtId="278" fontId="6" fillId="0" borderId="0"/>
    <xf numFmtId="278" fontId="6" fillId="0" borderId="0"/>
    <xf numFmtId="278" fontId="29" fillId="0" borderId="6">
      <protection locked="0"/>
    </xf>
    <xf numFmtId="278" fontId="29" fillId="0" borderId="6">
      <protection locked="0"/>
    </xf>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37"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37"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37"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37"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37"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37"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5"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6"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7"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9"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0"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37"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37"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37"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37"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37"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37"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2"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13"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8"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1"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11" fillId="14" borderId="0" applyNumberFormat="0" applyBorder="0" applyAlignment="0" applyProtection="0"/>
    <xf numFmtId="278" fontId="41" fillId="15" borderId="0" applyNumberFormat="0" applyBorder="0" applyAlignment="0" applyProtection="0"/>
    <xf numFmtId="278" fontId="41" fillId="15" borderId="0" applyNumberFormat="0" applyBorder="0" applyAlignment="0" applyProtection="0"/>
    <xf numFmtId="278" fontId="41" fillId="15" borderId="0" applyNumberFormat="0" applyBorder="0" applyAlignment="0" applyProtection="0"/>
    <xf numFmtId="278" fontId="41" fillId="15" borderId="0" applyNumberFormat="0" applyBorder="0" applyAlignment="0" applyProtection="0"/>
    <xf numFmtId="278" fontId="41" fillId="12" borderId="0" applyNumberFormat="0" applyBorder="0" applyAlignment="0" applyProtection="0"/>
    <xf numFmtId="278" fontId="41" fillId="12" borderId="0" applyNumberFormat="0" applyBorder="0" applyAlignment="0" applyProtection="0"/>
    <xf numFmtId="278" fontId="41" fillId="12" borderId="0" applyNumberFormat="0" applyBorder="0" applyAlignment="0" applyProtection="0"/>
    <xf numFmtId="278" fontId="41" fillId="12" borderId="0" applyNumberFormat="0" applyBorder="0" applyAlignment="0" applyProtection="0"/>
    <xf numFmtId="278" fontId="41" fillId="13" borderId="0" applyNumberFormat="0" applyBorder="0" applyAlignment="0" applyProtection="0"/>
    <xf numFmtId="278" fontId="41" fillId="13" borderId="0" applyNumberFormat="0" applyBorder="0" applyAlignment="0" applyProtection="0"/>
    <xf numFmtId="278" fontId="41" fillId="13" borderId="0" applyNumberFormat="0" applyBorder="0" applyAlignment="0" applyProtection="0"/>
    <xf numFmtId="278" fontId="41" fillId="13"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8" borderId="0" applyNumberFormat="0" applyBorder="0" applyAlignment="0" applyProtection="0"/>
    <xf numFmtId="278" fontId="41" fillId="18" borderId="0" applyNumberFormat="0" applyBorder="0" applyAlignment="0" applyProtection="0"/>
    <xf numFmtId="278" fontId="41" fillId="18" borderId="0" applyNumberFormat="0" applyBorder="0" applyAlignment="0" applyProtection="0"/>
    <xf numFmtId="278" fontId="41" fillId="18" borderId="0" applyNumberFormat="0" applyBorder="0" applyAlignment="0" applyProtection="0"/>
    <xf numFmtId="278" fontId="41" fillId="19" borderId="0" applyNumberFormat="0" applyBorder="0" applyAlignment="0" applyProtection="0"/>
    <xf numFmtId="278" fontId="41" fillId="19" borderId="0" applyNumberFormat="0" applyBorder="0" applyAlignment="0" applyProtection="0"/>
    <xf numFmtId="278" fontId="41" fillId="19" borderId="0" applyNumberFormat="0" applyBorder="0" applyAlignment="0" applyProtection="0"/>
    <xf numFmtId="278" fontId="41" fillId="19" borderId="0" applyNumberFormat="0" applyBorder="0" applyAlignment="0" applyProtection="0"/>
    <xf numFmtId="278" fontId="41" fillId="20" borderId="0" applyNumberFormat="0" applyBorder="0" applyAlignment="0" applyProtection="0"/>
    <xf numFmtId="278" fontId="41" fillId="20" borderId="0" applyNumberFormat="0" applyBorder="0" applyAlignment="0" applyProtection="0"/>
    <xf numFmtId="278" fontId="41" fillId="20" borderId="0" applyNumberFormat="0" applyBorder="0" applyAlignment="0" applyProtection="0"/>
    <xf numFmtId="278" fontId="41" fillId="20" borderId="0" applyNumberFormat="0" applyBorder="0" applyAlignment="0" applyProtection="0"/>
    <xf numFmtId="278" fontId="41" fillId="21" borderId="0" applyNumberFormat="0" applyBorder="0" applyAlignment="0" applyProtection="0"/>
    <xf numFmtId="278" fontId="41" fillId="21" borderId="0" applyNumberFormat="0" applyBorder="0" applyAlignment="0" applyProtection="0"/>
    <xf numFmtId="278" fontId="41" fillId="21" borderId="0" applyNumberFormat="0" applyBorder="0" applyAlignment="0" applyProtection="0"/>
    <xf numFmtId="278" fontId="41" fillId="21"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6"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17" borderId="0" applyNumberFormat="0" applyBorder="0" applyAlignment="0" applyProtection="0"/>
    <xf numFmtId="278" fontId="41" fillId="22" borderId="0" applyNumberFormat="0" applyBorder="0" applyAlignment="0" applyProtection="0"/>
    <xf numFmtId="278" fontId="41" fillId="22" borderId="0" applyNumberFormat="0" applyBorder="0" applyAlignment="0" applyProtection="0"/>
    <xf numFmtId="278" fontId="41" fillId="22" borderId="0" applyNumberFormat="0" applyBorder="0" applyAlignment="0" applyProtection="0"/>
    <xf numFmtId="278" fontId="41" fillId="22" borderId="0" applyNumberFormat="0" applyBorder="0" applyAlignment="0" applyProtection="0"/>
    <xf numFmtId="278" fontId="40" fillId="6" borderId="0" applyNumberFormat="0" applyBorder="0" applyAlignment="0" applyProtection="0"/>
    <xf numFmtId="278" fontId="40" fillId="6" borderId="0" applyNumberFormat="0" applyBorder="0" applyAlignment="0" applyProtection="0"/>
    <xf numFmtId="278" fontId="40" fillId="6" borderId="0" applyNumberFormat="0" applyBorder="0" applyAlignment="0" applyProtection="0"/>
    <xf numFmtId="278" fontId="40" fillId="6" borderId="0" applyNumberFormat="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49" fillId="0" borderId="0" applyNumberFormat="0" applyFill="0" applyBorder="0" applyAlignment="0" applyProtection="0"/>
    <xf numFmtId="278" fontId="57" fillId="23" borderId="29" applyNumberFormat="0" applyAlignment="0" applyProtection="0"/>
    <xf numFmtId="278" fontId="56" fillId="0" borderId="12" applyNumberFormat="0" applyBorder="0"/>
    <xf numFmtId="278" fontId="56" fillId="0" borderId="12" applyNumberFormat="0" applyBorder="0"/>
    <xf numFmtId="278" fontId="56" fillId="0" borderId="12" applyNumberFormat="0" applyBorder="0"/>
    <xf numFmtId="278" fontId="56" fillId="0" borderId="12" applyNumberFormat="0" applyBorder="0"/>
    <xf numFmtId="278" fontId="59" fillId="24" borderId="14" applyNumberFormat="0" applyAlignment="0" applyProtection="0"/>
    <xf numFmtId="278" fontId="59" fillId="24" borderId="14" applyNumberFormat="0" applyAlignment="0" applyProtection="0"/>
    <xf numFmtId="278" fontId="59" fillId="24" borderId="14" applyNumberFormat="0" applyAlignment="0" applyProtection="0"/>
    <xf numFmtId="278" fontId="59" fillId="24" borderId="14" applyNumberFormat="0" applyAlignment="0" applyProtection="0"/>
    <xf numFmtId="278" fontId="75" fillId="26" borderId="18" applyNumberFormat="0" applyFont="0" applyBorder="0" applyAlignment="0" applyProtection="0"/>
    <xf numFmtId="278" fontId="86" fillId="0" borderId="0" applyNumberFormat="0" applyFill="0" applyBorder="0" applyAlignment="0" applyProtection="0"/>
    <xf numFmtId="278" fontId="86" fillId="0" borderId="0" applyNumberFormat="0" applyFill="0" applyBorder="0" applyAlignment="0" applyProtection="0"/>
    <xf numFmtId="278" fontId="86" fillId="0" borderId="0" applyNumberFormat="0" applyFill="0" applyBorder="0" applyAlignment="0" applyProtection="0"/>
    <xf numFmtId="278" fontId="86" fillId="0" borderId="0" applyNumberFormat="0" applyFill="0" applyBorder="0" applyAlignment="0" applyProtection="0"/>
    <xf numFmtId="278" fontId="90" fillId="23" borderId="48" applyAlignment="0" applyProtection="0"/>
    <xf numFmtId="278" fontId="90" fillId="23" borderId="48" applyAlignment="0" applyProtection="0"/>
    <xf numFmtId="278" fontId="90" fillId="23" borderId="48" applyAlignment="0" applyProtection="0"/>
    <xf numFmtId="278" fontId="90" fillId="23" borderId="48" applyAlignment="0" applyProtection="0"/>
    <xf numFmtId="278" fontId="12" fillId="0" borderId="22" applyNumberFormat="0" applyFont="0" applyAlignment="0" applyProtection="0"/>
    <xf numFmtId="278" fontId="12" fillId="0" borderId="22" applyNumberFormat="0" applyFont="0" applyAlignment="0" applyProtection="0"/>
    <xf numFmtId="278" fontId="12" fillId="0" borderId="22" applyNumberFormat="0" applyFont="0" applyAlignment="0" applyProtection="0"/>
    <xf numFmtId="278" fontId="12" fillId="0" borderId="6" applyNumberFormat="0" applyFont="0" applyAlignment="0" applyProtection="0"/>
    <xf numFmtId="278" fontId="96" fillId="7" borderId="0" applyNumberFormat="0" applyBorder="0" applyAlignment="0" applyProtection="0"/>
    <xf numFmtId="278" fontId="96" fillId="7" borderId="0" applyNumberFormat="0" applyBorder="0" applyAlignment="0" applyProtection="0"/>
    <xf numFmtId="278" fontId="96" fillId="7" borderId="0" applyNumberFormat="0" applyBorder="0" applyAlignment="0" applyProtection="0"/>
    <xf numFmtId="278" fontId="96" fillId="7" borderId="0" applyNumberFormat="0" applyBorder="0" applyAlignment="0" applyProtection="0"/>
    <xf numFmtId="278" fontId="98" fillId="0" borderId="48">
      <alignment horizontal="left" vertical="center"/>
    </xf>
    <xf numFmtId="278" fontId="9" fillId="0" borderId="48">
      <alignment horizontal="left" vertical="center"/>
    </xf>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 fillId="0" borderId="0" applyNumberFormat="0" applyFill="0" applyBorder="0" applyAlignment="0" applyProtection="0"/>
    <xf numFmtId="278" fontId="99" fillId="0" borderId="26" applyNumberFormat="0" applyFill="0" applyAlignment="0" applyProtection="0"/>
    <xf numFmtId="278" fontId="99" fillId="0" borderId="26" applyNumberFormat="0" applyFill="0" applyAlignment="0" applyProtection="0"/>
    <xf numFmtId="278" fontId="99" fillId="0" borderId="26" applyNumberFormat="0" applyFill="0" applyAlignment="0" applyProtection="0"/>
    <xf numFmtId="278" fontId="99" fillId="0" borderId="26" applyNumberFormat="0" applyFill="0" applyAlignment="0" applyProtection="0"/>
    <xf numFmtId="278" fontId="99" fillId="0" borderId="0" applyNumberFormat="0" applyFill="0" applyBorder="0" applyAlignment="0" applyProtection="0"/>
    <xf numFmtId="278" fontId="99" fillId="0" borderId="0" applyNumberFormat="0" applyFill="0" applyBorder="0" applyAlignment="0" applyProtection="0"/>
    <xf numFmtId="278" fontId="99" fillId="0" borderId="0" applyNumberFormat="0" applyFill="0" applyBorder="0" applyAlignment="0" applyProtection="0"/>
    <xf numFmtId="278" fontId="99" fillId="0" borderId="0" applyNumberFormat="0" applyFill="0" applyBorder="0" applyAlignment="0" applyProtection="0"/>
    <xf numFmtId="278" fontId="104" fillId="0" borderId="0">
      <alignment horizontal="left" vertical="center" wrapText="1"/>
    </xf>
    <xf numFmtId="278" fontId="106" fillId="0" borderId="0">
      <alignment horizontal="left" vertical="center" wrapText="1" indent="2"/>
    </xf>
    <xf numFmtId="278" fontId="106" fillId="0" borderId="0">
      <alignment horizontal="left" vertical="center" wrapText="1" indent="3"/>
    </xf>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9" fillId="0" borderId="1"/>
    <xf numFmtId="278" fontId="120" fillId="0" borderId="31" applyNumberFormat="0" applyFill="0" applyAlignment="0" applyProtection="0"/>
    <xf numFmtId="278" fontId="120" fillId="0" borderId="31" applyNumberFormat="0" applyFill="0" applyAlignment="0" applyProtection="0"/>
    <xf numFmtId="278" fontId="120" fillId="0" borderId="31" applyNumberFormat="0" applyFill="0" applyAlignment="0" applyProtection="0"/>
    <xf numFmtId="278" fontId="120" fillId="0" borderId="31" applyNumberFormat="0" applyFill="0" applyAlignment="0" applyProtection="0"/>
    <xf numFmtId="278" fontId="126" fillId="29" borderId="0" applyNumberFormat="0" applyBorder="0" applyAlignment="0" applyProtection="0"/>
    <xf numFmtId="278" fontId="126" fillId="29" borderId="0" applyNumberFormat="0" applyBorder="0" applyAlignment="0" applyProtection="0"/>
    <xf numFmtId="278" fontId="126" fillId="29" borderId="0" applyNumberFormat="0" applyBorder="0" applyAlignment="0" applyProtection="0"/>
    <xf numFmtId="278" fontId="126" fillId="29" borderId="0" applyNumberFormat="0" applyBorder="0" applyAlignment="0" applyProtection="0"/>
    <xf numFmtId="278" fontId="9" fillId="0" borderId="0"/>
    <xf numFmtId="278" fontId="1" fillId="0" borderId="0"/>
    <xf numFmtId="278" fontId="9" fillId="0" borderId="0"/>
    <xf numFmtId="278" fontId="6" fillId="0" borderId="0"/>
    <xf numFmtId="278" fontId="9" fillId="37" borderId="50" applyNumberFormat="0" applyFont="0" applyAlignment="0" applyProtection="0"/>
    <xf numFmtId="278" fontId="128" fillId="0" borderId="0"/>
    <xf numFmtId="278" fontId="128" fillId="0" borderId="0"/>
    <xf numFmtId="278" fontId="128" fillId="0" borderId="0"/>
    <xf numFmtId="278" fontId="132"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131" fillId="23" borderId="51" applyNumberFormat="0" applyAlignment="0" applyProtection="0"/>
    <xf numFmtId="278" fontId="6" fillId="0" borderId="0" applyFont="0" applyFill="0" applyBorder="0" applyAlignment="0" applyProtection="0"/>
    <xf numFmtId="278" fontId="76" fillId="36" borderId="1">
      <alignment horizontal="center"/>
    </xf>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1" fillId="0" borderId="0" applyNumberFormat="0" applyFill="0" applyBorder="0" applyAlignment="0" applyProtection="0"/>
    <xf numFmtId="278" fontId="162" fillId="43" borderId="52" applyNumberFormat="0" applyBorder="0" applyAlignment="0" applyProtection="0"/>
    <xf numFmtId="278" fontId="162" fillId="43" borderId="52" applyNumberFormat="0" applyBorder="0" applyAlignment="0" applyProtection="0"/>
    <xf numFmtId="278" fontId="164" fillId="0" borderId="53" applyNumberFormat="0" applyFill="0" applyAlignment="0" applyProtection="0"/>
    <xf numFmtId="278" fontId="9" fillId="0" borderId="39" applyNumberFormat="0" applyFont="0" applyFill="0" applyAlignment="0" applyProtection="0"/>
    <xf numFmtId="278" fontId="9" fillId="0" borderId="39" applyNumberFormat="0" applyFont="0" applyFill="0" applyAlignment="0" applyProtection="0"/>
    <xf numFmtId="278" fontId="9" fillId="0" borderId="39" applyNumberFormat="0" applyFont="0" applyFill="0" applyAlignment="0" applyProtection="0"/>
    <xf numFmtId="278" fontId="9" fillId="0" borderId="39" applyNumberFormat="0" applyFont="0" applyFill="0" applyAlignment="0" applyProtection="0"/>
    <xf numFmtId="323" fontId="165" fillId="46" borderId="41">
      <protection hidden="1"/>
    </xf>
    <xf numFmtId="323" fontId="166" fillId="47" borderId="6" applyAlignment="0">
      <alignment horizontal="left"/>
      <protection hidden="1"/>
    </xf>
    <xf numFmtId="323" fontId="167" fillId="48" borderId="48" applyAlignment="0">
      <alignment horizontal="left" indent="1"/>
      <protection hidden="1"/>
    </xf>
    <xf numFmtId="278" fontId="173" fillId="0" borderId="0" applyNumberFormat="0" applyFill="0" applyBorder="0" applyAlignment="0" applyProtection="0"/>
    <xf numFmtId="278" fontId="173" fillId="0" borderId="0" applyNumberFormat="0" applyFill="0" applyBorder="0" applyAlignment="0" applyProtection="0"/>
    <xf numFmtId="278" fontId="173" fillId="0" borderId="0" applyNumberFormat="0" applyFill="0" applyBorder="0" applyAlignment="0" applyProtection="0"/>
    <xf numFmtId="278" fontId="173" fillId="0" borderId="0" applyNumberFormat="0" applyFill="0" applyBorder="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10" fillId="10" borderId="29"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132" fillId="23" borderId="51"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57" fillId="23" borderId="29" applyNumberFormat="0" applyAlignment="0" applyProtection="0"/>
    <xf numFmtId="278" fontId="201" fillId="0" borderId="0" applyNumberFormat="0" applyFill="0" applyBorder="0" applyAlignment="0" applyProtection="0">
      <alignment vertical="top"/>
      <protection locked="0"/>
    </xf>
    <xf numFmtId="278" fontId="174" fillId="0" borderId="0" applyNumberFormat="0" applyFill="0" applyBorder="0" applyAlignment="0" applyProtection="0">
      <alignment vertical="top"/>
      <protection locked="0"/>
    </xf>
    <xf numFmtId="278" fontId="174" fillId="0" borderId="0" applyNumberFormat="0" applyFill="0" applyBorder="0" applyAlignment="0" applyProtection="0">
      <alignment vertical="top"/>
      <protection locked="0"/>
    </xf>
    <xf numFmtId="278" fontId="174" fillId="0" borderId="0" applyNumberFormat="0" applyFill="0" applyBorder="0" applyAlignment="0" applyProtection="0">
      <alignment vertical="top"/>
      <protection locked="0"/>
    </xf>
    <xf numFmtId="278" fontId="175" fillId="0" borderId="0" applyNumberFormat="0" applyFill="0" applyBorder="0" applyAlignment="0" applyProtection="0">
      <alignment vertical="top"/>
      <protection locked="0"/>
    </xf>
    <xf numFmtId="278" fontId="176" fillId="0" borderId="0" applyNumberFormat="0" applyFill="0" applyBorder="0" applyAlignment="0" applyProtection="0">
      <alignment vertical="top"/>
      <protection locked="0"/>
    </xf>
    <xf numFmtId="278" fontId="176" fillId="0" borderId="0" applyNumberFormat="0" applyFill="0" applyBorder="0" applyAlignment="0" applyProtection="0">
      <alignment vertical="top"/>
      <protection locked="0"/>
    </xf>
    <xf numFmtId="278" fontId="176" fillId="0" borderId="0" applyNumberFormat="0" applyFill="0" applyBorder="0" applyAlignment="0" applyProtection="0">
      <alignment vertical="top"/>
      <protection locked="0"/>
    </xf>
    <xf numFmtId="278" fontId="6" fillId="0" borderId="1">
      <alignment horizontal="right"/>
    </xf>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164" fillId="0" borderId="53" applyNumberFormat="0" applyFill="0" applyAlignment="0" applyProtection="0"/>
    <xf numFmtId="278" fontId="6" fillId="0" borderId="0"/>
    <xf numFmtId="278" fontId="6" fillId="0" borderId="0"/>
    <xf numFmtId="278" fontId="185" fillId="0" borderId="0"/>
    <xf numFmtId="278" fontId="185" fillId="0" borderId="0"/>
    <xf numFmtId="278" fontId="186" fillId="0" borderId="0"/>
    <xf numFmtId="278" fontId="7" fillId="0" borderId="0"/>
    <xf numFmtId="278" fontId="7" fillId="0" borderId="0"/>
    <xf numFmtId="278" fontId="7" fillId="0" borderId="0"/>
    <xf numFmtId="278" fontId="7" fillId="0" borderId="0"/>
    <xf numFmtId="278" fontId="7" fillId="0" borderId="0"/>
    <xf numFmtId="278" fontId="7"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6" fillId="0" borderId="0"/>
    <xf numFmtId="278" fontId="11" fillId="0" borderId="0"/>
    <xf numFmtId="278" fontId="11"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87"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6" fillId="0" borderId="0"/>
    <xf numFmtId="278" fontId="6" fillId="0" borderId="0"/>
    <xf numFmtId="278" fontId="11" fillId="0" borderId="0"/>
    <xf numFmtId="278" fontId="7" fillId="0" borderId="0"/>
    <xf numFmtId="278" fontId="9" fillId="0" borderId="0"/>
    <xf numFmtId="278" fontId="9" fillId="0" borderId="0"/>
    <xf numFmtId="278" fontId="9" fillId="0" borderId="0"/>
    <xf numFmtId="278" fontId="1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1" fillId="0" borderId="0"/>
    <xf numFmtId="278" fontId="11"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applyNumberFormat="0" applyFont="0" applyFill="0" applyBorder="0" applyAlignment="0" applyProtection="0">
      <alignment vertical="top"/>
    </xf>
    <xf numFmtId="278" fontId="1" fillId="0" borderId="0"/>
    <xf numFmtId="278" fontId="6" fillId="0" borderId="0" applyNumberFormat="0" applyFont="0" applyFill="0" applyBorder="0" applyAlignment="0" applyProtection="0">
      <alignment vertical="top"/>
    </xf>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6" fillId="0" borderId="0">
      <alignment vertical="top"/>
    </xf>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16" fillId="0" borderId="0">
      <alignment vertical="top"/>
    </xf>
    <xf numFmtId="278" fontId="116" fillId="0" borderId="0">
      <alignment vertical="top"/>
    </xf>
    <xf numFmtId="278" fontId="116" fillId="0" borderId="0">
      <alignment vertical="top"/>
    </xf>
    <xf numFmtId="278" fontId="6" fillId="0" borderId="0" applyNumberFormat="0" applyFont="0" applyFill="0" applyBorder="0" applyAlignment="0" applyProtection="0">
      <alignment vertical="top"/>
    </xf>
    <xf numFmtId="278" fontId="6" fillId="0" borderId="0" applyNumberFormat="0" applyFont="0" applyFill="0" applyBorder="0" applyAlignment="0" applyProtection="0">
      <alignment vertical="top"/>
    </xf>
    <xf numFmtId="278" fontId="6" fillId="0" borderId="0" applyNumberFormat="0" applyFont="0" applyFill="0" applyBorder="0" applyAlignment="0" applyProtection="0">
      <alignment vertical="top"/>
    </xf>
    <xf numFmtId="278" fontId="1" fillId="0" borderId="0"/>
    <xf numFmtId="278" fontId="1" fillId="0" borderId="0"/>
    <xf numFmtId="278" fontId="1" fillId="0" borderId="0"/>
    <xf numFmtId="278" fontId="1" fillId="0" borderId="0"/>
    <xf numFmtId="278" fontId="116" fillId="0" borderId="0">
      <alignment vertical="top"/>
    </xf>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16" fillId="0" borderId="0">
      <alignment vertical="top"/>
    </xf>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8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applyNumberFormat="0" applyFont="0" applyFill="0" applyBorder="0" applyAlignment="0" applyProtection="0">
      <alignment vertical="top"/>
    </xf>
    <xf numFmtId="278" fontId="6" fillId="0" borderId="0" applyNumberFormat="0" applyFont="0" applyFill="0" applyBorder="0" applyAlignment="0" applyProtection="0">
      <alignment vertical="top"/>
    </xf>
    <xf numFmtId="278" fontId="6" fillId="0" borderId="0" applyNumberFormat="0" applyFont="0" applyFill="0" applyBorder="0" applyAlignment="0" applyProtection="0">
      <alignment vertical="top"/>
    </xf>
    <xf numFmtId="278" fontId="9" fillId="0" borderId="0"/>
    <xf numFmtId="278" fontId="6"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6" fillId="0" borderId="0"/>
    <xf numFmtId="278" fontId="6" fillId="0" borderId="0"/>
    <xf numFmtId="278" fontId="7"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9" fillId="0" borderId="0"/>
    <xf numFmtId="278" fontId="9" fillId="0" borderId="0"/>
    <xf numFmtId="278" fontId="6" fillId="0" borderId="0"/>
    <xf numFmtId="278" fontId="6" fillId="0" borderId="0"/>
    <xf numFmtId="278" fontId="6"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37"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37" fillId="0" borderId="0"/>
    <xf numFmtId="278" fontId="37"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6" fillId="0" borderId="0"/>
    <xf numFmtId="278" fontId="6" fillId="0" borderId="0"/>
    <xf numFmtId="278" fontId="1"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9" fillId="0" borderId="0"/>
    <xf numFmtId="278" fontId="11" fillId="0" borderId="0"/>
    <xf numFmtId="278" fontId="9" fillId="0" borderId="0"/>
    <xf numFmtId="278" fontId="9" fillId="0" borderId="0"/>
    <xf numFmtId="278" fontId="9" fillId="0" borderId="0"/>
    <xf numFmtId="278" fontId="6" fillId="0" borderId="0"/>
    <xf numFmtId="278" fontId="9" fillId="0" borderId="0"/>
    <xf numFmtId="278" fontId="9"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6" fillId="0" borderId="0"/>
    <xf numFmtId="278" fontId="6" fillId="0" borderId="0"/>
    <xf numFmtId="278" fontId="1" fillId="0" borderId="0"/>
    <xf numFmtId="278" fontId="1" fillId="0" borderId="0"/>
    <xf numFmtId="278" fontId="1" fillId="0" borderId="0"/>
    <xf numFmtId="278" fontId="6" fillId="0" borderId="0"/>
    <xf numFmtId="278" fontId="6" fillId="0" borderId="0"/>
    <xf numFmtId="278" fontId="6" fillId="0" borderId="0"/>
    <xf numFmtId="278" fontId="1" fillId="0" borderId="0"/>
    <xf numFmtId="278" fontId="1" fillId="0" borderId="0"/>
    <xf numFmtId="278" fontId="7" fillId="0" borderId="0"/>
    <xf numFmtId="278" fontId="9" fillId="0" borderId="0"/>
    <xf numFmtId="278" fontId="9" fillId="0" borderId="0"/>
    <xf numFmtId="278" fontId="9" fillId="0" borderId="0"/>
    <xf numFmtId="278" fontId="6" fillId="0" borderId="0"/>
    <xf numFmtId="278" fontId="6" fillId="0" borderId="0"/>
    <xf numFmtId="278" fontId="6" fillId="0" borderId="0"/>
    <xf numFmtId="278" fontId="6" fillId="0" borderId="0"/>
    <xf numFmtId="278" fontId="9" fillId="0" borderId="0"/>
    <xf numFmtId="278" fontId="9" fillId="0" borderId="0"/>
    <xf numFmtId="278" fontId="1" fillId="0" borderId="0"/>
    <xf numFmtId="278" fontId="1" fillId="0" borderId="0"/>
    <xf numFmtId="278" fontId="1" fillId="0" borderId="0"/>
    <xf numFmtId="278" fontId="1" fillId="0" borderId="0"/>
    <xf numFmtId="278" fontId="1" fillId="0" borderId="0"/>
    <xf numFmtId="278" fontId="108" fillId="0" borderId="0"/>
    <xf numFmtId="278" fontId="7" fillId="0" borderId="0"/>
    <xf numFmtId="278" fontId="7" fillId="0" borderId="0"/>
    <xf numFmtId="278" fontId="7" fillId="0" borderId="0"/>
    <xf numFmtId="278" fontId="7" fillId="0" borderId="0"/>
    <xf numFmtId="278" fontId="1" fillId="0" borderId="0"/>
    <xf numFmtId="278" fontId="1" fillId="0" borderId="0"/>
    <xf numFmtId="278" fontId="1" fillId="0" borderId="0"/>
    <xf numFmtId="278" fontId="1" fillId="0" borderId="0"/>
    <xf numFmtId="278" fontId="1" fillId="0" borderId="0"/>
    <xf numFmtId="278" fontId="1" fillId="0" borderId="0"/>
    <xf numFmtId="278" fontId="7" fillId="0" borderId="0"/>
    <xf numFmtId="278" fontId="7" fillId="0" borderId="0"/>
    <xf numFmtId="278" fontId="7" fillId="0" borderId="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6" fillId="37" borderId="50" applyNumberFormat="0" applyFont="0" applyAlignment="0" applyProtection="0"/>
    <xf numFmtId="278" fontId="6" fillId="37" borderId="50" applyNumberFormat="0" applyFont="0" applyAlignment="0" applyProtection="0"/>
    <xf numFmtId="278" fontId="6" fillId="37" borderId="50" applyNumberFormat="0" applyFont="0" applyAlignment="0" applyProtection="0"/>
    <xf numFmtId="278" fontId="6" fillId="37" borderId="50" applyNumberFormat="0" applyFont="0" applyAlignment="0" applyProtection="0"/>
    <xf numFmtId="278" fontId="11" fillId="37" borderId="50" applyNumberFormat="0" applyFont="0" applyAlignment="0" applyProtection="0"/>
    <xf numFmtId="278" fontId="11"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278" fontId="9" fillId="37" borderId="5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278"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7" fillId="0" borderId="0" applyFont="0" applyFill="0" applyBorder="0" applyAlignment="0" applyProtection="0"/>
    <xf numFmtId="278" fontId="7" fillId="0" borderId="0"/>
    <xf numFmtId="278" fontId="49" fillId="0" borderId="0" applyNumberFormat="0" applyFill="0" applyBorder="0" applyAlignment="0" applyProtection="0"/>
    <xf numFmtId="278" fontId="9" fillId="0" borderId="1"/>
    <xf numFmtId="278" fontId="76" fillId="36" borderId="1">
      <alignment horizontal="center"/>
    </xf>
    <xf numFmtId="278" fontId="6" fillId="0" borderId="1">
      <alignment horizontal="right"/>
    </xf>
    <xf numFmtId="278" fontId="98" fillId="0" borderId="48">
      <alignment horizontal="left" vertical="center"/>
    </xf>
    <xf numFmtId="278" fontId="9" fillId="0" borderId="48">
      <alignment horizontal="left" vertical="center"/>
    </xf>
    <xf numFmtId="278" fontId="9" fillId="0" borderId="1"/>
    <xf numFmtId="278" fontId="76" fillId="36" borderId="1">
      <alignment horizontal="center"/>
    </xf>
    <xf numFmtId="278" fontId="6" fillId="0" borderId="1">
      <alignment horizontal="right"/>
    </xf>
    <xf numFmtId="278" fontId="58" fillId="0" borderId="47" applyFill="0" applyAlignment="0" applyProtection="0">
      <protection locked="0"/>
    </xf>
    <xf numFmtId="278" fontId="50" fillId="0" borderId="47" applyNumberFormat="0" applyFill="0" applyAlignment="0" applyProtection="0"/>
    <xf numFmtId="278" fontId="44" fillId="0" borderId="47" applyBorder="0"/>
  </cellStyleXfs>
  <cellXfs count="62">
    <xf numFmtId="0" fontId="0" fillId="0" borderId="0" xfId="0"/>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65"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xf>
    <xf numFmtId="315" fontId="10" fillId="0" borderId="1" xfId="0"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10" fillId="0" borderId="0" xfId="0" applyFont="1" applyFill="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4" fontId="10" fillId="0" borderId="1" xfId="0" applyNumberFormat="1" applyFont="1" applyFill="1" applyBorder="1" applyAlignment="1">
      <alignment horizontal="center" vertical="center"/>
    </xf>
    <xf numFmtId="0" fontId="10" fillId="0" borderId="1" xfId="0" applyFont="1" applyFill="1" applyBorder="1"/>
    <xf numFmtId="0" fontId="10" fillId="0" borderId="0" xfId="1"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vertical="center"/>
    </xf>
    <xf numFmtId="49" fontId="10" fillId="0" borderId="1" xfId="0" applyNumberFormat="1" applyFont="1" applyFill="1" applyBorder="1" applyAlignment="1">
      <alignment horizontal="center" vertical="center"/>
    </xf>
    <xf numFmtId="4"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xf>
    <xf numFmtId="43" fontId="10" fillId="0" borderId="1" xfId="5" applyFont="1" applyFill="1" applyBorder="1" applyAlignment="1">
      <alignment horizontal="center" vertical="center"/>
    </xf>
    <xf numFmtId="4" fontId="10" fillId="0" borderId="1" xfId="7"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4" fontId="10" fillId="0" borderId="0" xfId="2" applyNumberFormat="1" applyFont="1" applyFill="1" applyBorder="1" applyAlignment="1">
      <alignment horizontal="right" vertical="center" wrapText="1"/>
    </xf>
    <xf numFmtId="4" fontId="10" fillId="0" borderId="0" xfId="2" applyNumberFormat="1" applyFont="1" applyFill="1" applyBorder="1" applyAlignment="1">
      <alignment vertical="center" wrapText="1"/>
    </xf>
    <xf numFmtId="0" fontId="10" fillId="0" borderId="1" xfId="0" applyFont="1" applyFill="1" applyBorder="1" applyAlignment="1">
      <alignment vertical="center" wrapText="1"/>
    </xf>
    <xf numFmtId="167" fontId="10" fillId="0" borderId="1" xfId="5" applyNumberFormat="1" applyFont="1" applyFill="1" applyBorder="1" applyAlignment="1">
      <alignment horizontal="center" vertical="center"/>
    </xf>
    <xf numFmtId="4"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xf>
    <xf numFmtId="14" fontId="10" fillId="0" borderId="1" xfId="5" applyNumberFormat="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left"/>
    </xf>
    <xf numFmtId="165" fontId="10" fillId="0" borderId="0" xfId="0" applyNumberFormat="1" applyFont="1" applyFill="1"/>
    <xf numFmtId="0" fontId="10" fillId="0" borderId="0" xfId="0" applyFont="1" applyFill="1" applyAlignment="1">
      <alignment wrapText="1"/>
    </xf>
    <xf numFmtId="165" fontId="10" fillId="0" borderId="0" xfId="3" applyNumberFormat="1" applyFont="1" applyFill="1" applyAlignment="1">
      <alignment horizontal="center" vertical="center" wrapText="1"/>
    </xf>
    <xf numFmtId="165" fontId="10" fillId="0" borderId="0" xfId="3" applyNumberFormat="1" applyFont="1" applyFill="1" applyBorder="1" applyAlignment="1">
      <alignment horizontal="center" vertical="center" wrapText="1"/>
    </xf>
    <xf numFmtId="166" fontId="10" fillId="0" borderId="0" xfId="0" applyNumberFormat="1" applyFont="1" applyFill="1"/>
    <xf numFmtId="0" fontId="202" fillId="0" borderId="1" xfId="0" applyFont="1" applyFill="1" applyBorder="1" applyAlignment="1">
      <alignment horizontal="center" vertical="center" wrapText="1"/>
    </xf>
    <xf numFmtId="43" fontId="10" fillId="0" borderId="0" xfId="5" applyFont="1" applyFill="1" applyBorder="1" applyAlignment="1">
      <alignment horizontal="center" vertical="center"/>
    </xf>
    <xf numFmtId="43" fontId="10" fillId="0" borderId="1" xfId="5" applyFont="1" applyFill="1" applyBorder="1" applyAlignment="1">
      <alignment vertical="center"/>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 fontId="10" fillId="0" borderId="3" xfId="0" applyNumberFormat="1" applyFont="1" applyFill="1" applyBorder="1" applyAlignment="1">
      <alignment horizontal="left" vertical="center" wrapText="1"/>
    </xf>
    <xf numFmtId="49"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43" fontId="10" fillId="0" borderId="3" xfId="5" applyFont="1" applyFill="1" applyBorder="1" applyAlignment="1">
      <alignment horizontal="center" vertical="center"/>
    </xf>
    <xf numFmtId="49" fontId="10" fillId="0" borderId="0" xfId="0" applyNumberFormat="1" applyFont="1" applyFill="1" applyBorder="1" applyAlignment="1">
      <alignment horizontal="center" vertical="center"/>
    </xf>
    <xf numFmtId="168" fontId="10" fillId="0" borderId="1" xfId="5" applyNumberFormat="1" applyFont="1" applyFill="1" applyBorder="1" applyAlignment="1">
      <alignment horizontal="center" vertical="center"/>
    </xf>
    <xf numFmtId="43" fontId="10" fillId="0" borderId="1" xfId="5" applyNumberFormat="1" applyFont="1" applyFill="1" applyBorder="1" applyAlignment="1">
      <alignment horizontal="center" vertical="center"/>
    </xf>
    <xf numFmtId="0" fontId="10" fillId="0" borderId="1" xfId="6" applyFont="1" applyFill="1" applyBorder="1" applyAlignment="1">
      <alignment horizontal="left" vertical="center" wrapText="1"/>
    </xf>
    <xf numFmtId="0" fontId="10" fillId="0" borderId="0" xfId="0" applyFont="1" applyFill="1" applyBorder="1" applyAlignment="1">
      <alignment horizontal="left" vertical="center" wrapText="1"/>
    </xf>
    <xf numFmtId="0" fontId="202" fillId="0" borderId="0" xfId="0" applyFont="1" applyFill="1"/>
    <xf numFmtId="165" fontId="10" fillId="0" borderId="0" xfId="1" applyNumberFormat="1" applyFont="1" applyFill="1" applyBorder="1" applyAlignment="1">
      <alignment vertical="center"/>
    </xf>
    <xf numFmtId="0" fontId="10" fillId="0" borderId="0" xfId="4" applyFont="1" applyFill="1" applyBorder="1" applyAlignment="1">
      <alignment horizontal="center" vertical="center" wrapText="1"/>
    </xf>
    <xf numFmtId="4" fontId="10" fillId="0" borderId="0" xfId="0" applyNumberFormat="1" applyFont="1" applyFill="1" applyBorder="1" applyAlignment="1">
      <alignment horizontal="left"/>
    </xf>
    <xf numFmtId="43" fontId="10" fillId="0" borderId="1" xfId="5" applyFont="1" applyFill="1" applyBorder="1" applyAlignment="1">
      <alignment horizontal="center" vertical="center" wrapText="1"/>
    </xf>
    <xf numFmtId="0" fontId="8" fillId="0" borderId="0" xfId="0" applyFont="1" applyFill="1" applyBorder="1"/>
    <xf numFmtId="165" fontId="8" fillId="0" borderId="0" xfId="0" applyNumberFormat="1" applyFont="1" applyFill="1" applyBorder="1"/>
    <xf numFmtId="0" fontId="203" fillId="0" borderId="0" xfId="0" applyFont="1" applyFill="1"/>
    <xf numFmtId="165" fontId="203" fillId="0" borderId="0" xfId="0" applyNumberFormat="1" applyFont="1" applyFill="1"/>
  </cellXfs>
  <cellStyles count="40864">
    <cellStyle name=" 1" xfId="14"/>
    <cellStyle name=" 1 2" xfId="25222"/>
    <cellStyle name="??" xfId="15"/>
    <cellStyle name="?? [0.00]_PRODUCT DETAIL Q1" xfId="16"/>
    <cellStyle name="?? [0]_??" xfId="17"/>
    <cellStyle name="???? [0.00]_PRODUCT DETAIL Q1" xfId="18"/>
    <cellStyle name="????_PRODUCT DETAIL Q1" xfId="19"/>
    <cellStyle name="??_(????)??????" xfId="20"/>
    <cellStyle name="_$Rollup77" xfId="21"/>
    <cellStyle name="_$Rollup77 2" xfId="22"/>
    <cellStyle name="_$Rollup77 3" xfId="23"/>
    <cellStyle name="_$Rollup77 4" xfId="24"/>
    <cellStyle name="_$Rollup77 5" xfId="25"/>
    <cellStyle name="_$Rollup77 6" xfId="26"/>
    <cellStyle name="_$Rollup77_01.KGRES_Modernization v6" xfId="27"/>
    <cellStyle name="_$Rollup77_01.ZhCHP_Modernization v6" xfId="28"/>
    <cellStyle name="_$Rollup77_2011_BCHP_Budget_v1" xfId="29"/>
    <cellStyle name="_$Rollup77_2011_BCHP_Budget_v1_2011_BCHP_FSCT_v1" xfId="30"/>
    <cellStyle name="_$Rollup77_2011_BCHP_Budget_v1_2011_ZhCHP_FSCT_v1" xfId="31"/>
    <cellStyle name="_$Rollup77_2011_BCHP_FSCT_v1" xfId="32"/>
    <cellStyle name="_$Rollup77_2011_KarGRES_FSCT_v1" xfId="33"/>
    <cellStyle name="_$Rollup77_2011_KarGRES_FSCT_v1_Допущения по долгосрочной модели 2012 - ГРЭС" xfId="34"/>
    <cellStyle name="_$Rollup77_2011_ZhCHP_FSCT_v1" xfId="35"/>
    <cellStyle name="_$Rollup77_Cash UK CHP 06.2008 Preliminary as of 03.07.2008" xfId="36"/>
    <cellStyle name="_$Rollup77_Eki_Budget_2011-2012 v1" xfId="37"/>
    <cellStyle name="_$Rollup77_UK CHP Forecast 06 2008 Preliminary as of 03.07.2008" xfId="38"/>
    <cellStyle name="_$Rollup77_БТЭЦ" xfId="39"/>
    <cellStyle name="_$Rollup77_БТЭЦ  2011 год 7 месяцев факт + 5 месяцев план" xfId="40"/>
    <cellStyle name="_$Rollup77_БТЭЦ  прогноз июль-декабрь 2011" xfId="41"/>
    <cellStyle name="_$Rollup77_БТЭЦ на 2011 год 5 месяцев   7 месяцев" xfId="42"/>
    <cellStyle name="_$Rollup77_Вспомогательные материалы АУП  на 2013год." xfId="43"/>
    <cellStyle name="_$Rollup77_ГРЭС" xfId="44"/>
    <cellStyle name="_$Rollup77_ГРЭС Прогноз по КП-2011 (10.06.11)" xfId="45"/>
    <cellStyle name="_$Rollup77_Допущения по долгосрочной модели 2012 - ГРЭС" xfId="46"/>
    <cellStyle name="_$Rollup77_ЖТЭЦ" xfId="47"/>
    <cellStyle name="_$Rollup77_Кассовый план ЦТВЭС 2011 год" xfId="48"/>
    <cellStyle name="_$Rollup77_Копия КП ГРЭС 2011г  на 14 08 10" xfId="49"/>
    <cellStyle name="_$Rollup77_Копия КП ГРЭС 2011г  на 14 08 10_01.KGRES_Modernization v6" xfId="50"/>
    <cellStyle name="_$Rollup77_Копия КП ГРЭС 2011г  на 14 08 10_01.ZhCHP_Modernization v6" xfId="51"/>
    <cellStyle name="_$Rollup77_Копия КП ГРЭС 2011г  на 14 08 10_2011_BCHP_FSCT_v1" xfId="52"/>
    <cellStyle name="_$Rollup77_Копия КП ГРЭС 2011г  на 14 08 10_2011_KarGRES_FSCT_v1" xfId="53"/>
    <cellStyle name="_$Rollup77_Копия КП ГРЭС 2011г  на 14 08 10_2011_ZhCHP_FSCT_v1" xfId="54"/>
    <cellStyle name="_$Rollup77_Копия КП ГРЭС 2011г  на 14 08 10_Допущения по долгосрочной модели 2012 - ГРЭС" xfId="55"/>
    <cellStyle name="_$Rollup77_Копия КП ЖТЭЦ на 31 08 2011г" xfId="56"/>
    <cellStyle name="_$Rollup77_Копия Приложение 7 к КП ПТЭ" xfId="57"/>
    <cellStyle name="_$Rollup77_КП 2011 100810 ПТЭ+БТЭЦ правильный 100810" xfId="58"/>
    <cellStyle name="_$Rollup77_КП БТЭЦ 2011" xfId="59"/>
    <cellStyle name="_$Rollup77_КП БТЭЦ на 2012 год 19.08.2011" xfId="60"/>
    <cellStyle name="_$Rollup77_КП ДЭС 2011г. на 290910" xfId="61"/>
    <cellStyle name="_$Rollup77_КП ЖТЭЦ" xfId="62"/>
    <cellStyle name="_$Rollup77_КП ЖТЭЦ 15.08.2010 выровн." xfId="63"/>
    <cellStyle name="_$Rollup77_КП ЖТЭЦ 2.12.2010 с нов планом произв.Изменен" xfId="64"/>
    <cellStyle name="_$Rollup77_КП ЖТЭЦ 2011-2012 сравнение" xfId="65"/>
    <cellStyle name="_$Rollup77_КП ЖТЭЦ 2012 помесячно" xfId="66"/>
    <cellStyle name="_$Rollup77_КП ЖТЭЦ 2012 помесячно 31.08.2011" xfId="67"/>
    <cellStyle name="_$Rollup77_КП ЖТЭЦ 23.10.2010 выровн." xfId="68"/>
    <cellStyle name="_$Rollup77_КП ЖТЭЦ 29.09.2010 выровн." xfId="69"/>
    <cellStyle name="_$Rollup77_КП ЖТЭЦ 5 мес факт и прогноз" xfId="70"/>
    <cellStyle name="_$Rollup77_КП ЖТЭЦ 7 мес факт и прогноз" xfId="71"/>
    <cellStyle name="_$Rollup77_КП ЖТЭЦ нов форма 2011г." xfId="72"/>
    <cellStyle name="_$Rollup77_КП ЖТЭЦ помесячно 10.02.2011." xfId="73"/>
    <cellStyle name="_$Rollup77_КП ЖТЭЦ помесячно." xfId="74"/>
    <cellStyle name="_$Rollup77_КП на 2011 год БТЭЦ нов форма" xfId="75"/>
    <cellStyle name="_$Rollup77_КП на 2011 год БТЭЦ нов форма 3.08.10г.(измен.)" xfId="76"/>
    <cellStyle name="_$Rollup77_КП на 2011 год БТЭЦ нов форма 3.08.10г.(измен.)_Сметы ТР 2011" xfId="15545"/>
    <cellStyle name="_$Rollup77_КП на 2011 год БТЭЦ нов форма 3.08.10г.(измен.)_Сметы ТР 2011 по сумме Директора - КР-У от Алекса" xfId="15546"/>
    <cellStyle name="_$Rollup77_КП на 2011 год БТЭЦ нов форма_Сметы ТР 2011" xfId="15547"/>
    <cellStyle name="_$Rollup77_КП на 2011 год БТЭЦ нов форма_Сметы ТР 2011 по сумме Директора - КР-У от Алекса" xfId="15548"/>
    <cellStyle name="_$Rollup77_КП-2011- факт 5м+ план 7м ПТЭ" xfId="77"/>
    <cellStyle name="_$Rollup77_КП-2011- факт 7м+ план 5м (2012)" xfId="78"/>
    <cellStyle name="_$Rollup77_КЦ 09 B" xfId="79"/>
    <cellStyle name="_$Rollup77_Материалы АУП И СЛУЖБА СБЫТА" xfId="80"/>
    <cellStyle name="_$Rollup77_Материалы и ГСМ" xfId="81"/>
    <cellStyle name="_$Rollup77_прил 4" xfId="82"/>
    <cellStyle name="_$Rollup77_Приложение 7 ЖТЭЦ с остатками v2(2)" xfId="83"/>
    <cellStyle name="_$Rollup77_Прогноз 2011 (7+5)" xfId="84"/>
    <cellStyle name="_$Rollup77_Прогноз Грэс июль-декабрь 2011г" xfId="85"/>
    <cellStyle name="_$Rollup77_ПТЭ" xfId="86"/>
    <cellStyle name="_$Rollup77_Реестр потребителей по юрид.лицам на 2012год" xfId="87"/>
    <cellStyle name="_$Rollup77_Сметы ТР 2011" xfId="15549"/>
    <cellStyle name="_$Rollup77_Сметы ТР 2011 по сумме Директора - КР-У от Алекса" xfId="15550"/>
    <cellStyle name="_$Rollup77_Соц.сфера" xfId="88"/>
    <cellStyle name="_$Rollup77_ТМЦ к кас. плану на 2012г на 08 08 2011г  (Свод)4" xfId="89"/>
    <cellStyle name="_$Rollup77_УК ТЭЦ 2009 F" xfId="90"/>
    <cellStyle name="_$Rollup77_Упр 2008 F" xfId="91"/>
    <cellStyle name="_$Rollup77_Упр 2009 B" xfId="92"/>
    <cellStyle name="_$Rollup77_ЦТВЭС 26.01.2011 год" xfId="93"/>
    <cellStyle name="__ [0]___" xfId="94"/>
    <cellStyle name="__ [0]___ 2" xfId="95"/>
    <cellStyle name="__ [0]___ 2 2" xfId="96"/>
    <cellStyle name="__ [0]___ 2 3" xfId="15551"/>
    <cellStyle name="__ [0]___ 3" xfId="97"/>
    <cellStyle name="__ [0]___ 4" xfId="98"/>
    <cellStyle name="__ [0]___ 5" xfId="99"/>
    <cellStyle name="__ [0]___ 6" xfId="100"/>
    <cellStyle name="__ [0]____" xfId="101"/>
    <cellStyle name="__ [0]____ 2" xfId="102"/>
    <cellStyle name="__ [0]____ 2 2" xfId="103"/>
    <cellStyle name="__ [0]____ 2 3" xfId="15552"/>
    <cellStyle name="__ [0]____ 3" xfId="104"/>
    <cellStyle name="__ [0]____ 4" xfId="105"/>
    <cellStyle name="__ [0]____ 5" xfId="106"/>
    <cellStyle name="__ [0]____ 6" xfId="107"/>
    <cellStyle name="__ [0]______" xfId="108"/>
    <cellStyle name="__ [0]______ 2" xfId="109"/>
    <cellStyle name="__ [0]______ 2 2" xfId="110"/>
    <cellStyle name="__ [0]______ 2 3" xfId="15553"/>
    <cellStyle name="__ [0]______ 3" xfId="111"/>
    <cellStyle name="__ [0]______ 4" xfId="112"/>
    <cellStyle name="__ [0]______ 5" xfId="113"/>
    <cellStyle name="__ [0]______ 6" xfId="114"/>
    <cellStyle name="__ [0]__________" xfId="115"/>
    <cellStyle name="__ [0]__________ 2" xfId="116"/>
    <cellStyle name="__ [0]__________ 2 2" xfId="117"/>
    <cellStyle name="__ [0]__________ 2 3" xfId="15554"/>
    <cellStyle name="__ [0]__________ 3" xfId="118"/>
    <cellStyle name="__ [0]__________ 4" xfId="119"/>
    <cellStyle name="__ [0]__________ 5" xfId="120"/>
    <cellStyle name="__ [0]__________ 6" xfId="121"/>
    <cellStyle name="__ [0]___________Eki_Budget_2011-2012 v1" xfId="122"/>
    <cellStyle name="__ [0]___________EWC 43.5MW8oMtresc 3_25_021" xfId="123"/>
    <cellStyle name="__ [0]___________EWC 43.5MW8oMtresc 3_25_021 2" xfId="124"/>
    <cellStyle name="__ [0]___________EWC 43.5MW8oMtresc 3_25_021 2 2" xfId="125"/>
    <cellStyle name="__ [0]___________EWC 43.5MW8oMtresc 3_25_021 2 3" xfId="15555"/>
    <cellStyle name="__ [0]___________EWC 43.5MW8oMtresc 3_25_021 3" xfId="126"/>
    <cellStyle name="__ [0]___________EWC 43.5MW8oMtresc 3_25_021 4" xfId="127"/>
    <cellStyle name="__ [0]___________EWC 43.5MW8oMtresc 3_25_021 5" xfId="128"/>
    <cellStyle name="__ [0]___________EWC 43.5MW8oMtresc 3_25_021 6" xfId="129"/>
    <cellStyle name="__ [0]___________EWC 43.5MW8oMtresc 3_25_021_Eki_Budget_2011-2012 v1" xfId="130"/>
    <cellStyle name="__ [0]___________EWC 43.5MW8oMtresc 3_25_021_Инвест проекты 2011г" xfId="131"/>
    <cellStyle name="__ [0]___________EWC 43.5MW8oMtresc 3_25_021_КП БТЭЦ на 2012 год 19.08.2011" xfId="132"/>
    <cellStyle name="__ [0]___________EWC 43.5MW8oMtresc 3_25_021_КП ГРЭС 2012 год (17 08 2011г)!" xfId="133"/>
    <cellStyle name="__ [0]___________EWC 43.5MW8oMtresc 3_25_021_КП ЖТЭЦ 2012 помесячно 31.08.2011" xfId="134"/>
    <cellStyle name="__ [0]___________EWC 43.5MW8oMtresc 3_25_021_План производства ДЭС 2012 г v2" xfId="135"/>
    <cellStyle name="__ [0]___________EWC 43.5MW8oMtresc 3_25_02v2" xfId="136"/>
    <cellStyle name="__ [0]___________EWC 43.5MW8oMtresc 3_25_02v2 2" xfId="137"/>
    <cellStyle name="__ [0]___________EWC 43.5MW8oMtresc 3_25_02v2 2 2" xfId="138"/>
    <cellStyle name="__ [0]___________EWC 43.5MW8oMtresc 3_25_02v2 2 3" xfId="15556"/>
    <cellStyle name="__ [0]___________EWC 43.5MW8oMtresc 3_25_02v2 3" xfId="139"/>
    <cellStyle name="__ [0]___________EWC 43.5MW8oMtresc 3_25_02v2 4" xfId="140"/>
    <cellStyle name="__ [0]___________EWC 43.5MW8oMtresc 3_25_02v2 5" xfId="141"/>
    <cellStyle name="__ [0]___________EWC 43.5MW8oMtresc 3_25_02v2 6" xfId="142"/>
    <cellStyle name="__ [0]___________EWC 43.5MW8oMtresc 3_25_02v2_Eki_Budget_2011-2012 v1" xfId="143"/>
    <cellStyle name="__ [0]___________EWC 43.5MW8oMtresc 3_25_02v2_Инвест проекты 2011г" xfId="144"/>
    <cellStyle name="__ [0]___________EWC 43.5MW8oMtresc 3_25_02v2_КП БТЭЦ на 2012 год 19.08.2011" xfId="145"/>
    <cellStyle name="__ [0]___________EWC 43.5MW8oMtresc 3_25_02v2_КП ГРЭС 2012 год (17 08 2011г)!" xfId="146"/>
    <cellStyle name="__ [0]___________EWC 43.5MW8oMtresc 3_25_02v2_КП ЖТЭЦ 2012 помесячно 31.08.2011" xfId="147"/>
    <cellStyle name="__ [0]___________EWC 43.5MW8oMtresc 3_25_02v2_План производства ДЭС 2012 г v2" xfId="148"/>
    <cellStyle name="__ [0]___________EWC 43.5MW8oMtresc 3_25_02v2w_esc" xfId="149"/>
    <cellStyle name="__ [0]___________EWC 43.5MW8oMtresc 3_25_02v2w_esc 2" xfId="150"/>
    <cellStyle name="__ [0]___________EWC 43.5MW8oMtresc 3_25_02v2w_esc 2 2" xfId="151"/>
    <cellStyle name="__ [0]___________EWC 43.5MW8oMtresc 3_25_02v2w_esc 2 3" xfId="15557"/>
    <cellStyle name="__ [0]___________EWC 43.5MW8oMtresc 3_25_02v2w_esc 3" xfId="152"/>
    <cellStyle name="__ [0]___________EWC 43.5MW8oMtresc 3_25_02v2w_esc 4" xfId="153"/>
    <cellStyle name="__ [0]___________EWC 43.5MW8oMtresc 3_25_02v2w_esc 5" xfId="154"/>
    <cellStyle name="__ [0]___________EWC 43.5MW8oMtresc 3_25_02v2w_esc 6" xfId="155"/>
    <cellStyle name="__ [0]___________EWC 43.5MW8oMtresc 3_25_02v2w_esc_Eki_Budget_2011-2012 v1" xfId="156"/>
    <cellStyle name="__ [0]___________EWC 43.5MW8oMtresc 3_25_02v2w_esc_Инвест проекты 2011г" xfId="157"/>
    <cellStyle name="__ [0]___________EWC 43.5MW8oMtresc 3_25_02v2w_esc_КП БТЭЦ на 2012 год 19.08.2011" xfId="158"/>
    <cellStyle name="__ [0]___________EWC 43.5MW8oMtresc 3_25_02v2w_esc_КП ГРЭС 2012 год (17 08 2011г)!" xfId="159"/>
    <cellStyle name="__ [0]___________EWC 43.5MW8oMtresc 3_25_02v2w_esc_КП ЖТЭЦ 2012 помесячно 31.08.2011" xfId="160"/>
    <cellStyle name="__ [0]___________EWC 43.5MW8oMtresc 3_25_02v2w_esc_План производства ДЭС 2012 г v2" xfId="161"/>
    <cellStyle name="__ [0]___________Wind farm - operation CF" xfId="162"/>
    <cellStyle name="__ [0]___________Wind farm - operation CF 2" xfId="163"/>
    <cellStyle name="__ [0]___________Wind farm - operation CF 2 2" xfId="164"/>
    <cellStyle name="__ [0]___________Wind farm - operation CF 2 3" xfId="15558"/>
    <cellStyle name="__ [0]___________Wind farm - operation CF 3" xfId="165"/>
    <cellStyle name="__ [0]___________Wind farm - operation CF 4" xfId="166"/>
    <cellStyle name="__ [0]___________Wind farm - operation CF 5" xfId="167"/>
    <cellStyle name="__ [0]___________Wind farm - operation CF 6" xfId="168"/>
    <cellStyle name="__ [0]___________Wind farm - operation CF_Eki_Budget_2011-2012 v1" xfId="169"/>
    <cellStyle name="__ [0]___________Wind farm - operation CF_Инвест проекты 2011г" xfId="170"/>
    <cellStyle name="__ [0]___________Wind farm - operation CF_КП БТЭЦ на 2012 год 19.08.2011" xfId="171"/>
    <cellStyle name="__ [0]___________Wind farm - operation CF_КП ГРЭС 2012 год (17 08 2011г)!" xfId="172"/>
    <cellStyle name="__ [0]___________Wind farm - operation CF_КП ЖТЭЦ 2012 помесячно 31.08.2011" xfId="173"/>
    <cellStyle name="__ [0]___________Wind farm - operation CF_План производства ДЭС 2012 г v2" xfId="174"/>
    <cellStyle name="__ [0]___________Инвест проекты 2011г" xfId="175"/>
    <cellStyle name="__ [0]___________КП БТЭЦ на 2012 год 19.08.2011" xfId="176"/>
    <cellStyle name="__ [0]___________КП ГРЭС 2012 год (17 08 2011г)!" xfId="177"/>
    <cellStyle name="__ [0]___________КП ЖТЭЦ 2012 помесячно 31.08.2011" xfId="178"/>
    <cellStyle name="__ [0]___________План производства ДЭС 2012 г v2" xfId="179"/>
    <cellStyle name="__ [0]_______Eki_Budget_2011-2012 v1" xfId="180"/>
    <cellStyle name="__ [0]_______EWC 43.5MW8oMtresc 3_25_021" xfId="181"/>
    <cellStyle name="__ [0]_______EWC 43.5MW8oMtresc 3_25_021 2" xfId="182"/>
    <cellStyle name="__ [0]_______EWC 43.5MW8oMtresc 3_25_021 2 2" xfId="183"/>
    <cellStyle name="__ [0]_______EWC 43.5MW8oMtresc 3_25_021 2 3" xfId="15559"/>
    <cellStyle name="__ [0]_______EWC 43.5MW8oMtresc 3_25_021 3" xfId="184"/>
    <cellStyle name="__ [0]_______EWC 43.5MW8oMtresc 3_25_021 4" xfId="185"/>
    <cellStyle name="__ [0]_______EWC 43.5MW8oMtresc 3_25_021 5" xfId="186"/>
    <cellStyle name="__ [0]_______EWC 43.5MW8oMtresc 3_25_021 6" xfId="187"/>
    <cellStyle name="__ [0]_______EWC 43.5MW8oMtresc 3_25_021_Eki_Budget_2011-2012 v1" xfId="188"/>
    <cellStyle name="__ [0]_______EWC 43.5MW8oMtresc 3_25_021_Инвест проекты 2011г" xfId="189"/>
    <cellStyle name="__ [0]_______EWC 43.5MW8oMtresc 3_25_021_КП БТЭЦ на 2012 год 19.08.2011" xfId="190"/>
    <cellStyle name="__ [0]_______EWC 43.5MW8oMtresc 3_25_021_КП ГРЭС 2012 год (17 08 2011г)!" xfId="191"/>
    <cellStyle name="__ [0]_______EWC 43.5MW8oMtresc 3_25_021_КП ЖТЭЦ 2012 помесячно 31.08.2011" xfId="192"/>
    <cellStyle name="__ [0]_______EWC 43.5MW8oMtresc 3_25_021_План производства ДЭС 2012 г v2" xfId="193"/>
    <cellStyle name="__ [0]_______EWC 43.5MW8oMtresc 3_25_02v2" xfId="194"/>
    <cellStyle name="__ [0]_______EWC 43.5MW8oMtresc 3_25_02v2 2" xfId="195"/>
    <cellStyle name="__ [0]_______EWC 43.5MW8oMtresc 3_25_02v2 2 2" xfId="196"/>
    <cellStyle name="__ [0]_______EWC 43.5MW8oMtresc 3_25_02v2 2 3" xfId="15560"/>
    <cellStyle name="__ [0]_______EWC 43.5MW8oMtresc 3_25_02v2 3" xfId="197"/>
    <cellStyle name="__ [0]_______EWC 43.5MW8oMtresc 3_25_02v2 4" xfId="198"/>
    <cellStyle name="__ [0]_______EWC 43.5MW8oMtresc 3_25_02v2 5" xfId="199"/>
    <cellStyle name="__ [0]_______EWC 43.5MW8oMtresc 3_25_02v2 6" xfId="200"/>
    <cellStyle name="__ [0]_______EWC 43.5MW8oMtresc 3_25_02v2_Eki_Budget_2011-2012 v1" xfId="201"/>
    <cellStyle name="__ [0]_______EWC 43.5MW8oMtresc 3_25_02v2_Инвест проекты 2011г" xfId="202"/>
    <cellStyle name="__ [0]_______EWC 43.5MW8oMtresc 3_25_02v2_КП БТЭЦ на 2012 год 19.08.2011" xfId="203"/>
    <cellStyle name="__ [0]_______EWC 43.5MW8oMtresc 3_25_02v2_КП ГРЭС 2012 год (17 08 2011г)!" xfId="204"/>
    <cellStyle name="__ [0]_______EWC 43.5MW8oMtresc 3_25_02v2_КП ЖТЭЦ 2012 помесячно 31.08.2011" xfId="205"/>
    <cellStyle name="__ [0]_______EWC 43.5MW8oMtresc 3_25_02v2_План производства ДЭС 2012 г v2" xfId="206"/>
    <cellStyle name="__ [0]_______EWC 43.5MW8oMtresc 3_25_02v2w_esc" xfId="207"/>
    <cellStyle name="__ [0]_______EWC 43.5MW8oMtresc 3_25_02v2w_esc 2" xfId="208"/>
    <cellStyle name="__ [0]_______EWC 43.5MW8oMtresc 3_25_02v2w_esc 2 2" xfId="209"/>
    <cellStyle name="__ [0]_______EWC 43.5MW8oMtresc 3_25_02v2w_esc 2 3" xfId="15561"/>
    <cellStyle name="__ [0]_______EWC 43.5MW8oMtresc 3_25_02v2w_esc 3" xfId="210"/>
    <cellStyle name="__ [0]_______EWC 43.5MW8oMtresc 3_25_02v2w_esc 4" xfId="211"/>
    <cellStyle name="__ [0]_______EWC 43.5MW8oMtresc 3_25_02v2w_esc 5" xfId="212"/>
    <cellStyle name="__ [0]_______EWC 43.5MW8oMtresc 3_25_02v2w_esc 6" xfId="213"/>
    <cellStyle name="__ [0]_______EWC 43.5MW8oMtresc 3_25_02v2w_esc_Eki_Budget_2011-2012 v1" xfId="214"/>
    <cellStyle name="__ [0]_______EWC 43.5MW8oMtresc 3_25_02v2w_esc_Инвест проекты 2011г" xfId="215"/>
    <cellStyle name="__ [0]_______EWC 43.5MW8oMtresc 3_25_02v2w_esc_КП БТЭЦ на 2012 год 19.08.2011" xfId="216"/>
    <cellStyle name="__ [0]_______EWC 43.5MW8oMtresc 3_25_02v2w_esc_КП ГРЭС 2012 год (17 08 2011г)!" xfId="217"/>
    <cellStyle name="__ [0]_______EWC 43.5MW8oMtresc 3_25_02v2w_esc_КП ЖТЭЦ 2012 помесячно 31.08.2011" xfId="218"/>
    <cellStyle name="__ [0]_______EWC 43.5MW8oMtresc 3_25_02v2w_esc_План производства ДЭС 2012 г v2" xfId="219"/>
    <cellStyle name="__ [0]_______Wind farm - operation CF" xfId="220"/>
    <cellStyle name="__ [0]_______Wind farm - operation CF 2" xfId="221"/>
    <cellStyle name="__ [0]_______Wind farm - operation CF 2 2" xfId="222"/>
    <cellStyle name="__ [0]_______Wind farm - operation CF 2 3" xfId="15562"/>
    <cellStyle name="__ [0]_______Wind farm - operation CF 3" xfId="223"/>
    <cellStyle name="__ [0]_______Wind farm - operation CF 4" xfId="224"/>
    <cellStyle name="__ [0]_______Wind farm - operation CF 5" xfId="225"/>
    <cellStyle name="__ [0]_______Wind farm - operation CF 6" xfId="226"/>
    <cellStyle name="__ [0]_______Wind farm - operation CF_Eki_Budget_2011-2012 v1" xfId="227"/>
    <cellStyle name="__ [0]_______Wind farm - operation CF_Инвест проекты 2011г" xfId="228"/>
    <cellStyle name="__ [0]_______Wind farm - operation CF_КП БТЭЦ на 2012 год 19.08.2011" xfId="229"/>
    <cellStyle name="__ [0]_______Wind farm - operation CF_КП ГРЭС 2012 год (17 08 2011г)!" xfId="230"/>
    <cellStyle name="__ [0]_______Wind farm - operation CF_КП ЖТЭЦ 2012 помесячно 31.08.2011" xfId="231"/>
    <cellStyle name="__ [0]_______Wind farm - operation CF_План производства ДЭС 2012 г v2" xfId="232"/>
    <cellStyle name="__ [0]_______Инвест проекты 2011г" xfId="233"/>
    <cellStyle name="__ [0]_______КП БТЭЦ на 2012 год 19.08.2011" xfId="234"/>
    <cellStyle name="__ [0]_______КП ГРЭС 2012 год (17 08 2011г)!" xfId="235"/>
    <cellStyle name="__ [0]_______КП ЖТЭЦ 2012 помесячно 31.08.2011" xfId="236"/>
    <cellStyle name="__ [0]_______План производства ДЭС 2012 г v2" xfId="237"/>
    <cellStyle name="__ [0]_____Eki_Budget_2011-2012 v1" xfId="238"/>
    <cellStyle name="__ [0]_____EWC 43.5MW8oMtresc 3_25_021" xfId="239"/>
    <cellStyle name="__ [0]_____EWC 43.5MW8oMtresc 3_25_021 2" xfId="240"/>
    <cellStyle name="__ [0]_____EWC 43.5MW8oMtresc 3_25_021 2 2" xfId="241"/>
    <cellStyle name="__ [0]_____EWC 43.5MW8oMtresc 3_25_021 2 3" xfId="15563"/>
    <cellStyle name="__ [0]_____EWC 43.5MW8oMtresc 3_25_021 3" xfId="242"/>
    <cellStyle name="__ [0]_____EWC 43.5MW8oMtresc 3_25_021 4" xfId="243"/>
    <cellStyle name="__ [0]_____EWC 43.5MW8oMtresc 3_25_021 5" xfId="244"/>
    <cellStyle name="__ [0]_____EWC 43.5MW8oMtresc 3_25_021 6" xfId="245"/>
    <cellStyle name="__ [0]_____EWC 43.5MW8oMtresc 3_25_021_Eki_Budget_2011-2012 v1" xfId="246"/>
    <cellStyle name="__ [0]_____EWC 43.5MW8oMtresc 3_25_021_Инвест проекты 2011г" xfId="247"/>
    <cellStyle name="__ [0]_____EWC 43.5MW8oMtresc 3_25_021_КП БТЭЦ на 2012 год 19.08.2011" xfId="248"/>
    <cellStyle name="__ [0]_____EWC 43.5MW8oMtresc 3_25_021_КП ГРЭС 2012 год (17 08 2011г)!" xfId="249"/>
    <cellStyle name="__ [0]_____EWC 43.5MW8oMtresc 3_25_021_КП ЖТЭЦ 2012 помесячно 31.08.2011" xfId="250"/>
    <cellStyle name="__ [0]_____EWC 43.5MW8oMtresc 3_25_021_План производства ДЭС 2012 г v2" xfId="251"/>
    <cellStyle name="__ [0]_____EWC 43.5MW8oMtresc 3_25_02v2" xfId="252"/>
    <cellStyle name="__ [0]_____EWC 43.5MW8oMtresc 3_25_02v2 2" xfId="253"/>
    <cellStyle name="__ [0]_____EWC 43.5MW8oMtresc 3_25_02v2 2 2" xfId="254"/>
    <cellStyle name="__ [0]_____EWC 43.5MW8oMtresc 3_25_02v2 2 3" xfId="15564"/>
    <cellStyle name="__ [0]_____EWC 43.5MW8oMtresc 3_25_02v2 3" xfId="255"/>
    <cellStyle name="__ [0]_____EWC 43.5MW8oMtresc 3_25_02v2 4" xfId="256"/>
    <cellStyle name="__ [0]_____EWC 43.5MW8oMtresc 3_25_02v2 5" xfId="257"/>
    <cellStyle name="__ [0]_____EWC 43.5MW8oMtresc 3_25_02v2 6" xfId="258"/>
    <cellStyle name="__ [0]_____EWC 43.5MW8oMtresc 3_25_02v2_Eki_Budget_2011-2012 v1" xfId="259"/>
    <cellStyle name="__ [0]_____EWC 43.5MW8oMtresc 3_25_02v2_Инвест проекты 2011г" xfId="260"/>
    <cellStyle name="__ [0]_____EWC 43.5MW8oMtresc 3_25_02v2_КП БТЭЦ на 2012 год 19.08.2011" xfId="261"/>
    <cellStyle name="__ [0]_____EWC 43.5MW8oMtresc 3_25_02v2_КП ГРЭС 2012 год (17 08 2011г)!" xfId="262"/>
    <cellStyle name="__ [0]_____EWC 43.5MW8oMtresc 3_25_02v2_КП ЖТЭЦ 2012 помесячно 31.08.2011" xfId="263"/>
    <cellStyle name="__ [0]_____EWC 43.5MW8oMtresc 3_25_02v2_План производства ДЭС 2012 г v2" xfId="264"/>
    <cellStyle name="__ [0]_____EWC 43.5MW8oMtresc 3_25_02v2w_esc" xfId="265"/>
    <cellStyle name="__ [0]_____EWC 43.5MW8oMtresc 3_25_02v2w_esc 2" xfId="266"/>
    <cellStyle name="__ [0]_____EWC 43.5MW8oMtresc 3_25_02v2w_esc 2 2" xfId="267"/>
    <cellStyle name="__ [0]_____EWC 43.5MW8oMtresc 3_25_02v2w_esc 2 3" xfId="15565"/>
    <cellStyle name="__ [0]_____EWC 43.5MW8oMtresc 3_25_02v2w_esc 3" xfId="268"/>
    <cellStyle name="__ [0]_____EWC 43.5MW8oMtresc 3_25_02v2w_esc 4" xfId="269"/>
    <cellStyle name="__ [0]_____EWC 43.5MW8oMtresc 3_25_02v2w_esc 5" xfId="270"/>
    <cellStyle name="__ [0]_____EWC 43.5MW8oMtresc 3_25_02v2w_esc 6" xfId="271"/>
    <cellStyle name="__ [0]_____EWC 43.5MW8oMtresc 3_25_02v2w_esc_Eki_Budget_2011-2012 v1" xfId="272"/>
    <cellStyle name="__ [0]_____EWC 43.5MW8oMtresc 3_25_02v2w_esc_Инвест проекты 2011г" xfId="273"/>
    <cellStyle name="__ [0]_____EWC 43.5MW8oMtresc 3_25_02v2w_esc_КП БТЭЦ на 2012 год 19.08.2011" xfId="274"/>
    <cellStyle name="__ [0]_____EWC 43.5MW8oMtresc 3_25_02v2w_esc_КП ГРЭС 2012 год (17 08 2011г)!" xfId="275"/>
    <cellStyle name="__ [0]_____EWC 43.5MW8oMtresc 3_25_02v2w_esc_КП ЖТЭЦ 2012 помесячно 31.08.2011" xfId="276"/>
    <cellStyle name="__ [0]_____EWC 43.5MW8oMtresc 3_25_02v2w_esc_План производства ДЭС 2012 г v2" xfId="277"/>
    <cellStyle name="__ [0]_____Wind farm - operation CF" xfId="278"/>
    <cellStyle name="__ [0]_____Wind farm - operation CF 2" xfId="279"/>
    <cellStyle name="__ [0]_____Wind farm - operation CF 2 2" xfId="280"/>
    <cellStyle name="__ [0]_____Wind farm - operation CF 2 3" xfId="15566"/>
    <cellStyle name="__ [0]_____Wind farm - operation CF 3" xfId="281"/>
    <cellStyle name="__ [0]_____Wind farm - operation CF 4" xfId="282"/>
    <cellStyle name="__ [0]_____Wind farm - operation CF 5" xfId="283"/>
    <cellStyle name="__ [0]_____Wind farm - operation CF 6" xfId="284"/>
    <cellStyle name="__ [0]_____Wind farm - operation CF_Eki_Budget_2011-2012 v1" xfId="285"/>
    <cellStyle name="__ [0]_____Wind farm - operation CF_Инвест проекты 2011г" xfId="286"/>
    <cellStyle name="__ [0]_____Wind farm - operation CF_КП БТЭЦ на 2012 год 19.08.2011" xfId="287"/>
    <cellStyle name="__ [0]_____Wind farm - operation CF_КП ГРЭС 2012 год (17 08 2011г)!" xfId="288"/>
    <cellStyle name="__ [0]_____Wind farm - operation CF_КП ЖТЭЦ 2012 помесячно 31.08.2011" xfId="289"/>
    <cellStyle name="__ [0]_____Wind farm - operation CF_План производства ДЭС 2012 г v2" xfId="290"/>
    <cellStyle name="__ [0]_____Инвест проекты 2011г" xfId="291"/>
    <cellStyle name="__ [0]_____КП БТЭЦ на 2012 год 19.08.2011" xfId="292"/>
    <cellStyle name="__ [0]_____КП ГРЭС 2012 год (17 08 2011г)!" xfId="293"/>
    <cellStyle name="__ [0]_____КП ЖТЭЦ 2012 помесячно 31.08.2011" xfId="294"/>
    <cellStyle name="__ [0]_____План производства ДЭС 2012 г v2" xfId="295"/>
    <cellStyle name="__ [0]____Eki_Budget_2011-2012 v1" xfId="296"/>
    <cellStyle name="__ [0]____EWC 43.5MW8oMtresc 3_25_021" xfId="297"/>
    <cellStyle name="__ [0]____EWC 43.5MW8oMtresc 3_25_021 2" xfId="298"/>
    <cellStyle name="__ [0]____EWC 43.5MW8oMtresc 3_25_021 2 2" xfId="299"/>
    <cellStyle name="__ [0]____EWC 43.5MW8oMtresc 3_25_021 2 3" xfId="15567"/>
    <cellStyle name="__ [0]____EWC 43.5MW8oMtresc 3_25_021 3" xfId="300"/>
    <cellStyle name="__ [0]____EWC 43.5MW8oMtresc 3_25_021 4" xfId="301"/>
    <cellStyle name="__ [0]____EWC 43.5MW8oMtresc 3_25_021 5" xfId="302"/>
    <cellStyle name="__ [0]____EWC 43.5MW8oMtresc 3_25_021 6" xfId="303"/>
    <cellStyle name="__ [0]____EWC 43.5MW8oMtresc 3_25_021_Eki_Budget_2011-2012 v1" xfId="304"/>
    <cellStyle name="__ [0]____EWC 43.5MW8oMtresc 3_25_021_Инвест проекты 2011г" xfId="305"/>
    <cellStyle name="__ [0]____EWC 43.5MW8oMtresc 3_25_021_КП БТЭЦ на 2012 год 19.08.2011" xfId="306"/>
    <cellStyle name="__ [0]____EWC 43.5MW8oMtresc 3_25_021_КП ГРЭС 2012 год (17 08 2011г)!" xfId="307"/>
    <cellStyle name="__ [0]____EWC 43.5MW8oMtresc 3_25_021_КП ЖТЭЦ 2012 помесячно 31.08.2011" xfId="308"/>
    <cellStyle name="__ [0]____EWC 43.5MW8oMtresc 3_25_021_План производства ДЭС 2012 г v2" xfId="309"/>
    <cellStyle name="__ [0]____EWC 43.5MW8oMtresc 3_25_02v2" xfId="310"/>
    <cellStyle name="__ [0]____EWC 43.5MW8oMtresc 3_25_02v2 2" xfId="311"/>
    <cellStyle name="__ [0]____EWC 43.5MW8oMtresc 3_25_02v2 2 2" xfId="312"/>
    <cellStyle name="__ [0]____EWC 43.5MW8oMtresc 3_25_02v2 2 3" xfId="15568"/>
    <cellStyle name="__ [0]____EWC 43.5MW8oMtresc 3_25_02v2 3" xfId="313"/>
    <cellStyle name="__ [0]____EWC 43.5MW8oMtresc 3_25_02v2 4" xfId="314"/>
    <cellStyle name="__ [0]____EWC 43.5MW8oMtresc 3_25_02v2 5" xfId="315"/>
    <cellStyle name="__ [0]____EWC 43.5MW8oMtresc 3_25_02v2 6" xfId="316"/>
    <cellStyle name="__ [0]____EWC 43.5MW8oMtresc 3_25_02v2_Eki_Budget_2011-2012 v1" xfId="317"/>
    <cellStyle name="__ [0]____EWC 43.5MW8oMtresc 3_25_02v2_Инвест проекты 2011г" xfId="318"/>
    <cellStyle name="__ [0]____EWC 43.5MW8oMtresc 3_25_02v2_КП БТЭЦ на 2012 год 19.08.2011" xfId="319"/>
    <cellStyle name="__ [0]____EWC 43.5MW8oMtresc 3_25_02v2_КП ГРЭС 2012 год (17 08 2011г)!" xfId="320"/>
    <cellStyle name="__ [0]____EWC 43.5MW8oMtresc 3_25_02v2_КП ЖТЭЦ 2012 помесячно 31.08.2011" xfId="321"/>
    <cellStyle name="__ [0]____EWC 43.5MW8oMtresc 3_25_02v2_План производства ДЭС 2012 г v2" xfId="322"/>
    <cellStyle name="__ [0]____EWC 43.5MW8oMtresc 3_25_02v2w_esc" xfId="323"/>
    <cellStyle name="__ [0]____EWC 43.5MW8oMtresc 3_25_02v2w_esc 2" xfId="324"/>
    <cellStyle name="__ [0]____EWC 43.5MW8oMtresc 3_25_02v2w_esc 2 2" xfId="325"/>
    <cellStyle name="__ [0]____EWC 43.5MW8oMtresc 3_25_02v2w_esc 2 3" xfId="15569"/>
    <cellStyle name="__ [0]____EWC 43.5MW8oMtresc 3_25_02v2w_esc 3" xfId="326"/>
    <cellStyle name="__ [0]____EWC 43.5MW8oMtresc 3_25_02v2w_esc 4" xfId="327"/>
    <cellStyle name="__ [0]____EWC 43.5MW8oMtresc 3_25_02v2w_esc 5" xfId="328"/>
    <cellStyle name="__ [0]____EWC 43.5MW8oMtresc 3_25_02v2w_esc 6" xfId="329"/>
    <cellStyle name="__ [0]____EWC 43.5MW8oMtresc 3_25_02v2w_esc_Eki_Budget_2011-2012 v1" xfId="330"/>
    <cellStyle name="__ [0]____EWC 43.5MW8oMtresc 3_25_02v2w_esc_Инвест проекты 2011г" xfId="331"/>
    <cellStyle name="__ [0]____EWC 43.5MW8oMtresc 3_25_02v2w_esc_КП БТЭЦ на 2012 год 19.08.2011" xfId="332"/>
    <cellStyle name="__ [0]____EWC 43.5MW8oMtresc 3_25_02v2w_esc_КП ГРЭС 2012 год (17 08 2011г)!" xfId="333"/>
    <cellStyle name="__ [0]____EWC 43.5MW8oMtresc 3_25_02v2w_esc_КП ЖТЭЦ 2012 помесячно 31.08.2011" xfId="334"/>
    <cellStyle name="__ [0]____EWC 43.5MW8oMtresc 3_25_02v2w_esc_План производства ДЭС 2012 г v2" xfId="335"/>
    <cellStyle name="__ [0]____Wind farm - operation CF" xfId="336"/>
    <cellStyle name="__ [0]____Wind farm - operation CF 2" xfId="337"/>
    <cellStyle name="__ [0]____Wind farm - operation CF 2 2" xfId="338"/>
    <cellStyle name="__ [0]____Wind farm - operation CF 2 3" xfId="15570"/>
    <cellStyle name="__ [0]____Wind farm - operation CF 3" xfId="339"/>
    <cellStyle name="__ [0]____Wind farm - operation CF 4" xfId="340"/>
    <cellStyle name="__ [0]____Wind farm - operation CF 5" xfId="341"/>
    <cellStyle name="__ [0]____Wind farm - operation CF 6" xfId="342"/>
    <cellStyle name="__ [0]____Wind farm - operation CF_Eki_Budget_2011-2012 v1" xfId="343"/>
    <cellStyle name="__ [0]____Wind farm - operation CF_Инвест проекты 2011г" xfId="344"/>
    <cellStyle name="__ [0]____Wind farm - operation CF_КП БТЭЦ на 2012 год 19.08.2011" xfId="345"/>
    <cellStyle name="__ [0]____Wind farm - operation CF_КП ГРЭС 2012 год (17 08 2011г)!" xfId="346"/>
    <cellStyle name="__ [0]____Wind farm - operation CF_КП ЖТЭЦ 2012 помесячно 31.08.2011" xfId="347"/>
    <cellStyle name="__ [0]____Wind farm - operation CF_План производства ДЭС 2012 г v2" xfId="348"/>
    <cellStyle name="__ [0]____Инвест проекты 2011г" xfId="349"/>
    <cellStyle name="__ [0]____КП БТЭЦ на 2012 год 19.08.2011" xfId="350"/>
    <cellStyle name="__ [0]____КП ГРЭС 2012 год (17 08 2011г)!" xfId="351"/>
    <cellStyle name="__ [0]____КП ЖТЭЦ 2012 помесячно 31.08.2011" xfId="352"/>
    <cellStyle name="__ [0]____План производства ДЭС 2012 г v2" xfId="353"/>
    <cellStyle name="__ [0]_94___" xfId="354"/>
    <cellStyle name="__ [0]_94___ 2" xfId="355"/>
    <cellStyle name="__ [0]_94___ 3" xfId="356"/>
    <cellStyle name="__ [0]_94___ 4" xfId="357"/>
    <cellStyle name="__ [0]_94___ 5" xfId="358"/>
    <cellStyle name="__ [0]_94___ 6" xfId="359"/>
    <cellStyle name="__ [0]_94____EWC 43.5MW8oMtresc 3_25_021" xfId="360"/>
    <cellStyle name="__ [0]_94____EWC 43.5MW8oMtresc 3_25_021 2" xfId="361"/>
    <cellStyle name="__ [0]_94____EWC 43.5MW8oMtresc 3_25_021 3" xfId="362"/>
    <cellStyle name="__ [0]_94____EWC 43.5MW8oMtresc 3_25_021 4" xfId="363"/>
    <cellStyle name="__ [0]_94____EWC 43.5MW8oMtresc 3_25_021 5" xfId="364"/>
    <cellStyle name="__ [0]_94____EWC 43.5MW8oMtresc 3_25_021 6" xfId="365"/>
    <cellStyle name="__ [0]_94____EWC 43.5MW8oMtresc 3_25_02v2" xfId="366"/>
    <cellStyle name="__ [0]_94____EWC 43.5MW8oMtresc 3_25_02v2 2" xfId="367"/>
    <cellStyle name="__ [0]_94____EWC 43.5MW8oMtresc 3_25_02v2 3" xfId="368"/>
    <cellStyle name="__ [0]_94____EWC 43.5MW8oMtresc 3_25_02v2 4" xfId="369"/>
    <cellStyle name="__ [0]_94____EWC 43.5MW8oMtresc 3_25_02v2 5" xfId="370"/>
    <cellStyle name="__ [0]_94____EWC 43.5MW8oMtresc 3_25_02v2 6" xfId="371"/>
    <cellStyle name="__ [0]_94____EWC 43.5MW8oMtresc 3_25_02v2w_esc" xfId="372"/>
    <cellStyle name="__ [0]_94____EWC 43.5MW8oMtresc 3_25_02v2w_esc 2" xfId="373"/>
    <cellStyle name="__ [0]_94____EWC 43.5MW8oMtresc 3_25_02v2w_esc 3" xfId="374"/>
    <cellStyle name="__ [0]_94____EWC 43.5MW8oMtresc 3_25_02v2w_esc 4" xfId="375"/>
    <cellStyle name="__ [0]_94____EWC 43.5MW8oMtresc 3_25_02v2w_esc 5" xfId="376"/>
    <cellStyle name="__ [0]_94____EWC 43.5MW8oMtresc 3_25_02v2w_esc 6" xfId="377"/>
    <cellStyle name="__ [0]_94____Wind farm - operation CF" xfId="378"/>
    <cellStyle name="__ [0]_94____Wind farm - operation CF 2" xfId="379"/>
    <cellStyle name="__ [0]_94____Wind farm - operation CF 3" xfId="380"/>
    <cellStyle name="__ [0]_94____Wind farm - operation CF 4" xfId="381"/>
    <cellStyle name="__ [0]_94____Wind farm - operation CF 5" xfId="382"/>
    <cellStyle name="__ [0]_94____Wind farm - operation CF 6" xfId="383"/>
    <cellStyle name="__ [0]_dimon" xfId="384"/>
    <cellStyle name="__ [0]_dimon 2" xfId="385"/>
    <cellStyle name="__ [0]_dimon 2 2" xfId="386"/>
    <cellStyle name="__ [0]_dimon 2 3" xfId="15571"/>
    <cellStyle name="__ [0]_dimon 3" xfId="387"/>
    <cellStyle name="__ [0]_dimon 4" xfId="388"/>
    <cellStyle name="__ [0]_dimon 5" xfId="389"/>
    <cellStyle name="__ [0]_dimon 6" xfId="390"/>
    <cellStyle name="__ [0]_dimon_Eki_Budget_2011-2012 v1" xfId="391"/>
    <cellStyle name="__ [0]_dimon_Инвест проекты 2011г" xfId="392"/>
    <cellStyle name="__ [0]_dimon_КП БТЭЦ на 2012 год 19.08.2011" xfId="393"/>
    <cellStyle name="__ [0]_dimon_КП ГРЭС 2012 год (17 08 2011г)!" xfId="394"/>
    <cellStyle name="__ [0]_dimon_КП ЖТЭЦ 2012 помесячно 31.08.2011" xfId="395"/>
    <cellStyle name="__ [0]_dimon_План производства ДЭС 2012 г v2" xfId="396"/>
    <cellStyle name="__ [0]_form" xfId="397"/>
    <cellStyle name="__ [0]_form 2" xfId="398"/>
    <cellStyle name="__ [0]_form 2 2" xfId="399"/>
    <cellStyle name="__ [0]_form 2 3" xfId="15572"/>
    <cellStyle name="__ [0]_form 3" xfId="400"/>
    <cellStyle name="__ [0]_form 4" xfId="401"/>
    <cellStyle name="__ [0]_form 5" xfId="402"/>
    <cellStyle name="__ [0]_form 6" xfId="403"/>
    <cellStyle name="__ [0]_form_Eki_Budget_2011-2012 v1" xfId="404"/>
    <cellStyle name="__ [0]_form_EWC 43.5MW8oMtresc 3_25_021" xfId="405"/>
    <cellStyle name="__ [0]_form_EWC 43.5MW8oMtresc 3_25_021 2" xfId="406"/>
    <cellStyle name="__ [0]_form_EWC 43.5MW8oMtresc 3_25_021 2 2" xfId="407"/>
    <cellStyle name="__ [0]_form_EWC 43.5MW8oMtresc 3_25_021 2 3" xfId="15573"/>
    <cellStyle name="__ [0]_form_EWC 43.5MW8oMtresc 3_25_021 3" xfId="408"/>
    <cellStyle name="__ [0]_form_EWC 43.5MW8oMtresc 3_25_021 4" xfId="409"/>
    <cellStyle name="__ [0]_form_EWC 43.5MW8oMtresc 3_25_021 5" xfId="410"/>
    <cellStyle name="__ [0]_form_EWC 43.5MW8oMtresc 3_25_021 6" xfId="411"/>
    <cellStyle name="__ [0]_form_EWC 43.5MW8oMtresc 3_25_021_Eki_Budget_2011-2012 v1" xfId="412"/>
    <cellStyle name="__ [0]_form_EWC 43.5MW8oMtresc 3_25_021_Инвест проекты 2011г" xfId="413"/>
    <cellStyle name="__ [0]_form_EWC 43.5MW8oMtresc 3_25_021_КП БТЭЦ на 2012 год 19.08.2011" xfId="414"/>
    <cellStyle name="__ [0]_form_EWC 43.5MW8oMtresc 3_25_021_КП ГРЭС 2012 год (17 08 2011г)!" xfId="415"/>
    <cellStyle name="__ [0]_form_EWC 43.5MW8oMtresc 3_25_021_КП ЖТЭЦ 2012 помесячно 31.08.2011" xfId="416"/>
    <cellStyle name="__ [0]_form_EWC 43.5MW8oMtresc 3_25_021_План производства ДЭС 2012 г v2" xfId="417"/>
    <cellStyle name="__ [0]_form_EWC 43.5MW8oMtresc 3_25_02v2" xfId="418"/>
    <cellStyle name="__ [0]_form_EWC 43.5MW8oMtresc 3_25_02v2 2" xfId="419"/>
    <cellStyle name="__ [0]_form_EWC 43.5MW8oMtresc 3_25_02v2 2 2" xfId="420"/>
    <cellStyle name="__ [0]_form_EWC 43.5MW8oMtresc 3_25_02v2 2 3" xfId="15574"/>
    <cellStyle name="__ [0]_form_EWC 43.5MW8oMtresc 3_25_02v2 3" xfId="421"/>
    <cellStyle name="__ [0]_form_EWC 43.5MW8oMtresc 3_25_02v2 4" xfId="422"/>
    <cellStyle name="__ [0]_form_EWC 43.5MW8oMtresc 3_25_02v2 5" xfId="423"/>
    <cellStyle name="__ [0]_form_EWC 43.5MW8oMtresc 3_25_02v2 6" xfId="424"/>
    <cellStyle name="__ [0]_form_EWC 43.5MW8oMtresc 3_25_02v2_Eki_Budget_2011-2012 v1" xfId="425"/>
    <cellStyle name="__ [0]_form_EWC 43.5MW8oMtresc 3_25_02v2_Инвест проекты 2011г" xfId="426"/>
    <cellStyle name="__ [0]_form_EWC 43.5MW8oMtresc 3_25_02v2_КП БТЭЦ на 2012 год 19.08.2011" xfId="427"/>
    <cellStyle name="__ [0]_form_EWC 43.5MW8oMtresc 3_25_02v2_КП ГРЭС 2012 год (17 08 2011г)!" xfId="428"/>
    <cellStyle name="__ [0]_form_EWC 43.5MW8oMtresc 3_25_02v2_КП ЖТЭЦ 2012 помесячно 31.08.2011" xfId="429"/>
    <cellStyle name="__ [0]_form_EWC 43.5MW8oMtresc 3_25_02v2_План производства ДЭС 2012 г v2" xfId="430"/>
    <cellStyle name="__ [0]_form_EWC 43.5MW8oMtresc 3_25_02v2w_esc" xfId="431"/>
    <cellStyle name="__ [0]_form_EWC 43.5MW8oMtresc 3_25_02v2w_esc 2" xfId="432"/>
    <cellStyle name="__ [0]_form_EWC 43.5MW8oMtresc 3_25_02v2w_esc 2 2" xfId="433"/>
    <cellStyle name="__ [0]_form_EWC 43.5MW8oMtresc 3_25_02v2w_esc 2 3" xfId="15575"/>
    <cellStyle name="__ [0]_form_EWC 43.5MW8oMtresc 3_25_02v2w_esc 3" xfId="434"/>
    <cellStyle name="__ [0]_form_EWC 43.5MW8oMtresc 3_25_02v2w_esc 4" xfId="435"/>
    <cellStyle name="__ [0]_form_EWC 43.5MW8oMtresc 3_25_02v2w_esc 5" xfId="436"/>
    <cellStyle name="__ [0]_form_EWC 43.5MW8oMtresc 3_25_02v2w_esc 6" xfId="437"/>
    <cellStyle name="__ [0]_form_EWC 43.5MW8oMtresc 3_25_02v2w_esc_Eki_Budget_2011-2012 v1" xfId="438"/>
    <cellStyle name="__ [0]_form_EWC 43.5MW8oMtresc 3_25_02v2w_esc_Инвест проекты 2011г" xfId="439"/>
    <cellStyle name="__ [0]_form_EWC 43.5MW8oMtresc 3_25_02v2w_esc_КП БТЭЦ на 2012 год 19.08.2011" xfId="440"/>
    <cellStyle name="__ [0]_form_EWC 43.5MW8oMtresc 3_25_02v2w_esc_КП ГРЭС 2012 год (17 08 2011г)!" xfId="441"/>
    <cellStyle name="__ [0]_form_EWC 43.5MW8oMtresc 3_25_02v2w_esc_КП ЖТЭЦ 2012 помесячно 31.08.2011" xfId="442"/>
    <cellStyle name="__ [0]_form_EWC 43.5MW8oMtresc 3_25_02v2w_esc_План производства ДЭС 2012 г v2" xfId="443"/>
    <cellStyle name="__ [0]_form_Wind farm - operation CF" xfId="444"/>
    <cellStyle name="__ [0]_form_Wind farm - operation CF 2" xfId="445"/>
    <cellStyle name="__ [0]_form_Wind farm - operation CF 2 2" xfId="446"/>
    <cellStyle name="__ [0]_form_Wind farm - operation CF 2 3" xfId="15576"/>
    <cellStyle name="__ [0]_form_Wind farm - operation CF 3" xfId="447"/>
    <cellStyle name="__ [0]_form_Wind farm - operation CF 4" xfId="448"/>
    <cellStyle name="__ [0]_form_Wind farm - operation CF 5" xfId="449"/>
    <cellStyle name="__ [0]_form_Wind farm - operation CF 6" xfId="450"/>
    <cellStyle name="__ [0]_form_Wind farm - operation CF_Eki_Budget_2011-2012 v1" xfId="451"/>
    <cellStyle name="__ [0]_form_Wind farm - operation CF_Инвест проекты 2011г" xfId="452"/>
    <cellStyle name="__ [0]_form_Wind farm - operation CF_КП БТЭЦ на 2012 год 19.08.2011" xfId="453"/>
    <cellStyle name="__ [0]_form_Wind farm - operation CF_КП ГРЭС 2012 год (17 08 2011г)!" xfId="454"/>
    <cellStyle name="__ [0]_form_Wind farm - operation CF_КП ЖТЭЦ 2012 помесячно 31.08.2011" xfId="455"/>
    <cellStyle name="__ [0]_form_Wind farm - operation CF_План производства ДЭС 2012 г v2" xfId="456"/>
    <cellStyle name="__ [0]_form_Инвест проекты 2011г" xfId="457"/>
    <cellStyle name="__ [0]_form_КП БТЭЦ на 2012 год 19.08.2011" xfId="458"/>
    <cellStyle name="__ [0]_form_КП ГРЭС 2012 год (17 08 2011г)!" xfId="459"/>
    <cellStyle name="__ [0]_form_КП ЖТЭЦ 2012 помесячно 31.08.2011" xfId="460"/>
    <cellStyle name="__ [0]_form_План производства ДЭС 2012 г v2" xfId="461"/>
    <cellStyle name="__ [0]_laroux" xfId="462"/>
    <cellStyle name="__ [0]_laroux 2" xfId="463"/>
    <cellStyle name="__ [0]_laroux 2 2" xfId="464"/>
    <cellStyle name="__ [0]_laroux 2 3" xfId="15577"/>
    <cellStyle name="__ [0]_laroux 3" xfId="465"/>
    <cellStyle name="__ [0]_laroux 4" xfId="466"/>
    <cellStyle name="__ [0]_laroux 5" xfId="467"/>
    <cellStyle name="__ [0]_laroux 6" xfId="468"/>
    <cellStyle name="__ [0]_laroux_1" xfId="469"/>
    <cellStyle name="__ [0]_laroux_1 2" xfId="470"/>
    <cellStyle name="__ [0]_laroux_1 2 2" xfId="471"/>
    <cellStyle name="__ [0]_laroux_1 2 3" xfId="15578"/>
    <cellStyle name="__ [0]_laroux_1 3" xfId="15579"/>
    <cellStyle name="__ [0]_laroux_1_Eki_Budget_2011-2012 v1" xfId="472"/>
    <cellStyle name="__ [0]_laroux_1_EWC 43.5MW8oMtresc 3_25_021" xfId="473"/>
    <cellStyle name="__ [0]_laroux_1_EWC 43.5MW8oMtresc 3_25_021 2" xfId="474"/>
    <cellStyle name="__ [0]_laroux_1_EWC 43.5MW8oMtresc 3_25_021 2 2" xfId="475"/>
    <cellStyle name="__ [0]_laroux_1_EWC 43.5MW8oMtresc 3_25_021 2 3" xfId="15580"/>
    <cellStyle name="__ [0]_laroux_1_EWC 43.5MW8oMtresc 3_25_021 3" xfId="15581"/>
    <cellStyle name="__ [0]_laroux_1_EWC 43.5MW8oMtresc 3_25_021_Eki_Budget_2011-2012 v1" xfId="476"/>
    <cellStyle name="__ [0]_laroux_1_EWC 43.5MW8oMtresc 3_25_021_Инвест проекты 2011г" xfId="477"/>
    <cellStyle name="__ [0]_laroux_1_EWC 43.5MW8oMtresc 3_25_021_КП БТЭЦ на 2012 год 19.08.2011" xfId="478"/>
    <cellStyle name="__ [0]_laroux_1_EWC 43.5MW8oMtresc 3_25_021_КП ГРЭС 2012 год (17 08 2011г)!" xfId="479"/>
    <cellStyle name="__ [0]_laroux_1_EWC 43.5MW8oMtresc 3_25_021_КП ЖТЭЦ 2012 помесячно 31.08.2011" xfId="480"/>
    <cellStyle name="__ [0]_laroux_1_EWC 43.5MW8oMtresc 3_25_021_План производства ДЭС 2012 г v2" xfId="481"/>
    <cellStyle name="__ [0]_laroux_1_EWC 43.5MW8oMtresc 3_25_02v2" xfId="482"/>
    <cellStyle name="__ [0]_laroux_1_EWC 43.5MW8oMtresc 3_25_02v2w_esc" xfId="483"/>
    <cellStyle name="__ [0]_laroux_1_EWC 43.5MW8oMtresc 3_25_02v2w_esc 2" xfId="484"/>
    <cellStyle name="__ [0]_laroux_1_EWC 43.5MW8oMtresc 3_25_02v2w_esc 2 2" xfId="485"/>
    <cellStyle name="__ [0]_laroux_1_EWC 43.5MW8oMtresc 3_25_02v2w_esc 2 3" xfId="15582"/>
    <cellStyle name="__ [0]_laroux_1_EWC 43.5MW8oMtresc 3_25_02v2w_esc 3" xfId="15583"/>
    <cellStyle name="__ [0]_laroux_1_EWC 43.5MW8oMtresc 3_25_02v2w_esc_Eki_Budget_2011-2012 v1" xfId="486"/>
    <cellStyle name="__ [0]_laroux_1_EWC 43.5MW8oMtresc 3_25_02v2w_esc_Инвест проекты 2011г" xfId="487"/>
    <cellStyle name="__ [0]_laroux_1_EWC 43.5MW8oMtresc 3_25_02v2w_esc_КП БТЭЦ на 2012 год 19.08.2011" xfId="488"/>
    <cellStyle name="__ [0]_laroux_1_EWC 43.5MW8oMtresc 3_25_02v2w_esc_КП ГРЭС 2012 год (17 08 2011г)!" xfId="489"/>
    <cellStyle name="__ [0]_laroux_1_EWC 43.5MW8oMtresc 3_25_02v2w_esc_КП ЖТЭЦ 2012 помесячно 31.08.2011" xfId="490"/>
    <cellStyle name="__ [0]_laroux_1_EWC 43.5MW8oMtresc 3_25_02v2w_esc_План производства ДЭС 2012 г v2" xfId="491"/>
    <cellStyle name="__ [0]_laroux_1_Wind farm - operation CF" xfId="492"/>
    <cellStyle name="__ [0]_laroux_1_Инвест проекты 2011г" xfId="493"/>
    <cellStyle name="__ [0]_laroux_1_КП БТЭЦ на 2012 год 19.08.2011" xfId="494"/>
    <cellStyle name="__ [0]_laroux_1_КП ГРЭС 2012 год (17 08 2011г)!" xfId="495"/>
    <cellStyle name="__ [0]_laroux_1_КП ЖТЭЦ 2012 помесячно 31.08.2011" xfId="496"/>
    <cellStyle name="__ [0]_laroux_1_План производства ДЭС 2012 г v2" xfId="497"/>
    <cellStyle name="__ [0]_laroux_2" xfId="498"/>
    <cellStyle name="__ [0]_laroux_2 2" xfId="499"/>
    <cellStyle name="__ [0]_laroux_2 2 2" xfId="500"/>
    <cellStyle name="__ [0]_laroux_2 2 3" xfId="15584"/>
    <cellStyle name="__ [0]_laroux_2 3" xfId="501"/>
    <cellStyle name="__ [0]_laroux_2 4" xfId="502"/>
    <cellStyle name="__ [0]_laroux_2 5" xfId="503"/>
    <cellStyle name="__ [0]_laroux_2 6" xfId="504"/>
    <cellStyle name="__ [0]_laroux_2_Eki_Budget_2011-2012 v1" xfId="505"/>
    <cellStyle name="__ [0]_laroux_2_Инвест проекты 2011г" xfId="506"/>
    <cellStyle name="__ [0]_laroux_2_КП БТЭЦ на 2012 год 19.08.2011" xfId="507"/>
    <cellStyle name="__ [0]_laroux_2_КП ГРЭС 2012 год (17 08 2011г)!" xfId="508"/>
    <cellStyle name="__ [0]_laroux_2_КП ЖТЭЦ 2012 помесячно 31.08.2011" xfId="509"/>
    <cellStyle name="__ [0]_laroux_2_План производства ДЭС 2012 г v2" xfId="510"/>
    <cellStyle name="__ [0]_laroux_Eki_Budget_2011-2012 v1" xfId="511"/>
    <cellStyle name="__ [0]_laroux_EWC 43.5MW8oMtresc 3_25_021" xfId="512"/>
    <cellStyle name="__ [0]_laroux_EWC 43.5MW8oMtresc 3_25_021 2" xfId="513"/>
    <cellStyle name="__ [0]_laroux_EWC 43.5MW8oMtresc 3_25_021 2 2" xfId="514"/>
    <cellStyle name="__ [0]_laroux_EWC 43.5MW8oMtresc 3_25_021 2 3" xfId="15585"/>
    <cellStyle name="__ [0]_laroux_EWC 43.5MW8oMtresc 3_25_021 3" xfId="515"/>
    <cellStyle name="__ [0]_laroux_EWC 43.5MW8oMtresc 3_25_021 4" xfId="516"/>
    <cellStyle name="__ [0]_laroux_EWC 43.5MW8oMtresc 3_25_021 5" xfId="517"/>
    <cellStyle name="__ [0]_laroux_EWC 43.5MW8oMtresc 3_25_021 6" xfId="518"/>
    <cellStyle name="__ [0]_laroux_EWC 43.5MW8oMtresc 3_25_021_1" xfId="519"/>
    <cellStyle name="__ [0]_laroux_EWC 43.5MW8oMtresc 3_25_021_1 2" xfId="520"/>
    <cellStyle name="__ [0]_laroux_EWC 43.5MW8oMtresc 3_25_021_1 2 2" xfId="521"/>
    <cellStyle name="__ [0]_laroux_EWC 43.5MW8oMtresc 3_25_021_1 2 3" xfId="15586"/>
    <cellStyle name="__ [0]_laroux_EWC 43.5MW8oMtresc 3_25_021_1 3" xfId="522"/>
    <cellStyle name="__ [0]_laroux_EWC 43.5MW8oMtresc 3_25_021_1 4" xfId="523"/>
    <cellStyle name="__ [0]_laroux_EWC 43.5MW8oMtresc 3_25_021_1 5" xfId="524"/>
    <cellStyle name="__ [0]_laroux_EWC 43.5MW8oMtresc 3_25_021_1 6" xfId="525"/>
    <cellStyle name="__ [0]_laroux_EWC 43.5MW8oMtresc 3_25_021_1_Eki_Budget_2011-2012 v1" xfId="526"/>
    <cellStyle name="__ [0]_laroux_EWC 43.5MW8oMtresc 3_25_021_1_Инвест проекты 2011г" xfId="527"/>
    <cellStyle name="__ [0]_laroux_EWC 43.5MW8oMtresc 3_25_021_1_КП БТЭЦ на 2012 год 19.08.2011" xfId="528"/>
    <cellStyle name="__ [0]_laroux_EWC 43.5MW8oMtresc 3_25_021_1_КП ГРЭС 2012 год (17 08 2011г)!" xfId="529"/>
    <cellStyle name="__ [0]_laroux_EWC 43.5MW8oMtresc 3_25_021_1_КП ЖТЭЦ 2012 помесячно 31.08.2011" xfId="530"/>
    <cellStyle name="__ [0]_laroux_EWC 43.5MW8oMtresc 3_25_021_1_План производства ДЭС 2012 г v2" xfId="531"/>
    <cellStyle name="__ [0]_laroux_EWC 43.5MW8oMtresc 3_25_021_Eki_Budget_2011-2012 v1" xfId="532"/>
    <cellStyle name="__ [0]_laroux_EWC 43.5MW8oMtresc 3_25_021_Инвест проекты 2011г" xfId="533"/>
    <cellStyle name="__ [0]_laroux_EWC 43.5MW8oMtresc 3_25_021_КП БТЭЦ на 2012 год 19.08.2011" xfId="534"/>
    <cellStyle name="__ [0]_laroux_EWC 43.5MW8oMtresc 3_25_021_КП ГРЭС 2012 год (17 08 2011г)!" xfId="535"/>
    <cellStyle name="__ [0]_laroux_EWC 43.5MW8oMtresc 3_25_021_КП ЖТЭЦ 2012 помесячно 31.08.2011" xfId="536"/>
    <cellStyle name="__ [0]_laroux_EWC 43.5MW8oMtresc 3_25_021_План производства ДЭС 2012 г v2" xfId="537"/>
    <cellStyle name="__ [0]_laroux_EWC 43.5MW8oMtresc 3_25_02v2" xfId="538"/>
    <cellStyle name="__ [0]_laroux_EWC 43.5MW8oMtresc 3_25_02v2 2" xfId="539"/>
    <cellStyle name="__ [0]_laroux_EWC 43.5MW8oMtresc 3_25_02v2 2 2" xfId="540"/>
    <cellStyle name="__ [0]_laroux_EWC 43.5MW8oMtresc 3_25_02v2 2 3" xfId="15587"/>
    <cellStyle name="__ [0]_laroux_EWC 43.5MW8oMtresc 3_25_02v2 3" xfId="541"/>
    <cellStyle name="__ [0]_laroux_EWC 43.5MW8oMtresc 3_25_02v2 4" xfId="542"/>
    <cellStyle name="__ [0]_laroux_EWC 43.5MW8oMtresc 3_25_02v2 5" xfId="543"/>
    <cellStyle name="__ [0]_laroux_EWC 43.5MW8oMtresc 3_25_02v2 6" xfId="544"/>
    <cellStyle name="__ [0]_laroux_EWC 43.5MW8oMtresc 3_25_02v2_Eki_Budget_2011-2012 v1" xfId="545"/>
    <cellStyle name="__ [0]_laroux_EWC 43.5MW8oMtresc 3_25_02v2_Инвест проекты 2011г" xfId="546"/>
    <cellStyle name="__ [0]_laroux_EWC 43.5MW8oMtresc 3_25_02v2_КП БТЭЦ на 2012 год 19.08.2011" xfId="547"/>
    <cellStyle name="__ [0]_laroux_EWC 43.5MW8oMtresc 3_25_02v2_КП ГРЭС 2012 год (17 08 2011г)!" xfId="548"/>
    <cellStyle name="__ [0]_laroux_EWC 43.5MW8oMtresc 3_25_02v2_КП ЖТЭЦ 2012 помесячно 31.08.2011" xfId="549"/>
    <cellStyle name="__ [0]_laroux_EWC 43.5MW8oMtresc 3_25_02v2_План производства ДЭС 2012 г v2" xfId="550"/>
    <cellStyle name="__ [0]_laroux_EWC 43.5MW8oMtresc 3_25_02v2w_esc" xfId="551"/>
    <cellStyle name="__ [0]_laroux_EWC 43.5MW8oMtresc 3_25_02v2w_esc 2" xfId="552"/>
    <cellStyle name="__ [0]_laroux_EWC 43.5MW8oMtresc 3_25_02v2w_esc 2 2" xfId="553"/>
    <cellStyle name="__ [0]_laroux_EWC 43.5MW8oMtresc 3_25_02v2w_esc 2 3" xfId="15588"/>
    <cellStyle name="__ [0]_laroux_EWC 43.5MW8oMtresc 3_25_02v2w_esc 3" xfId="554"/>
    <cellStyle name="__ [0]_laroux_EWC 43.5MW8oMtresc 3_25_02v2w_esc 4" xfId="555"/>
    <cellStyle name="__ [0]_laroux_EWC 43.5MW8oMtresc 3_25_02v2w_esc 5" xfId="556"/>
    <cellStyle name="__ [0]_laroux_EWC 43.5MW8oMtresc 3_25_02v2w_esc 6" xfId="557"/>
    <cellStyle name="__ [0]_laroux_EWC 43.5MW8oMtresc 3_25_02v2w_esc_Eki_Budget_2011-2012 v1" xfId="558"/>
    <cellStyle name="__ [0]_laroux_EWC 43.5MW8oMtresc 3_25_02v2w_esc_Инвест проекты 2011г" xfId="559"/>
    <cellStyle name="__ [0]_laroux_EWC 43.5MW8oMtresc 3_25_02v2w_esc_КП БТЭЦ на 2012 год 19.08.2011" xfId="560"/>
    <cellStyle name="__ [0]_laroux_EWC 43.5MW8oMtresc 3_25_02v2w_esc_КП ГРЭС 2012 год (17 08 2011г)!" xfId="561"/>
    <cellStyle name="__ [0]_laroux_EWC 43.5MW8oMtresc 3_25_02v2w_esc_КП ЖТЭЦ 2012 помесячно 31.08.2011" xfId="562"/>
    <cellStyle name="__ [0]_laroux_EWC 43.5MW8oMtresc 3_25_02v2w_esc_План производства ДЭС 2012 г v2" xfId="563"/>
    <cellStyle name="__ [0]_laroux_Wind farm - operation CF" xfId="564"/>
    <cellStyle name="__ [0]_laroux_Wind farm - operation CF 2" xfId="565"/>
    <cellStyle name="__ [0]_laroux_Wind farm - operation CF 2 2" xfId="566"/>
    <cellStyle name="__ [0]_laroux_Wind farm - operation CF 2 3" xfId="15589"/>
    <cellStyle name="__ [0]_laroux_Wind farm - operation CF 3" xfId="567"/>
    <cellStyle name="__ [0]_laroux_Wind farm - operation CF 4" xfId="568"/>
    <cellStyle name="__ [0]_laroux_Wind farm - operation CF 5" xfId="569"/>
    <cellStyle name="__ [0]_laroux_Wind farm - operation CF 6" xfId="570"/>
    <cellStyle name="__ [0]_laroux_Wind farm - operation CF_Eki_Budget_2011-2012 v1" xfId="571"/>
    <cellStyle name="__ [0]_laroux_Wind farm - operation CF_Инвест проекты 2011г" xfId="572"/>
    <cellStyle name="__ [0]_laroux_Wind farm - operation CF_КП БТЭЦ на 2012 год 19.08.2011" xfId="573"/>
    <cellStyle name="__ [0]_laroux_Wind farm - operation CF_КП ГРЭС 2012 год (17 08 2011г)!" xfId="574"/>
    <cellStyle name="__ [0]_laroux_Wind farm - operation CF_КП ЖТЭЦ 2012 помесячно 31.08.2011" xfId="575"/>
    <cellStyle name="__ [0]_laroux_Wind farm - operation CF_План производства ДЭС 2012 г v2" xfId="576"/>
    <cellStyle name="__ [0]_laroux_Инвест проекты 2011г" xfId="577"/>
    <cellStyle name="__ [0]_laroux_КП БТЭЦ на 2012 год 19.08.2011" xfId="578"/>
    <cellStyle name="__ [0]_laroux_КП ГРЭС 2012 год (17 08 2011г)!" xfId="579"/>
    <cellStyle name="__ [0]_laroux_КП ЖТЭЦ 2012 помесячно 31.08.2011" xfId="580"/>
    <cellStyle name="__ [0]_laroux_План производства ДЭС 2012 г v2" xfId="581"/>
    <cellStyle name="__ [0]_PERSONAL" xfId="582"/>
    <cellStyle name="__ [0]_PERSONAL 2" xfId="583"/>
    <cellStyle name="__ [0]_PERSONAL 3" xfId="584"/>
    <cellStyle name="__ [0]_PERSONAL 4" xfId="585"/>
    <cellStyle name="__ [0]_PERSONAL 5" xfId="586"/>
    <cellStyle name="__ [0]_PERSONAL 6" xfId="587"/>
    <cellStyle name="__ [0]_PERSONAL_1" xfId="588"/>
    <cellStyle name="__ [0]_PERSONAL_1 2" xfId="589"/>
    <cellStyle name="__ [0]_PERSONAL_1 3" xfId="590"/>
    <cellStyle name="__ [0]_PERSONAL_1 4" xfId="591"/>
    <cellStyle name="__ [0]_PERSONAL_1 5" xfId="592"/>
    <cellStyle name="__ [0]_PERSONAL_1 6" xfId="593"/>
    <cellStyle name="__ [0]_PERSONAL_1_EWC 43.5MW8oMtresc 3_25_021" xfId="594"/>
    <cellStyle name="__ [0]_PERSONAL_1_EWC 43.5MW8oMtresc 3_25_021 2" xfId="595"/>
    <cellStyle name="__ [0]_PERSONAL_1_EWC 43.5MW8oMtresc 3_25_021 3" xfId="596"/>
    <cellStyle name="__ [0]_PERSONAL_1_EWC 43.5MW8oMtresc 3_25_021 4" xfId="597"/>
    <cellStyle name="__ [0]_PERSONAL_1_EWC 43.5MW8oMtresc 3_25_021 5" xfId="598"/>
    <cellStyle name="__ [0]_PERSONAL_1_EWC 43.5MW8oMtresc 3_25_021 6" xfId="599"/>
    <cellStyle name="__ [0]_PERSONAL_1_EWC 43.5MW8oMtresc 3_25_02v2" xfId="600"/>
    <cellStyle name="__ [0]_PERSONAL_1_EWC 43.5MW8oMtresc 3_25_02v2 2" xfId="601"/>
    <cellStyle name="__ [0]_PERSONAL_1_EWC 43.5MW8oMtresc 3_25_02v2 3" xfId="602"/>
    <cellStyle name="__ [0]_PERSONAL_1_EWC 43.5MW8oMtresc 3_25_02v2 4" xfId="603"/>
    <cellStyle name="__ [0]_PERSONAL_1_EWC 43.5MW8oMtresc 3_25_02v2 5" xfId="604"/>
    <cellStyle name="__ [0]_PERSONAL_1_EWC 43.5MW8oMtresc 3_25_02v2 6" xfId="605"/>
    <cellStyle name="__ [0]_PERSONAL_1_EWC 43.5MW8oMtresc 3_25_02v2w_esc" xfId="606"/>
    <cellStyle name="__ [0]_PERSONAL_1_EWC 43.5MW8oMtresc 3_25_02v2w_esc 2" xfId="25223"/>
    <cellStyle name="__ [0]_PERSONAL_1_Wind farm - operation CF" xfId="607"/>
    <cellStyle name="__ [0]_PERSONAL_1_Wind farm - operation CF 2" xfId="25224"/>
    <cellStyle name="__ [0]_PERSONAL_2" xfId="608"/>
    <cellStyle name="__ [0]_PERSONAL_2 2" xfId="25225"/>
    <cellStyle name="__ [0]_PERSONAL_2_EWC 43.5MW8oMtresc 3_25_021" xfId="609"/>
    <cellStyle name="__ [0]_PERSONAL_2_EWC 43.5MW8oMtresc 3_25_021 2" xfId="25226"/>
    <cellStyle name="__ [0]_PERSONAL_2_EWC 43.5MW8oMtresc 3_25_02v2" xfId="610"/>
    <cellStyle name="__ [0]_PERSONAL_2_EWC 43.5MW8oMtresc 3_25_02v2 2" xfId="611"/>
    <cellStyle name="__ [0]_PERSONAL_2_EWC 43.5MW8oMtresc 3_25_02v2 2 2" xfId="612"/>
    <cellStyle name="__ [0]_PERSONAL_2_EWC 43.5MW8oMtresc 3_25_02v2 2 3" xfId="15590"/>
    <cellStyle name="__ [0]_PERSONAL_2_EWC 43.5MW8oMtresc 3_25_02v2 3" xfId="613"/>
    <cellStyle name="__ [0]_PERSONAL_2_EWC 43.5MW8oMtresc 3_25_02v2 4" xfId="614"/>
    <cellStyle name="__ [0]_PERSONAL_2_EWC 43.5MW8oMtresc 3_25_02v2 5" xfId="615"/>
    <cellStyle name="__ [0]_PERSONAL_2_EWC 43.5MW8oMtresc 3_25_02v2 6" xfId="616"/>
    <cellStyle name="__ [0]_PERSONAL_2_EWC 43.5MW8oMtresc 3_25_02v2_Eki_Budget_2011-2012 v1" xfId="617"/>
    <cellStyle name="__ [0]_PERSONAL_2_EWC 43.5MW8oMtresc 3_25_02v2_Инвест проекты 2011г" xfId="618"/>
    <cellStyle name="__ [0]_PERSONAL_2_EWC 43.5MW8oMtresc 3_25_02v2_КП БТЭЦ на 2012 год 19.08.2011" xfId="619"/>
    <cellStyle name="__ [0]_PERSONAL_2_EWC 43.5MW8oMtresc 3_25_02v2_КП ГРЭС 2012 год (17 08 2011г)!" xfId="620"/>
    <cellStyle name="__ [0]_PERSONAL_2_EWC 43.5MW8oMtresc 3_25_02v2_КП ЖТЭЦ 2012 помесячно 31.08.2011" xfId="621"/>
    <cellStyle name="__ [0]_PERSONAL_2_EWC 43.5MW8oMtresc 3_25_02v2_План производства ДЭС 2012 г v2" xfId="622"/>
    <cellStyle name="__ [0]_PERSONAL_2_EWC 43.5MW8oMtresc 3_25_02v2w_esc" xfId="623"/>
    <cellStyle name="__ [0]_PERSONAL_2_EWC 43.5MW8oMtresc 3_25_02v2w_esc 2" xfId="25227"/>
    <cellStyle name="__ [0]_PERSONAL_2_Wind farm - operation CF" xfId="624"/>
    <cellStyle name="__ [0]_PERSONAL_2_Wind farm - operation CF 2" xfId="625"/>
    <cellStyle name="__ [0]_PERSONAL_2_Wind farm - operation CF 2 2" xfId="626"/>
    <cellStyle name="__ [0]_PERSONAL_2_Wind farm - operation CF 2 3" xfId="15591"/>
    <cellStyle name="__ [0]_PERSONAL_2_Wind farm - operation CF 3" xfId="627"/>
    <cellStyle name="__ [0]_PERSONAL_2_Wind farm - operation CF 4" xfId="628"/>
    <cellStyle name="__ [0]_PERSONAL_2_Wind farm - operation CF 5" xfId="629"/>
    <cellStyle name="__ [0]_PERSONAL_2_Wind farm - operation CF 6" xfId="630"/>
    <cellStyle name="__ [0]_PERSONAL_2_Wind farm - operation CF_Eki_Budget_2011-2012 v1" xfId="631"/>
    <cellStyle name="__ [0]_PERSONAL_2_Wind farm - operation CF_Инвест проекты 2011г" xfId="632"/>
    <cellStyle name="__ [0]_PERSONAL_2_Wind farm - operation CF_КП БТЭЦ на 2012 год 19.08.2011" xfId="633"/>
    <cellStyle name="__ [0]_PERSONAL_2_Wind farm - operation CF_КП ГРЭС 2012 год (17 08 2011г)!" xfId="634"/>
    <cellStyle name="__ [0]_PERSONAL_2_Wind farm - operation CF_КП ЖТЭЦ 2012 помесячно 31.08.2011" xfId="635"/>
    <cellStyle name="__ [0]_PERSONAL_2_Wind farm - operation CF_План производства ДЭС 2012 г v2" xfId="636"/>
    <cellStyle name="__ [0]_PERSONAL_3" xfId="637"/>
    <cellStyle name="__ [0]_PERSONAL_3 2" xfId="638"/>
    <cellStyle name="__ [0]_PERSONAL_3 2 2" xfId="639"/>
    <cellStyle name="__ [0]_PERSONAL_3 2 3" xfId="15592"/>
    <cellStyle name="__ [0]_PERSONAL_3 3" xfId="640"/>
    <cellStyle name="__ [0]_PERSONAL_3 4" xfId="641"/>
    <cellStyle name="__ [0]_PERSONAL_3 5" xfId="642"/>
    <cellStyle name="__ [0]_PERSONAL_3 6" xfId="643"/>
    <cellStyle name="__ [0]_PERSONAL_3_Eki_Budget_2011-2012 v1" xfId="644"/>
    <cellStyle name="__ [0]_PERSONAL_3_Инвест проекты 2011г" xfId="645"/>
    <cellStyle name="__ [0]_PERSONAL_3_КП БТЭЦ на 2012 год 19.08.2011" xfId="646"/>
    <cellStyle name="__ [0]_PERSONAL_3_КП ГРЭС 2012 год (17 08 2011г)!" xfId="647"/>
    <cellStyle name="__ [0]_PERSONAL_3_КП ЖТЭЦ 2012 помесячно 31.08.2011" xfId="648"/>
    <cellStyle name="__ [0]_PERSONAL_3_План производства ДЭС 2012 г v2" xfId="649"/>
    <cellStyle name="__ [0]_PERSONAL_EWC 43.5MW8oMtresc 3_25_021" xfId="650"/>
    <cellStyle name="__ [0]_PERSONAL_EWC 43.5MW8oMtresc 3_25_021 2" xfId="651"/>
    <cellStyle name="__ [0]_PERSONAL_EWC 43.5MW8oMtresc 3_25_021 3" xfId="652"/>
    <cellStyle name="__ [0]_PERSONAL_EWC 43.5MW8oMtresc 3_25_021 4" xfId="653"/>
    <cellStyle name="__ [0]_PERSONAL_EWC 43.5MW8oMtresc 3_25_021 5" xfId="654"/>
    <cellStyle name="__ [0]_PERSONAL_EWC 43.5MW8oMtresc 3_25_021 6" xfId="655"/>
    <cellStyle name="__ [0]_PERSONAL_EWC 43.5MW8oMtresc 3_25_02v2" xfId="656"/>
    <cellStyle name="__ [0]_PERSONAL_EWC 43.5MW8oMtresc 3_25_02v2 2" xfId="657"/>
    <cellStyle name="__ [0]_PERSONAL_EWC 43.5MW8oMtresc 3_25_02v2 3" xfId="658"/>
    <cellStyle name="__ [0]_PERSONAL_EWC 43.5MW8oMtresc 3_25_02v2 4" xfId="659"/>
    <cellStyle name="__ [0]_PERSONAL_EWC 43.5MW8oMtresc 3_25_02v2 5" xfId="660"/>
    <cellStyle name="__ [0]_PERSONAL_EWC 43.5MW8oMtresc 3_25_02v2 6" xfId="661"/>
    <cellStyle name="__ [0]_PERSONAL_EWC 43.5MW8oMtresc 3_25_02v2w_esc" xfId="662"/>
    <cellStyle name="__ [0]_PERSONAL_EWC 43.5MW8oMtresc 3_25_02v2w_esc 2" xfId="663"/>
    <cellStyle name="__ [0]_PERSONAL_EWC 43.5MW8oMtresc 3_25_02v2w_esc 3" xfId="664"/>
    <cellStyle name="__ [0]_PERSONAL_EWC 43.5MW8oMtresc 3_25_02v2w_esc 4" xfId="665"/>
    <cellStyle name="__ [0]_PERSONAL_EWC 43.5MW8oMtresc 3_25_02v2w_esc 5" xfId="666"/>
    <cellStyle name="__ [0]_PERSONAL_EWC 43.5MW8oMtresc 3_25_02v2w_esc 6" xfId="667"/>
    <cellStyle name="__ [0]_PERSONAL_EWC 43.5MW8oMtresc 3_25_02v2w_esc_1" xfId="668"/>
    <cellStyle name="__ [0]_PERSONAL_EWC 43.5MW8oMtresc 3_25_02v2w_esc_1 2" xfId="669"/>
    <cellStyle name="__ [0]_PERSONAL_EWC 43.5MW8oMtresc 3_25_02v2w_esc_1 3" xfId="670"/>
    <cellStyle name="__ [0]_PERSONAL_EWC 43.5MW8oMtresc 3_25_02v2w_esc_1 4" xfId="671"/>
    <cellStyle name="__ [0]_PERSONAL_EWC 43.5MW8oMtresc 3_25_02v2w_esc_1 5" xfId="672"/>
    <cellStyle name="__ [0]_PERSONAL_EWC 43.5MW8oMtresc 3_25_02v2w_esc_1 6" xfId="673"/>
    <cellStyle name="__ [0]_PERSONAL_Wind farm - operation CF" xfId="674"/>
    <cellStyle name="__ [0]_PERSONAL_Wind farm - operation CF 2" xfId="675"/>
    <cellStyle name="__ [0]_PERSONAL_Wind farm - operation CF 3" xfId="676"/>
    <cellStyle name="__ [0]_PERSONAL_Wind farm - operation CF 4" xfId="677"/>
    <cellStyle name="__ [0]_PERSONAL_Wind farm - operation CF 5" xfId="678"/>
    <cellStyle name="__ [0]_PERSONAL_Wind farm - operation CF 6" xfId="679"/>
    <cellStyle name="__ [0]_Sheet2" xfId="680"/>
    <cellStyle name="__ [0]_Sheet2 2" xfId="681"/>
    <cellStyle name="__ [0]_Sheet2 3" xfId="682"/>
    <cellStyle name="__ [0]_Sheet2 4" xfId="683"/>
    <cellStyle name="__ [0]_Sheet2 5" xfId="684"/>
    <cellStyle name="__ [0]_Sheet2 6" xfId="685"/>
    <cellStyle name="____.____" xfId="686"/>
    <cellStyle name="____.____ 2" xfId="25228"/>
    <cellStyle name="_____" xfId="687"/>
    <cellStyle name="_____ 2" xfId="25229"/>
    <cellStyle name="______" xfId="688"/>
    <cellStyle name="______ 2" xfId="25230"/>
    <cellStyle name="_______" xfId="689"/>
    <cellStyle name="_______ 2" xfId="25231"/>
    <cellStyle name="________" xfId="690"/>
    <cellStyle name="________ 2" xfId="25232"/>
    <cellStyle name="__________" xfId="691"/>
    <cellStyle name="__________ 2" xfId="25233"/>
    <cellStyle name="____________" xfId="692"/>
    <cellStyle name="____________ 2" xfId="693"/>
    <cellStyle name="____________ 2 2" xfId="694"/>
    <cellStyle name="____________ 2 3" xfId="15593"/>
    <cellStyle name="____________ 3" xfId="695"/>
    <cellStyle name="____________ 4" xfId="696"/>
    <cellStyle name="____________ 5" xfId="697"/>
    <cellStyle name="____________ 6" xfId="698"/>
    <cellStyle name="_____________Eki_Budget_2011-2012 v1" xfId="699"/>
    <cellStyle name="_____________EWC 43.5MW8oMtresc 3_25_021" xfId="700"/>
    <cellStyle name="_____________EWC 43.5MW8oMtresc 3_25_021 2" xfId="25234"/>
    <cellStyle name="_____________EWC 43.5MW8oMtresc 3_25_021_1" xfId="701"/>
    <cellStyle name="_____________EWC 43.5MW8oMtresc 3_25_021_1 2" xfId="702"/>
    <cellStyle name="_____________EWC 43.5MW8oMtresc 3_25_021_1 2 2" xfId="703"/>
    <cellStyle name="_____________EWC 43.5MW8oMtresc 3_25_021_1 2 3" xfId="15594"/>
    <cellStyle name="_____________EWC 43.5MW8oMtresc 3_25_021_1 3" xfId="704"/>
    <cellStyle name="_____________EWC 43.5MW8oMtresc 3_25_021_1 4" xfId="705"/>
    <cellStyle name="_____________EWC 43.5MW8oMtresc 3_25_021_1 5" xfId="706"/>
    <cellStyle name="_____________EWC 43.5MW8oMtresc 3_25_021_1 6" xfId="707"/>
    <cellStyle name="_____________EWC 43.5MW8oMtresc 3_25_021_1_Eki_Budget_2011-2012 v1" xfId="708"/>
    <cellStyle name="_____________EWC 43.5MW8oMtresc 3_25_021_1_Инвест проекты 2011г" xfId="709"/>
    <cellStyle name="_____________EWC 43.5MW8oMtresc 3_25_021_1_КП БТЭЦ на 2012 год 19.08.2011" xfId="710"/>
    <cellStyle name="_____________EWC 43.5MW8oMtresc 3_25_021_1_КП ГРЭС 2012 год (17 08 2011г)!" xfId="711"/>
    <cellStyle name="_____________EWC 43.5MW8oMtresc 3_25_021_1_КП ЖТЭЦ 2012 помесячно 31.08.2011" xfId="712"/>
    <cellStyle name="_____________EWC 43.5MW8oMtresc 3_25_021_1_План производства ДЭС 2012 г v2" xfId="713"/>
    <cellStyle name="_____________EWC 43.5MW8oMtresc 3_25_02v2" xfId="714"/>
    <cellStyle name="_____________EWC 43.5MW8oMtresc 3_25_02v2 2" xfId="715"/>
    <cellStyle name="_____________EWC 43.5MW8oMtresc 3_25_02v2 2 2" xfId="716"/>
    <cellStyle name="_____________EWC 43.5MW8oMtresc 3_25_02v2 2 3" xfId="15595"/>
    <cellStyle name="_____________EWC 43.5MW8oMtresc 3_25_02v2 3" xfId="717"/>
    <cellStyle name="_____________EWC 43.5MW8oMtresc 3_25_02v2 4" xfId="718"/>
    <cellStyle name="_____________EWC 43.5MW8oMtresc 3_25_02v2 5" xfId="719"/>
    <cellStyle name="_____________EWC 43.5MW8oMtresc 3_25_02v2 6" xfId="720"/>
    <cellStyle name="_____________EWC 43.5MW8oMtresc 3_25_02v2_1" xfId="721"/>
    <cellStyle name="_____________EWC 43.5MW8oMtresc 3_25_02v2_1 2" xfId="722"/>
    <cellStyle name="_____________EWC 43.5MW8oMtresc 3_25_02v2_1 2 2" xfId="723"/>
    <cellStyle name="_____________EWC 43.5MW8oMtresc 3_25_02v2_1 2 3" xfId="15596"/>
    <cellStyle name="_____________EWC 43.5MW8oMtresc 3_25_02v2_1 3" xfId="724"/>
    <cellStyle name="_____________EWC 43.5MW8oMtresc 3_25_02v2_1 4" xfId="725"/>
    <cellStyle name="_____________EWC 43.5MW8oMtresc 3_25_02v2_1 5" xfId="726"/>
    <cellStyle name="_____________EWC 43.5MW8oMtresc 3_25_02v2_1 6" xfId="727"/>
    <cellStyle name="_____________EWC 43.5MW8oMtresc 3_25_02v2_1_Eki_Budget_2011-2012 v1" xfId="728"/>
    <cellStyle name="_____________EWC 43.5MW8oMtresc 3_25_02v2_1_Инвест проекты 2011г" xfId="729"/>
    <cellStyle name="_____________EWC 43.5MW8oMtresc 3_25_02v2_1_КП БТЭЦ на 2012 год 19.08.2011" xfId="730"/>
    <cellStyle name="_____________EWC 43.5MW8oMtresc 3_25_02v2_1_КП ГРЭС 2012 год (17 08 2011г)!" xfId="731"/>
    <cellStyle name="_____________EWC 43.5MW8oMtresc 3_25_02v2_1_КП ЖТЭЦ 2012 помесячно 31.08.2011" xfId="732"/>
    <cellStyle name="_____________EWC 43.5MW8oMtresc 3_25_02v2_1_План производства ДЭС 2012 г v2" xfId="733"/>
    <cellStyle name="_____________EWC 43.5MW8oMtresc 3_25_02v2_Eki_Budget_2011-2012 v1" xfId="734"/>
    <cellStyle name="_____________EWC 43.5MW8oMtresc 3_25_02v2_Инвест проекты 2011г" xfId="735"/>
    <cellStyle name="_____________EWC 43.5MW8oMtresc 3_25_02v2_КП БТЭЦ на 2012 год 19.08.2011" xfId="736"/>
    <cellStyle name="_____________EWC 43.5MW8oMtresc 3_25_02v2_КП ГРЭС 2012 год (17 08 2011г)!" xfId="737"/>
    <cellStyle name="_____________EWC 43.5MW8oMtresc 3_25_02v2_КП ЖТЭЦ 2012 помесячно 31.08.2011" xfId="738"/>
    <cellStyle name="_____________EWC 43.5MW8oMtresc 3_25_02v2_План производства ДЭС 2012 г v2" xfId="739"/>
    <cellStyle name="_____________EWC 43.5MW8oMtresc 3_25_02v2w_esc" xfId="740"/>
    <cellStyle name="_____________EWC 43.5MW8oMtresc 3_25_02v2w_esc 2" xfId="741"/>
    <cellStyle name="_____________EWC 43.5MW8oMtresc 3_25_02v2w_esc 2 2" xfId="742"/>
    <cellStyle name="_____________EWC 43.5MW8oMtresc 3_25_02v2w_esc 2 3" xfId="15597"/>
    <cellStyle name="_____________EWC 43.5MW8oMtresc 3_25_02v2w_esc 3" xfId="743"/>
    <cellStyle name="_____________EWC 43.5MW8oMtresc 3_25_02v2w_esc 4" xfId="744"/>
    <cellStyle name="_____________EWC 43.5MW8oMtresc 3_25_02v2w_esc 5" xfId="745"/>
    <cellStyle name="_____________EWC 43.5MW8oMtresc 3_25_02v2w_esc 6" xfId="746"/>
    <cellStyle name="_____________EWC 43.5MW8oMtresc 3_25_02v2w_esc_1" xfId="747"/>
    <cellStyle name="_____________EWC 43.5MW8oMtresc 3_25_02v2w_esc_1 2" xfId="748"/>
    <cellStyle name="_____________EWC 43.5MW8oMtresc 3_25_02v2w_esc_1 2 2" xfId="749"/>
    <cellStyle name="_____________EWC 43.5MW8oMtresc 3_25_02v2w_esc_1 2 3" xfId="15598"/>
    <cellStyle name="_____________EWC 43.5MW8oMtresc 3_25_02v2w_esc_1 3" xfId="750"/>
    <cellStyle name="_____________EWC 43.5MW8oMtresc 3_25_02v2w_esc_1 4" xfId="751"/>
    <cellStyle name="_____________EWC 43.5MW8oMtresc 3_25_02v2w_esc_1 5" xfId="752"/>
    <cellStyle name="_____________EWC 43.5MW8oMtresc 3_25_02v2w_esc_1 6" xfId="753"/>
    <cellStyle name="_____________EWC 43.5MW8oMtresc 3_25_02v2w_esc_1_Eki_Budget_2011-2012 v1" xfId="754"/>
    <cellStyle name="_____________EWC 43.5MW8oMtresc 3_25_02v2w_esc_1_Инвест проекты 2011г" xfId="755"/>
    <cellStyle name="_____________EWC 43.5MW8oMtresc 3_25_02v2w_esc_1_КП БТЭЦ на 2012 год 19.08.2011" xfId="756"/>
    <cellStyle name="_____________EWC 43.5MW8oMtresc 3_25_02v2w_esc_1_КП ГРЭС 2012 год (17 08 2011г)!" xfId="757"/>
    <cellStyle name="_____________EWC 43.5MW8oMtresc 3_25_02v2w_esc_1_КП ЖТЭЦ 2012 помесячно 31.08.2011" xfId="758"/>
    <cellStyle name="_____________EWC 43.5MW8oMtresc 3_25_02v2w_esc_1_План производства ДЭС 2012 г v2" xfId="759"/>
    <cellStyle name="_____________EWC 43.5MW8oMtresc 3_25_02v2w_esc_Eki_Budget_2011-2012 v1" xfId="760"/>
    <cellStyle name="_____________EWC 43.5MW8oMtresc 3_25_02v2w_esc_Инвест проекты 2011г" xfId="761"/>
    <cellStyle name="_____________EWC 43.5MW8oMtresc 3_25_02v2w_esc_КП БТЭЦ на 2012 год 19.08.2011" xfId="762"/>
    <cellStyle name="_____________EWC 43.5MW8oMtresc 3_25_02v2w_esc_КП ГРЭС 2012 год (17 08 2011г)!" xfId="763"/>
    <cellStyle name="_____________EWC 43.5MW8oMtresc 3_25_02v2w_esc_КП ЖТЭЦ 2012 помесячно 31.08.2011" xfId="764"/>
    <cellStyle name="_____________EWC 43.5MW8oMtresc 3_25_02v2w_esc_План производства ДЭС 2012 г v2" xfId="765"/>
    <cellStyle name="_____________Wind farm - operation CF" xfId="766"/>
    <cellStyle name="_____________Wind farm - operation CF 2" xfId="25235"/>
    <cellStyle name="_____________Wind farm - operation CF_1" xfId="767"/>
    <cellStyle name="_____________Wind farm - operation CF_1 2" xfId="768"/>
    <cellStyle name="_____________Wind farm - operation CF_1 2 2" xfId="769"/>
    <cellStyle name="_____________Wind farm - operation CF_1 2 3" xfId="15599"/>
    <cellStyle name="_____________Wind farm - operation CF_1 3" xfId="770"/>
    <cellStyle name="_____________Wind farm - operation CF_1 4" xfId="771"/>
    <cellStyle name="_____________Wind farm - operation CF_1 5" xfId="772"/>
    <cellStyle name="_____________Wind farm - operation CF_1 6" xfId="773"/>
    <cellStyle name="_____________Wind farm - operation CF_1_Eki_Budget_2011-2012 v1" xfId="774"/>
    <cellStyle name="_____________Wind farm - operation CF_1_Инвест проекты 2011г" xfId="775"/>
    <cellStyle name="_____________Wind farm - operation CF_1_КП БТЭЦ на 2012 год 19.08.2011" xfId="776"/>
    <cellStyle name="_____________Wind farm - operation CF_1_КП ГРЭС 2012 год (17 08 2011г)!" xfId="777"/>
    <cellStyle name="_____________Wind farm - operation CF_1_КП ЖТЭЦ 2012 помесячно 31.08.2011" xfId="778"/>
    <cellStyle name="_____________Wind farm - operation CF_1_План производства ДЭС 2012 г v2" xfId="779"/>
    <cellStyle name="_____________Инвест проекты 2011г" xfId="780"/>
    <cellStyle name="_____________КП БТЭЦ на 2012 год 19.08.2011" xfId="781"/>
    <cellStyle name="_____________КП ГРЭС 2012 год (17 08 2011г)!" xfId="782"/>
    <cellStyle name="_____________КП ЖТЭЦ 2012 помесячно 31.08.2011" xfId="783"/>
    <cellStyle name="_____________План производства ДЭС 2012 г v2" xfId="784"/>
    <cellStyle name="___________EWC 43.5MW8oMtresc 3_25_021" xfId="785"/>
    <cellStyle name="___________EWC 43.5MW8oMtresc 3_25_021 2" xfId="25236"/>
    <cellStyle name="___________EWC 43.5MW8oMtresc 3_25_02v2" xfId="786"/>
    <cellStyle name="___________EWC 43.5MW8oMtresc 3_25_02v2 2" xfId="25237"/>
    <cellStyle name="___________EWC 43.5MW8oMtresc 3_25_02v2w_esc" xfId="787"/>
    <cellStyle name="___________EWC 43.5MW8oMtresc 3_25_02v2w_esc 2" xfId="25238"/>
    <cellStyle name="___________Wind farm - operation CF" xfId="788"/>
    <cellStyle name="___________Wind farm - operation CF 2" xfId="25239"/>
    <cellStyle name="_________1" xfId="789"/>
    <cellStyle name="_________1 2" xfId="25240"/>
    <cellStyle name="_________2" xfId="790"/>
    <cellStyle name="_________2 2" xfId="25241"/>
    <cellStyle name="_________EWC 43.5MW8oMtresc 3_25_021" xfId="791"/>
    <cellStyle name="_________EWC 43.5MW8oMtresc 3_25_021 2" xfId="792"/>
    <cellStyle name="_________EWC 43.5MW8oMtresc 3_25_021 2 2" xfId="793"/>
    <cellStyle name="_________EWC 43.5MW8oMtresc 3_25_021 2 3" xfId="15600"/>
    <cellStyle name="_________EWC 43.5MW8oMtresc 3_25_021 3" xfId="794"/>
    <cellStyle name="_________EWC 43.5MW8oMtresc 3_25_021 4" xfId="795"/>
    <cellStyle name="_________EWC 43.5MW8oMtresc 3_25_021 5" xfId="796"/>
    <cellStyle name="_________EWC 43.5MW8oMtresc 3_25_021 6" xfId="797"/>
    <cellStyle name="_________EWC 43.5MW8oMtresc 3_25_021_1" xfId="798"/>
    <cellStyle name="_________EWC 43.5MW8oMtresc 3_25_021_1 2" xfId="25242"/>
    <cellStyle name="_________EWC 43.5MW8oMtresc 3_25_021_Eki_Budget_2011-2012 v1" xfId="799"/>
    <cellStyle name="_________EWC 43.5MW8oMtresc 3_25_021_Инвест проекты 2011г" xfId="800"/>
    <cellStyle name="_________EWC 43.5MW8oMtresc 3_25_021_КП БТЭЦ на 2012 год 19.08.2011" xfId="801"/>
    <cellStyle name="_________EWC 43.5MW8oMtresc 3_25_021_КП ГРЭС 2012 год (17 08 2011г)!" xfId="802"/>
    <cellStyle name="_________EWC 43.5MW8oMtresc 3_25_021_КП ЖТЭЦ 2012 помесячно 31.08.2011" xfId="803"/>
    <cellStyle name="_________EWC 43.5MW8oMtresc 3_25_021_План производства ДЭС 2012 г v2" xfId="804"/>
    <cellStyle name="_________EWC 43.5MW8oMtresc 3_25_02v2" xfId="805"/>
    <cellStyle name="_________EWC 43.5MW8oMtresc 3_25_02v2 2" xfId="806"/>
    <cellStyle name="_________EWC 43.5MW8oMtresc 3_25_02v2 2 2" xfId="807"/>
    <cellStyle name="_________EWC 43.5MW8oMtresc 3_25_02v2 2 3" xfId="15601"/>
    <cellStyle name="_________EWC 43.5MW8oMtresc 3_25_02v2 3" xfId="808"/>
    <cellStyle name="_________EWC 43.5MW8oMtresc 3_25_02v2 4" xfId="809"/>
    <cellStyle name="_________EWC 43.5MW8oMtresc 3_25_02v2 5" xfId="810"/>
    <cellStyle name="_________EWC 43.5MW8oMtresc 3_25_02v2 6" xfId="811"/>
    <cellStyle name="_________EWC 43.5MW8oMtresc 3_25_02v2_1" xfId="812"/>
    <cellStyle name="_________EWC 43.5MW8oMtresc 3_25_02v2_1 2" xfId="813"/>
    <cellStyle name="_________EWC 43.5MW8oMtresc 3_25_02v2_1 2 2" xfId="814"/>
    <cellStyle name="_________EWC 43.5MW8oMtresc 3_25_02v2_1 2 3" xfId="15602"/>
    <cellStyle name="_________EWC 43.5MW8oMtresc 3_25_02v2_1 3" xfId="815"/>
    <cellStyle name="_________EWC 43.5MW8oMtresc 3_25_02v2_1 4" xfId="816"/>
    <cellStyle name="_________EWC 43.5MW8oMtresc 3_25_02v2_1 5" xfId="817"/>
    <cellStyle name="_________EWC 43.5MW8oMtresc 3_25_02v2_1 6" xfId="818"/>
    <cellStyle name="_________EWC 43.5MW8oMtresc 3_25_02v2_1_Eki_Budget_2011-2012 v1" xfId="819"/>
    <cellStyle name="_________EWC 43.5MW8oMtresc 3_25_02v2_1_Инвест проекты 2011г" xfId="820"/>
    <cellStyle name="_________EWC 43.5MW8oMtresc 3_25_02v2_1_КП БТЭЦ на 2012 год 19.08.2011" xfId="821"/>
    <cellStyle name="_________EWC 43.5MW8oMtresc 3_25_02v2_1_КП ГРЭС 2012 год (17 08 2011г)!" xfId="822"/>
    <cellStyle name="_________EWC 43.5MW8oMtresc 3_25_02v2_1_КП ЖТЭЦ 2012 помесячно 31.08.2011" xfId="823"/>
    <cellStyle name="_________EWC 43.5MW8oMtresc 3_25_02v2_1_План производства ДЭС 2012 г v2" xfId="824"/>
    <cellStyle name="_________EWC 43.5MW8oMtresc 3_25_02v2_Eki_Budget_2011-2012 v1" xfId="825"/>
    <cellStyle name="_________EWC 43.5MW8oMtresc 3_25_02v2_Инвест проекты 2011г" xfId="826"/>
    <cellStyle name="_________EWC 43.5MW8oMtresc 3_25_02v2_КП БТЭЦ на 2012 год 19.08.2011" xfId="827"/>
    <cellStyle name="_________EWC 43.5MW8oMtresc 3_25_02v2_КП ГРЭС 2012 год (17 08 2011г)!" xfId="828"/>
    <cellStyle name="_________EWC 43.5MW8oMtresc 3_25_02v2_КП ЖТЭЦ 2012 помесячно 31.08.2011" xfId="829"/>
    <cellStyle name="_________EWC 43.5MW8oMtresc 3_25_02v2_План производства ДЭС 2012 г v2" xfId="830"/>
    <cellStyle name="_________EWC 43.5MW8oMtresc 3_25_02v2w_esc" xfId="831"/>
    <cellStyle name="_________EWC 43.5MW8oMtresc 3_25_02v2w_esc 2" xfId="25243"/>
    <cellStyle name="_________EWC 43.5MW8oMtresc 3_25_02v2w_esc_1" xfId="832"/>
    <cellStyle name="_________EWC 43.5MW8oMtresc 3_25_02v2w_esc_1 2" xfId="833"/>
    <cellStyle name="_________EWC 43.5MW8oMtresc 3_25_02v2w_esc_1 2 2" xfId="834"/>
    <cellStyle name="_________EWC 43.5MW8oMtresc 3_25_02v2w_esc_1 2 3" xfId="15603"/>
    <cellStyle name="_________EWC 43.5MW8oMtresc 3_25_02v2w_esc_1 3" xfId="835"/>
    <cellStyle name="_________EWC 43.5MW8oMtresc 3_25_02v2w_esc_1 4" xfId="836"/>
    <cellStyle name="_________EWC 43.5MW8oMtresc 3_25_02v2w_esc_1 5" xfId="837"/>
    <cellStyle name="_________EWC 43.5MW8oMtresc 3_25_02v2w_esc_1 6" xfId="838"/>
    <cellStyle name="_________EWC 43.5MW8oMtresc 3_25_02v2w_esc_1_Eki_Budget_2011-2012 v1" xfId="839"/>
    <cellStyle name="_________EWC 43.5MW8oMtresc 3_25_02v2w_esc_1_Инвест проекты 2011г" xfId="840"/>
    <cellStyle name="_________EWC 43.5MW8oMtresc 3_25_02v2w_esc_1_КП БТЭЦ на 2012 год 19.08.2011" xfId="841"/>
    <cellStyle name="_________EWC 43.5MW8oMtresc 3_25_02v2w_esc_1_КП ГРЭС 2012 год (17 08 2011г)!" xfId="842"/>
    <cellStyle name="_________EWC 43.5MW8oMtresc 3_25_02v2w_esc_1_КП ЖТЭЦ 2012 помесячно 31.08.2011" xfId="843"/>
    <cellStyle name="_________EWC 43.5MW8oMtresc 3_25_02v2w_esc_1_План производства ДЭС 2012 г v2" xfId="844"/>
    <cellStyle name="_________Wind farm - operation CF" xfId="845"/>
    <cellStyle name="_________Wind farm - operation CF 2" xfId="846"/>
    <cellStyle name="_________Wind farm - operation CF 2 2" xfId="847"/>
    <cellStyle name="_________Wind farm - operation CF 2 3" xfId="15604"/>
    <cellStyle name="_________Wind farm - operation CF 3" xfId="848"/>
    <cellStyle name="_________Wind farm - operation CF 4" xfId="849"/>
    <cellStyle name="_________Wind farm - operation CF 5" xfId="850"/>
    <cellStyle name="_________Wind farm - operation CF 6" xfId="851"/>
    <cellStyle name="_________Wind farm - operation CF_1" xfId="852"/>
    <cellStyle name="_________Wind farm - operation CF_1 2" xfId="853"/>
    <cellStyle name="_________Wind farm - operation CF_1 2 2" xfId="854"/>
    <cellStyle name="_________Wind farm - operation CF_1 2 3" xfId="15605"/>
    <cellStyle name="_________Wind farm - operation CF_1 3" xfId="855"/>
    <cellStyle name="_________Wind farm - operation CF_1 4" xfId="856"/>
    <cellStyle name="_________Wind farm - operation CF_1 5" xfId="857"/>
    <cellStyle name="_________Wind farm - operation CF_1 6" xfId="858"/>
    <cellStyle name="_________Wind farm - operation CF_1_Eki_Budget_2011-2012 v1" xfId="859"/>
    <cellStyle name="_________Wind farm - operation CF_1_Инвест проекты 2011г" xfId="860"/>
    <cellStyle name="_________Wind farm - operation CF_1_КП БТЭЦ на 2012 год 19.08.2011" xfId="861"/>
    <cellStyle name="_________Wind farm - operation CF_1_КП ГРЭС 2012 год (17 08 2011г)!" xfId="862"/>
    <cellStyle name="_________Wind farm - operation CF_1_КП ЖТЭЦ 2012 помесячно 31.08.2011" xfId="863"/>
    <cellStyle name="_________Wind farm - operation CF_1_План производства ДЭС 2012 г v2" xfId="864"/>
    <cellStyle name="_________Wind farm - operation CF_Eki_Budget_2011-2012 v1" xfId="865"/>
    <cellStyle name="_________Wind farm - operation CF_Инвест проекты 2011г" xfId="866"/>
    <cellStyle name="_________Wind farm - operation CF_КП БТЭЦ на 2012 год 19.08.2011" xfId="867"/>
    <cellStyle name="_________Wind farm - operation CF_КП ГРЭС 2012 год (17 08 2011г)!" xfId="868"/>
    <cellStyle name="_________Wind farm - operation CF_КП ЖТЭЦ 2012 помесячно 31.08.2011" xfId="869"/>
    <cellStyle name="_________Wind farm - operation CF_План производства ДЭС 2012 г v2" xfId="870"/>
    <cellStyle name="________1" xfId="871"/>
    <cellStyle name="________1 2" xfId="25244"/>
    <cellStyle name="_______EWC 43.5MW8oMtresc 3_25_021" xfId="872"/>
    <cellStyle name="_______EWC 43.5MW8oMtresc 3_25_021 2" xfId="873"/>
    <cellStyle name="_______EWC 43.5MW8oMtresc 3_25_021 2 2" xfId="874"/>
    <cellStyle name="_______EWC 43.5MW8oMtresc 3_25_021 2 3" xfId="15606"/>
    <cellStyle name="_______EWC 43.5MW8oMtresc 3_25_021 3" xfId="875"/>
    <cellStyle name="_______EWC 43.5MW8oMtresc 3_25_021 4" xfId="876"/>
    <cellStyle name="_______EWC 43.5MW8oMtresc 3_25_021 5" xfId="877"/>
    <cellStyle name="_______EWC 43.5MW8oMtresc 3_25_021 6" xfId="878"/>
    <cellStyle name="_______EWC 43.5MW8oMtresc 3_25_021_1" xfId="879"/>
    <cellStyle name="_______EWC 43.5MW8oMtresc 3_25_021_1 2" xfId="880"/>
    <cellStyle name="_______EWC 43.5MW8oMtresc 3_25_021_1 2 2" xfId="881"/>
    <cellStyle name="_______EWC 43.5MW8oMtresc 3_25_021_1 2 3" xfId="15607"/>
    <cellStyle name="_______EWC 43.5MW8oMtresc 3_25_021_1 3" xfId="882"/>
    <cellStyle name="_______EWC 43.5MW8oMtresc 3_25_021_1 4" xfId="883"/>
    <cellStyle name="_______EWC 43.5MW8oMtresc 3_25_021_1 5" xfId="884"/>
    <cellStyle name="_______EWC 43.5MW8oMtresc 3_25_021_1 6" xfId="885"/>
    <cellStyle name="_______EWC 43.5MW8oMtresc 3_25_021_1_Eki_Budget_2011-2012 v1" xfId="886"/>
    <cellStyle name="_______EWC 43.5MW8oMtresc 3_25_021_1_Инвест проекты 2011г" xfId="887"/>
    <cellStyle name="_______EWC 43.5MW8oMtresc 3_25_021_1_КП БТЭЦ на 2012 год 19.08.2011" xfId="888"/>
    <cellStyle name="_______EWC 43.5MW8oMtresc 3_25_021_1_КП ГРЭС 2012 год (17 08 2011г)!" xfId="889"/>
    <cellStyle name="_______EWC 43.5MW8oMtresc 3_25_021_1_КП ЖТЭЦ 2012 помесячно 31.08.2011" xfId="890"/>
    <cellStyle name="_______EWC 43.5MW8oMtresc 3_25_021_1_План производства ДЭС 2012 г v2" xfId="891"/>
    <cellStyle name="_______EWC 43.5MW8oMtresc 3_25_021_Eki_Budget_2011-2012 v1" xfId="892"/>
    <cellStyle name="_______EWC 43.5MW8oMtresc 3_25_021_Инвест проекты 2011г" xfId="893"/>
    <cellStyle name="_______EWC 43.5MW8oMtresc 3_25_021_КП БТЭЦ на 2012 год 19.08.2011" xfId="894"/>
    <cellStyle name="_______EWC 43.5MW8oMtresc 3_25_021_КП ГРЭС 2012 год (17 08 2011г)!" xfId="895"/>
    <cellStyle name="_______EWC 43.5MW8oMtresc 3_25_021_КП ЖТЭЦ 2012 помесячно 31.08.2011" xfId="896"/>
    <cellStyle name="_______EWC 43.5MW8oMtresc 3_25_021_План производства ДЭС 2012 г v2" xfId="897"/>
    <cellStyle name="_______EWC 43.5MW8oMtresc 3_25_02v2" xfId="898"/>
    <cellStyle name="_______EWC 43.5MW8oMtresc 3_25_02v2 2" xfId="899"/>
    <cellStyle name="_______EWC 43.5MW8oMtresc 3_25_02v2 2 2" xfId="900"/>
    <cellStyle name="_______EWC 43.5MW8oMtresc 3_25_02v2 2 3" xfId="15608"/>
    <cellStyle name="_______EWC 43.5MW8oMtresc 3_25_02v2 3" xfId="901"/>
    <cellStyle name="_______EWC 43.5MW8oMtresc 3_25_02v2 4" xfId="902"/>
    <cellStyle name="_______EWC 43.5MW8oMtresc 3_25_02v2 5" xfId="903"/>
    <cellStyle name="_______EWC 43.5MW8oMtresc 3_25_02v2 6" xfId="904"/>
    <cellStyle name="_______EWC 43.5MW8oMtresc 3_25_02v2_1" xfId="905"/>
    <cellStyle name="_______EWC 43.5MW8oMtresc 3_25_02v2_1 2" xfId="906"/>
    <cellStyle name="_______EWC 43.5MW8oMtresc 3_25_02v2_1 2 2" xfId="907"/>
    <cellStyle name="_______EWC 43.5MW8oMtresc 3_25_02v2_1 2 3" xfId="15609"/>
    <cellStyle name="_______EWC 43.5MW8oMtresc 3_25_02v2_1 3" xfId="908"/>
    <cellStyle name="_______EWC 43.5MW8oMtresc 3_25_02v2_1 4" xfId="909"/>
    <cellStyle name="_______EWC 43.5MW8oMtresc 3_25_02v2_1 5" xfId="910"/>
    <cellStyle name="_______EWC 43.5MW8oMtresc 3_25_02v2_1 6" xfId="911"/>
    <cellStyle name="_______EWC 43.5MW8oMtresc 3_25_02v2_1_Eki_Budget_2011-2012 v1" xfId="912"/>
    <cellStyle name="_______EWC 43.5MW8oMtresc 3_25_02v2_1_Инвест проекты 2011г" xfId="913"/>
    <cellStyle name="_______EWC 43.5MW8oMtresc 3_25_02v2_1_КП БТЭЦ на 2012 год 19.08.2011" xfId="914"/>
    <cellStyle name="_______EWC 43.5MW8oMtresc 3_25_02v2_1_КП ГРЭС 2012 год (17 08 2011г)!" xfId="915"/>
    <cellStyle name="_______EWC 43.5MW8oMtresc 3_25_02v2_1_КП ЖТЭЦ 2012 помесячно 31.08.2011" xfId="916"/>
    <cellStyle name="_______EWC 43.5MW8oMtresc 3_25_02v2_1_План производства ДЭС 2012 г v2" xfId="917"/>
    <cellStyle name="_______EWC 43.5MW8oMtresc 3_25_02v2_2" xfId="918"/>
    <cellStyle name="_______EWC 43.5MW8oMtresc 3_25_02v2_2 2" xfId="25245"/>
    <cellStyle name="_______EWC 43.5MW8oMtresc 3_25_02v2_Eki_Budget_2011-2012 v1" xfId="919"/>
    <cellStyle name="_______EWC 43.5MW8oMtresc 3_25_02v2_Инвест проекты 2011г" xfId="920"/>
    <cellStyle name="_______EWC 43.5MW8oMtresc 3_25_02v2_КП БТЭЦ на 2012 год 19.08.2011" xfId="921"/>
    <cellStyle name="_______EWC 43.5MW8oMtresc 3_25_02v2_КП ГРЭС 2012 год (17 08 2011г)!" xfId="922"/>
    <cellStyle name="_______EWC 43.5MW8oMtresc 3_25_02v2_КП ЖТЭЦ 2012 помесячно 31.08.2011" xfId="923"/>
    <cellStyle name="_______EWC 43.5MW8oMtresc 3_25_02v2_План производства ДЭС 2012 г v2" xfId="924"/>
    <cellStyle name="_______EWC 43.5MW8oMtresc 3_25_02v2w_esc" xfId="925"/>
    <cellStyle name="_______EWC 43.5MW8oMtresc 3_25_02v2w_esc 2" xfId="25246"/>
    <cellStyle name="_______EWC 43.5MW8oMtresc 3_25_02v2w_esc_1" xfId="926"/>
    <cellStyle name="_______EWC 43.5MW8oMtresc 3_25_02v2w_esc_1 2" xfId="927"/>
    <cellStyle name="_______EWC 43.5MW8oMtresc 3_25_02v2w_esc_1 2 2" xfId="928"/>
    <cellStyle name="_______EWC 43.5MW8oMtresc 3_25_02v2w_esc_1 2 3" xfId="15610"/>
    <cellStyle name="_______EWC 43.5MW8oMtresc 3_25_02v2w_esc_1 3" xfId="929"/>
    <cellStyle name="_______EWC 43.5MW8oMtresc 3_25_02v2w_esc_1 4" xfId="930"/>
    <cellStyle name="_______EWC 43.5MW8oMtresc 3_25_02v2w_esc_1 5" xfId="931"/>
    <cellStyle name="_______EWC 43.5MW8oMtresc 3_25_02v2w_esc_1 6" xfId="932"/>
    <cellStyle name="_______EWC 43.5MW8oMtresc 3_25_02v2w_esc_1_Eki_Budget_2011-2012 v1" xfId="933"/>
    <cellStyle name="_______EWC 43.5MW8oMtresc 3_25_02v2w_esc_1_Инвест проекты 2011г" xfId="934"/>
    <cellStyle name="_______EWC 43.5MW8oMtresc 3_25_02v2w_esc_1_КП БТЭЦ на 2012 год 19.08.2011" xfId="935"/>
    <cellStyle name="_______EWC 43.5MW8oMtresc 3_25_02v2w_esc_1_КП ГРЭС 2012 год (17 08 2011г)!" xfId="936"/>
    <cellStyle name="_______EWC 43.5MW8oMtresc 3_25_02v2w_esc_1_КП ЖТЭЦ 2012 помесячно 31.08.2011" xfId="937"/>
    <cellStyle name="_______EWC 43.5MW8oMtresc 3_25_02v2w_esc_1_План производства ДЭС 2012 г v2" xfId="938"/>
    <cellStyle name="_______EWC 43.5MW8oMtresc 3_25_02v2w_esc_2" xfId="939"/>
    <cellStyle name="_______EWC 43.5MW8oMtresc 3_25_02v2w_esc_2 2" xfId="940"/>
    <cellStyle name="_______EWC 43.5MW8oMtresc 3_25_02v2w_esc_2 2 2" xfId="941"/>
    <cellStyle name="_______EWC 43.5MW8oMtresc 3_25_02v2w_esc_2 2 3" xfId="15611"/>
    <cellStyle name="_______EWC 43.5MW8oMtresc 3_25_02v2w_esc_2 3" xfId="942"/>
    <cellStyle name="_______EWC 43.5MW8oMtresc 3_25_02v2w_esc_2 4" xfId="943"/>
    <cellStyle name="_______EWC 43.5MW8oMtresc 3_25_02v2w_esc_2 5" xfId="944"/>
    <cellStyle name="_______EWC 43.5MW8oMtresc 3_25_02v2w_esc_2 6" xfId="945"/>
    <cellStyle name="_______EWC 43.5MW8oMtresc 3_25_02v2w_esc_2_Eki_Budget_2011-2012 v1" xfId="946"/>
    <cellStyle name="_______EWC 43.5MW8oMtresc 3_25_02v2w_esc_2_Инвест проекты 2011г" xfId="947"/>
    <cellStyle name="_______EWC 43.5MW8oMtresc 3_25_02v2w_esc_2_КП БТЭЦ на 2012 год 19.08.2011" xfId="948"/>
    <cellStyle name="_______EWC 43.5MW8oMtresc 3_25_02v2w_esc_2_КП ГРЭС 2012 год (17 08 2011г)!" xfId="949"/>
    <cellStyle name="_______EWC 43.5MW8oMtresc 3_25_02v2w_esc_2_КП ЖТЭЦ 2012 помесячно 31.08.2011" xfId="950"/>
    <cellStyle name="_______EWC 43.5MW8oMtresc 3_25_02v2w_esc_2_План производства ДЭС 2012 г v2" xfId="951"/>
    <cellStyle name="_______Wind farm - operation CF" xfId="952"/>
    <cellStyle name="_______Wind farm - operation CF 2" xfId="953"/>
    <cellStyle name="_______Wind farm - operation CF 2 2" xfId="954"/>
    <cellStyle name="_______Wind farm - operation CF 2 3" xfId="15612"/>
    <cellStyle name="_______Wind farm - operation CF 3" xfId="955"/>
    <cellStyle name="_______Wind farm - operation CF 4" xfId="956"/>
    <cellStyle name="_______Wind farm - operation CF 5" xfId="957"/>
    <cellStyle name="_______Wind farm - operation CF 6" xfId="958"/>
    <cellStyle name="_______Wind farm - operation CF_1" xfId="959"/>
    <cellStyle name="_______Wind farm - operation CF_1 2" xfId="960"/>
    <cellStyle name="_______Wind farm - operation CF_1 2 2" xfId="961"/>
    <cellStyle name="_______Wind farm - operation CF_1 2 3" xfId="15613"/>
    <cellStyle name="_______Wind farm - operation CF_1 3" xfId="962"/>
    <cellStyle name="_______Wind farm - operation CF_1 4" xfId="963"/>
    <cellStyle name="_______Wind farm - operation CF_1 5" xfId="964"/>
    <cellStyle name="_______Wind farm - operation CF_1 6" xfId="965"/>
    <cellStyle name="_______Wind farm - operation CF_1_Eki_Budget_2011-2012 v1" xfId="966"/>
    <cellStyle name="_______Wind farm - operation CF_1_Инвест проекты 2011г" xfId="967"/>
    <cellStyle name="_______Wind farm - operation CF_1_КП БТЭЦ на 2012 год 19.08.2011" xfId="968"/>
    <cellStyle name="_______Wind farm - operation CF_1_КП ГРЭС 2012 год (17 08 2011г)!" xfId="969"/>
    <cellStyle name="_______Wind farm - operation CF_1_КП ЖТЭЦ 2012 помесячно 31.08.2011" xfId="970"/>
    <cellStyle name="_______Wind farm - operation CF_1_План производства ДЭС 2012 г v2" xfId="971"/>
    <cellStyle name="_______Wind farm - operation CF_Eki_Budget_2011-2012 v1" xfId="972"/>
    <cellStyle name="_______Wind farm - operation CF_Инвест проекты 2011г" xfId="973"/>
    <cellStyle name="_______Wind farm - operation CF_КП БТЭЦ на 2012 год 19.08.2011" xfId="974"/>
    <cellStyle name="_______Wind farm - operation CF_КП ГРЭС 2012 год (17 08 2011г)!" xfId="975"/>
    <cellStyle name="_______Wind farm - operation CF_КП ЖТЭЦ 2012 помесячно 31.08.2011" xfId="976"/>
    <cellStyle name="_______Wind farm - operation CF_План производства ДЭС 2012 г v2" xfId="977"/>
    <cellStyle name="______1" xfId="978"/>
    <cellStyle name="______1 2" xfId="25247"/>
    <cellStyle name="______EWC 43.5MW8oMtresc 3_25_021" xfId="979"/>
    <cellStyle name="______EWC 43.5MW8oMtresc 3_25_021 2" xfId="980"/>
    <cellStyle name="______EWC 43.5MW8oMtresc 3_25_021 2 2" xfId="981"/>
    <cellStyle name="______EWC 43.5MW8oMtresc 3_25_021 2 3" xfId="15614"/>
    <cellStyle name="______EWC 43.5MW8oMtresc 3_25_021 3" xfId="982"/>
    <cellStyle name="______EWC 43.5MW8oMtresc 3_25_021 4" xfId="983"/>
    <cellStyle name="______EWC 43.5MW8oMtresc 3_25_021 5" xfId="984"/>
    <cellStyle name="______EWC 43.5MW8oMtresc 3_25_021 6" xfId="985"/>
    <cellStyle name="______EWC 43.5MW8oMtresc 3_25_021_1" xfId="986"/>
    <cellStyle name="______EWC 43.5MW8oMtresc 3_25_021_1 2" xfId="25248"/>
    <cellStyle name="______EWC 43.5MW8oMtresc 3_25_021_2" xfId="987"/>
    <cellStyle name="______EWC 43.5MW8oMtresc 3_25_021_2 2" xfId="25249"/>
    <cellStyle name="______EWC 43.5MW8oMtresc 3_25_021_Eki_Budget_2011-2012 v1" xfId="988"/>
    <cellStyle name="______EWC 43.5MW8oMtresc 3_25_021_Инвест проекты 2011г" xfId="989"/>
    <cellStyle name="______EWC 43.5MW8oMtresc 3_25_021_КП БТЭЦ на 2012 год 19.08.2011" xfId="990"/>
    <cellStyle name="______EWC 43.5MW8oMtresc 3_25_021_КП ГРЭС 2012 год (17 08 2011г)!" xfId="991"/>
    <cellStyle name="______EWC 43.5MW8oMtresc 3_25_021_КП ЖТЭЦ 2012 помесячно 31.08.2011" xfId="992"/>
    <cellStyle name="______EWC 43.5MW8oMtresc 3_25_021_План производства ДЭС 2012 г v2" xfId="993"/>
    <cellStyle name="______EWC 43.5MW8oMtresc 3_25_02v2" xfId="994"/>
    <cellStyle name="______EWC 43.5MW8oMtresc 3_25_02v2 2" xfId="995"/>
    <cellStyle name="______EWC 43.5MW8oMtresc 3_25_02v2 2 2" xfId="996"/>
    <cellStyle name="______EWC 43.5MW8oMtresc 3_25_02v2 2 3" xfId="15615"/>
    <cellStyle name="______EWC 43.5MW8oMtresc 3_25_02v2 3" xfId="997"/>
    <cellStyle name="______EWC 43.5MW8oMtresc 3_25_02v2 4" xfId="998"/>
    <cellStyle name="______EWC 43.5MW8oMtresc 3_25_02v2 5" xfId="999"/>
    <cellStyle name="______EWC 43.5MW8oMtresc 3_25_02v2 6" xfId="1000"/>
    <cellStyle name="______EWC 43.5MW8oMtresc 3_25_02v2_1" xfId="1001"/>
    <cellStyle name="______EWC 43.5MW8oMtresc 3_25_02v2_1 2" xfId="1002"/>
    <cellStyle name="______EWC 43.5MW8oMtresc 3_25_02v2_1 2 2" xfId="1003"/>
    <cellStyle name="______EWC 43.5MW8oMtresc 3_25_02v2_1 2 3" xfId="15616"/>
    <cellStyle name="______EWC 43.5MW8oMtresc 3_25_02v2_1 3" xfId="1004"/>
    <cellStyle name="______EWC 43.5MW8oMtresc 3_25_02v2_1 4" xfId="1005"/>
    <cellStyle name="______EWC 43.5MW8oMtresc 3_25_02v2_1 5" xfId="1006"/>
    <cellStyle name="______EWC 43.5MW8oMtresc 3_25_02v2_1 6" xfId="1007"/>
    <cellStyle name="______EWC 43.5MW8oMtresc 3_25_02v2_1_Eki_Budget_2011-2012 v1" xfId="1008"/>
    <cellStyle name="______EWC 43.5MW8oMtresc 3_25_02v2_1_Инвест проекты 2011г" xfId="1009"/>
    <cellStyle name="______EWC 43.5MW8oMtresc 3_25_02v2_1_КП БТЭЦ на 2012 год 19.08.2011" xfId="1010"/>
    <cellStyle name="______EWC 43.5MW8oMtresc 3_25_02v2_1_КП ГРЭС 2012 год (17 08 2011г)!" xfId="1011"/>
    <cellStyle name="______EWC 43.5MW8oMtresc 3_25_02v2_1_КП ЖТЭЦ 2012 помесячно 31.08.2011" xfId="1012"/>
    <cellStyle name="______EWC 43.5MW8oMtresc 3_25_02v2_1_План производства ДЭС 2012 г v2" xfId="1013"/>
    <cellStyle name="______EWC 43.5MW8oMtresc 3_25_02v2_Eki_Budget_2011-2012 v1" xfId="1014"/>
    <cellStyle name="______EWC 43.5MW8oMtresc 3_25_02v2_Инвест проекты 2011г" xfId="1015"/>
    <cellStyle name="______EWC 43.5MW8oMtresc 3_25_02v2_КП БТЭЦ на 2012 год 19.08.2011" xfId="1016"/>
    <cellStyle name="______EWC 43.5MW8oMtresc 3_25_02v2_КП ГРЭС 2012 год (17 08 2011г)!" xfId="1017"/>
    <cellStyle name="______EWC 43.5MW8oMtresc 3_25_02v2_КП ЖТЭЦ 2012 помесячно 31.08.2011" xfId="1018"/>
    <cellStyle name="______EWC 43.5MW8oMtresc 3_25_02v2_План производства ДЭС 2012 г v2" xfId="1019"/>
    <cellStyle name="______EWC 43.5MW8oMtresc 3_25_02v2w_esc" xfId="1020"/>
    <cellStyle name="______EWC 43.5MW8oMtresc 3_25_02v2w_esc 2" xfId="25250"/>
    <cellStyle name="______EWC 43.5MW8oMtresc 3_25_02v2w_esc_1" xfId="1021"/>
    <cellStyle name="______EWC 43.5MW8oMtresc 3_25_02v2w_esc_1 2" xfId="1022"/>
    <cellStyle name="______EWC 43.5MW8oMtresc 3_25_02v2w_esc_1 2 2" xfId="1023"/>
    <cellStyle name="______EWC 43.5MW8oMtresc 3_25_02v2w_esc_1 2 3" xfId="15617"/>
    <cellStyle name="______EWC 43.5MW8oMtresc 3_25_02v2w_esc_1 3" xfId="1024"/>
    <cellStyle name="______EWC 43.5MW8oMtresc 3_25_02v2w_esc_1 4" xfId="1025"/>
    <cellStyle name="______EWC 43.5MW8oMtresc 3_25_02v2w_esc_1 5" xfId="1026"/>
    <cellStyle name="______EWC 43.5MW8oMtresc 3_25_02v2w_esc_1 6" xfId="1027"/>
    <cellStyle name="______EWC 43.5MW8oMtresc 3_25_02v2w_esc_1_Eki_Budget_2011-2012 v1" xfId="1028"/>
    <cellStyle name="______EWC 43.5MW8oMtresc 3_25_02v2w_esc_1_Инвест проекты 2011г" xfId="1029"/>
    <cellStyle name="______EWC 43.5MW8oMtresc 3_25_02v2w_esc_1_КП БТЭЦ на 2012 год 19.08.2011" xfId="1030"/>
    <cellStyle name="______EWC 43.5MW8oMtresc 3_25_02v2w_esc_1_КП ГРЭС 2012 год (17 08 2011г)!" xfId="1031"/>
    <cellStyle name="______EWC 43.5MW8oMtresc 3_25_02v2w_esc_1_КП ЖТЭЦ 2012 помесячно 31.08.2011" xfId="1032"/>
    <cellStyle name="______EWC 43.5MW8oMtresc 3_25_02v2w_esc_1_План производства ДЭС 2012 г v2" xfId="1033"/>
    <cellStyle name="______EWC 43.5MW8oMtresc 3_25_02v2w_esc_2" xfId="1034"/>
    <cellStyle name="______EWC 43.5MW8oMtresc 3_25_02v2w_esc_2 2" xfId="25251"/>
    <cellStyle name="______EWC 43.5MW8oMtresc 3_25_02v2w_esc_3" xfId="1035"/>
    <cellStyle name="______EWC 43.5MW8oMtresc 3_25_02v2w_esc_3 2" xfId="1036"/>
    <cellStyle name="______EWC 43.5MW8oMtresc 3_25_02v2w_esc_3 2 2" xfId="1037"/>
    <cellStyle name="______EWC 43.5MW8oMtresc 3_25_02v2w_esc_3 2 3" xfId="15618"/>
    <cellStyle name="______EWC 43.5MW8oMtresc 3_25_02v2w_esc_3 3" xfId="1038"/>
    <cellStyle name="______EWC 43.5MW8oMtresc 3_25_02v2w_esc_3 4" xfId="1039"/>
    <cellStyle name="______EWC 43.5MW8oMtresc 3_25_02v2w_esc_3 5" xfId="1040"/>
    <cellStyle name="______EWC 43.5MW8oMtresc 3_25_02v2w_esc_3 6" xfId="1041"/>
    <cellStyle name="______EWC 43.5MW8oMtresc 3_25_02v2w_esc_3_Eki_Budget_2011-2012 v1" xfId="1042"/>
    <cellStyle name="______EWC 43.5MW8oMtresc 3_25_02v2w_esc_3_Инвест проекты 2011г" xfId="1043"/>
    <cellStyle name="______EWC 43.5MW8oMtresc 3_25_02v2w_esc_3_КП БТЭЦ на 2012 год 19.08.2011" xfId="1044"/>
    <cellStyle name="______EWC 43.5MW8oMtresc 3_25_02v2w_esc_3_КП ГРЭС 2012 год (17 08 2011г)!" xfId="1045"/>
    <cellStyle name="______EWC 43.5MW8oMtresc 3_25_02v2w_esc_3_КП ЖТЭЦ 2012 помесячно 31.08.2011" xfId="1046"/>
    <cellStyle name="______EWC 43.5MW8oMtresc 3_25_02v2w_esc_3_План производства ДЭС 2012 г v2" xfId="1047"/>
    <cellStyle name="______Wind farm - operation CF" xfId="1048"/>
    <cellStyle name="______Wind farm - operation CF 2" xfId="25252"/>
    <cellStyle name="______Wind farm - operation CF_1" xfId="1049"/>
    <cellStyle name="______Wind farm - operation CF_1 2" xfId="1050"/>
    <cellStyle name="______Wind farm - operation CF_1 2 2" xfId="1051"/>
    <cellStyle name="______Wind farm - operation CF_1 2 3" xfId="15619"/>
    <cellStyle name="______Wind farm - operation CF_1 3" xfId="1052"/>
    <cellStyle name="______Wind farm - operation CF_1 4" xfId="1053"/>
    <cellStyle name="______Wind farm - operation CF_1 5" xfId="1054"/>
    <cellStyle name="______Wind farm - operation CF_1 6" xfId="1055"/>
    <cellStyle name="______Wind farm - operation CF_1_Eki_Budget_2011-2012 v1" xfId="1056"/>
    <cellStyle name="______Wind farm - operation CF_1_Инвест проекты 2011г" xfId="1057"/>
    <cellStyle name="______Wind farm - operation CF_1_КП БТЭЦ на 2012 год 19.08.2011" xfId="1058"/>
    <cellStyle name="______Wind farm - operation CF_1_КП ГРЭС 2012 год (17 08 2011г)!" xfId="1059"/>
    <cellStyle name="______Wind farm - operation CF_1_КП ЖТЭЦ 2012 помесячно 31.08.2011" xfId="1060"/>
    <cellStyle name="______Wind farm - operation CF_1_План производства ДЭС 2012 г v2" xfId="1061"/>
    <cellStyle name="______Wind farm - operation CF_2" xfId="1062"/>
    <cellStyle name="______Wind farm - operation CF_2 2" xfId="1063"/>
    <cellStyle name="______Wind farm - operation CF_2 2 2" xfId="1064"/>
    <cellStyle name="______Wind farm - operation CF_2 2 3" xfId="15620"/>
    <cellStyle name="______Wind farm - operation CF_2 3" xfId="1065"/>
    <cellStyle name="______Wind farm - operation CF_2 4" xfId="1066"/>
    <cellStyle name="______Wind farm - operation CF_2 5" xfId="1067"/>
    <cellStyle name="______Wind farm - operation CF_2 6" xfId="1068"/>
    <cellStyle name="______Wind farm - operation CF_2_Eki_Budget_2011-2012 v1" xfId="1069"/>
    <cellStyle name="______Wind farm - operation CF_2_Инвест проекты 2011г" xfId="1070"/>
    <cellStyle name="______Wind farm - operation CF_2_КП БТЭЦ на 2012 год 19.08.2011" xfId="1071"/>
    <cellStyle name="______Wind farm - operation CF_2_КП ГРЭС 2012 год (17 08 2011г)!" xfId="1072"/>
    <cellStyle name="______Wind farm - operation CF_2_КП ЖТЭЦ 2012 помесячно 31.08.2011" xfId="1073"/>
    <cellStyle name="______Wind farm - operation CF_2_План производства ДЭС 2012 г v2" xfId="1074"/>
    <cellStyle name="___94___" xfId="1075"/>
    <cellStyle name="___94___ 2" xfId="1076"/>
    <cellStyle name="___94___ 3" xfId="1077"/>
    <cellStyle name="___94___ 4" xfId="1078"/>
    <cellStyle name="___94___ 5" xfId="1079"/>
    <cellStyle name="___94___ 6" xfId="1080"/>
    <cellStyle name="___94____EWC 43.5MW8oMtresc 3_25_021" xfId="1081"/>
    <cellStyle name="___94____EWC 43.5MW8oMtresc 3_25_021 2" xfId="1082"/>
    <cellStyle name="___94____EWC 43.5MW8oMtresc 3_25_021 2 2" xfId="1083"/>
    <cellStyle name="___94____EWC 43.5MW8oMtresc 3_25_021 2 3" xfId="15621"/>
    <cellStyle name="___94____EWC 43.5MW8oMtresc 3_25_021 3" xfId="1084"/>
    <cellStyle name="___94____EWC 43.5MW8oMtresc 3_25_021 4" xfId="1085"/>
    <cellStyle name="___94____EWC 43.5MW8oMtresc 3_25_021 5" xfId="1086"/>
    <cellStyle name="___94____EWC 43.5MW8oMtresc 3_25_021 6" xfId="1087"/>
    <cellStyle name="___94____EWC 43.5MW8oMtresc 3_25_021_1" xfId="1088"/>
    <cellStyle name="___94____EWC 43.5MW8oMtresc 3_25_021_1 2" xfId="1089"/>
    <cellStyle name="___94____EWC 43.5MW8oMtresc 3_25_021_1 3" xfId="1090"/>
    <cellStyle name="___94____EWC 43.5MW8oMtresc 3_25_021_1 4" xfId="1091"/>
    <cellStyle name="___94____EWC 43.5MW8oMtresc 3_25_021_1 5" xfId="1092"/>
    <cellStyle name="___94____EWC 43.5MW8oMtresc 3_25_021_1 6" xfId="1093"/>
    <cellStyle name="___94____EWC 43.5MW8oMtresc 3_25_021_Eki_Budget_2011-2012 v1" xfId="1094"/>
    <cellStyle name="___94____EWC 43.5MW8oMtresc 3_25_021_Инвест проекты 2011г" xfId="1095"/>
    <cellStyle name="___94____EWC 43.5MW8oMtresc 3_25_021_КП БТЭЦ на 2012 год 19.08.2011" xfId="1096"/>
    <cellStyle name="___94____EWC 43.5MW8oMtresc 3_25_021_КП ГРЭС 2012 год (17 08 2011г)!" xfId="1097"/>
    <cellStyle name="___94____EWC 43.5MW8oMtresc 3_25_021_КП ЖТЭЦ 2012 помесячно 31.08.2011" xfId="1098"/>
    <cellStyle name="___94____EWC 43.5MW8oMtresc 3_25_021_План производства ДЭС 2012 г v2" xfId="1099"/>
    <cellStyle name="___94____EWC 43.5MW8oMtresc 3_25_02v2" xfId="1100"/>
    <cellStyle name="___94____EWC 43.5MW8oMtresc 3_25_02v2 2" xfId="1101"/>
    <cellStyle name="___94____EWC 43.5MW8oMtresc 3_25_02v2 2 2" xfId="1102"/>
    <cellStyle name="___94____EWC 43.5MW8oMtresc 3_25_02v2 2 3" xfId="15622"/>
    <cellStyle name="___94____EWC 43.5MW8oMtresc 3_25_02v2 3" xfId="1103"/>
    <cellStyle name="___94____EWC 43.5MW8oMtresc 3_25_02v2 4" xfId="1104"/>
    <cellStyle name="___94____EWC 43.5MW8oMtresc 3_25_02v2 5" xfId="1105"/>
    <cellStyle name="___94____EWC 43.5MW8oMtresc 3_25_02v2 6" xfId="1106"/>
    <cellStyle name="___94____EWC 43.5MW8oMtresc 3_25_02v2_Eki_Budget_2011-2012 v1" xfId="1107"/>
    <cellStyle name="___94____EWC 43.5MW8oMtresc 3_25_02v2_Инвест проекты 2011г" xfId="1108"/>
    <cellStyle name="___94____EWC 43.5MW8oMtresc 3_25_02v2_КП БТЭЦ на 2012 год 19.08.2011" xfId="1109"/>
    <cellStyle name="___94____EWC 43.5MW8oMtresc 3_25_02v2_КП ГРЭС 2012 год (17 08 2011г)!" xfId="1110"/>
    <cellStyle name="___94____EWC 43.5MW8oMtresc 3_25_02v2_КП ЖТЭЦ 2012 помесячно 31.08.2011" xfId="1111"/>
    <cellStyle name="___94____EWC 43.5MW8oMtresc 3_25_02v2_План производства ДЭС 2012 г v2" xfId="1112"/>
    <cellStyle name="___94____EWC 43.5MW8oMtresc 3_25_02v2w_esc" xfId="1113"/>
    <cellStyle name="___94____EWC 43.5MW8oMtresc 3_25_02v2w_esc 2" xfId="1114"/>
    <cellStyle name="___94____EWC 43.5MW8oMtresc 3_25_02v2w_esc 2 2" xfId="1115"/>
    <cellStyle name="___94____EWC 43.5MW8oMtresc 3_25_02v2w_esc 2 3" xfId="15623"/>
    <cellStyle name="___94____EWC 43.5MW8oMtresc 3_25_02v2w_esc 3" xfId="1116"/>
    <cellStyle name="___94____EWC 43.5MW8oMtresc 3_25_02v2w_esc 4" xfId="1117"/>
    <cellStyle name="___94____EWC 43.5MW8oMtresc 3_25_02v2w_esc 5" xfId="1118"/>
    <cellStyle name="___94____EWC 43.5MW8oMtresc 3_25_02v2w_esc 6" xfId="1119"/>
    <cellStyle name="___94____EWC 43.5MW8oMtresc 3_25_02v2w_esc_Eki_Budget_2011-2012 v1" xfId="1120"/>
    <cellStyle name="___94____EWC 43.5MW8oMtresc 3_25_02v2w_esc_Инвест проекты 2011г" xfId="1121"/>
    <cellStyle name="___94____EWC 43.5MW8oMtresc 3_25_02v2w_esc_КП БТЭЦ на 2012 год 19.08.2011" xfId="1122"/>
    <cellStyle name="___94____EWC 43.5MW8oMtresc 3_25_02v2w_esc_КП ГРЭС 2012 год (17 08 2011г)!" xfId="1123"/>
    <cellStyle name="___94____EWC 43.5MW8oMtresc 3_25_02v2w_esc_КП ЖТЭЦ 2012 помесячно 31.08.2011" xfId="1124"/>
    <cellStyle name="___94____EWC 43.5MW8oMtresc 3_25_02v2w_esc_План производства ДЭС 2012 г v2" xfId="1125"/>
    <cellStyle name="___94____Wind farm - operation CF" xfId="1126"/>
    <cellStyle name="___94____Wind farm - operation CF 2" xfId="1127"/>
    <cellStyle name="___94____Wind farm - operation CF 2 2" xfId="1128"/>
    <cellStyle name="___94____Wind farm - operation CF 2 3" xfId="15624"/>
    <cellStyle name="___94____Wind farm - operation CF 3" xfId="1129"/>
    <cellStyle name="___94____Wind farm - operation CF 4" xfId="1130"/>
    <cellStyle name="___94____Wind farm - operation CF 5" xfId="1131"/>
    <cellStyle name="___94____Wind farm - operation CF 6" xfId="1132"/>
    <cellStyle name="___94____Wind farm - operation CF_Eki_Budget_2011-2012 v1" xfId="1133"/>
    <cellStyle name="___94____Wind farm - operation CF_Инвест проекты 2011г" xfId="1134"/>
    <cellStyle name="___94____Wind farm - operation CF_КП БТЭЦ на 2012 год 19.08.2011" xfId="1135"/>
    <cellStyle name="___94____Wind farm - operation CF_КП ГРЭС 2012 год (17 08 2011г)!" xfId="1136"/>
    <cellStyle name="___94____Wind farm - operation CF_КП ЖТЭЦ 2012 помесячно 31.08.2011" xfId="1137"/>
    <cellStyle name="___94____Wind farm - operation CF_План производства ДЭС 2012 г v2" xfId="1138"/>
    <cellStyle name="___97___" xfId="1139"/>
    <cellStyle name="___97___ 2" xfId="25253"/>
    <cellStyle name="___970120" xfId="1140"/>
    <cellStyle name="___970120 2" xfId="25254"/>
    <cellStyle name="___BEBU_GI" xfId="1141"/>
    <cellStyle name="___BEBU_GI 2" xfId="25255"/>
    <cellStyle name="___dimon" xfId="1142"/>
    <cellStyle name="___dimon 2" xfId="25256"/>
    <cellStyle name="___dimon_EWC 43.5MW8oMtresc 3_25_021" xfId="1143"/>
    <cellStyle name="___dimon_EWC 43.5MW8oMtresc 3_25_021 2" xfId="25257"/>
    <cellStyle name="___dimon_EWC 43.5MW8oMtresc 3_25_02v2" xfId="1144"/>
    <cellStyle name="___dimon_EWC 43.5MW8oMtresc 3_25_02v2 2" xfId="25258"/>
    <cellStyle name="___dimon_EWC 43.5MW8oMtresc 3_25_02v2w_esc" xfId="1145"/>
    <cellStyle name="___dimon_EWC 43.5MW8oMtresc 3_25_02v2w_esc 2" xfId="1146"/>
    <cellStyle name="___dimon_EWC 43.5MW8oMtresc 3_25_02v2w_esc 2 2" xfId="1147"/>
    <cellStyle name="___dimon_EWC 43.5MW8oMtresc 3_25_02v2w_esc 2 3" xfId="15625"/>
    <cellStyle name="___dimon_EWC 43.5MW8oMtresc 3_25_02v2w_esc 3" xfId="1148"/>
    <cellStyle name="___dimon_EWC 43.5MW8oMtresc 3_25_02v2w_esc 4" xfId="1149"/>
    <cellStyle name="___dimon_EWC 43.5MW8oMtresc 3_25_02v2w_esc 5" xfId="1150"/>
    <cellStyle name="___dimon_EWC 43.5MW8oMtresc 3_25_02v2w_esc 6" xfId="1151"/>
    <cellStyle name="___dimon_EWC 43.5MW8oMtresc 3_25_02v2w_esc_Eki_Budget_2011-2012 v1" xfId="1152"/>
    <cellStyle name="___dimon_EWC 43.5MW8oMtresc 3_25_02v2w_esc_Инвест проекты 2011г" xfId="1153"/>
    <cellStyle name="___dimon_EWC 43.5MW8oMtresc 3_25_02v2w_esc_КП БТЭЦ на 2012 год 19.08.2011" xfId="1154"/>
    <cellStyle name="___dimon_EWC 43.5MW8oMtresc 3_25_02v2w_esc_КП ГРЭС 2012 год (17 08 2011г)!" xfId="1155"/>
    <cellStyle name="___dimon_EWC 43.5MW8oMtresc 3_25_02v2w_esc_КП ЖТЭЦ 2012 помесячно 31.08.2011" xfId="1156"/>
    <cellStyle name="___dimon_EWC 43.5MW8oMtresc 3_25_02v2w_esc_План производства ДЭС 2012 г v2" xfId="1157"/>
    <cellStyle name="___dimon_Wind farm - operation CF" xfId="1158"/>
    <cellStyle name="___dimon_Wind farm - operation CF 2" xfId="1159"/>
    <cellStyle name="___dimon_Wind farm - operation CF 2 2" xfId="1160"/>
    <cellStyle name="___dimon_Wind farm - operation CF 2 3" xfId="15626"/>
    <cellStyle name="___dimon_Wind farm - operation CF 3" xfId="1161"/>
    <cellStyle name="___dimon_Wind farm - operation CF 4" xfId="1162"/>
    <cellStyle name="___dimon_Wind farm - operation CF 5" xfId="1163"/>
    <cellStyle name="___dimon_Wind farm - operation CF 6" xfId="1164"/>
    <cellStyle name="___dimon_Wind farm - operation CF_Eki_Budget_2011-2012 v1" xfId="1165"/>
    <cellStyle name="___dimon_Wind farm - operation CF_Инвест проекты 2011г" xfId="1166"/>
    <cellStyle name="___dimon_Wind farm - operation CF_КП БТЭЦ на 2012 год 19.08.2011" xfId="1167"/>
    <cellStyle name="___dimon_Wind farm - operation CF_КП ГРЭС 2012 год (17 08 2011г)!" xfId="1168"/>
    <cellStyle name="___dimon_Wind farm - operation CF_КП ЖТЭЦ 2012 помесячно 31.08.2011" xfId="1169"/>
    <cellStyle name="___dimon_Wind farm - operation CF_План производства ДЭС 2012 г v2" xfId="1170"/>
    <cellStyle name="___form" xfId="1171"/>
    <cellStyle name="___form 2" xfId="1172"/>
    <cellStyle name="___form 2 2" xfId="1173"/>
    <cellStyle name="___form 2 3" xfId="15627"/>
    <cellStyle name="___form 3" xfId="1174"/>
    <cellStyle name="___form 4" xfId="1175"/>
    <cellStyle name="___form 5" xfId="1176"/>
    <cellStyle name="___form 6" xfId="1177"/>
    <cellStyle name="___form_Eki_Budget_2011-2012 v1" xfId="1178"/>
    <cellStyle name="___form_EWC 43.5MW8oMtresc 3_25_021" xfId="1179"/>
    <cellStyle name="___form_EWC 43.5MW8oMtresc 3_25_021 2" xfId="25259"/>
    <cellStyle name="___form_EWC 43.5MW8oMtresc 3_25_021_1" xfId="1180"/>
    <cellStyle name="___form_EWC 43.5MW8oMtresc 3_25_021_1 2" xfId="1181"/>
    <cellStyle name="___form_EWC 43.5MW8oMtresc 3_25_021_1 2 2" xfId="1182"/>
    <cellStyle name="___form_EWC 43.5MW8oMtresc 3_25_021_1 2 3" xfId="15628"/>
    <cellStyle name="___form_EWC 43.5MW8oMtresc 3_25_021_1 3" xfId="1183"/>
    <cellStyle name="___form_EWC 43.5MW8oMtresc 3_25_021_1 4" xfId="1184"/>
    <cellStyle name="___form_EWC 43.5MW8oMtresc 3_25_021_1 5" xfId="1185"/>
    <cellStyle name="___form_EWC 43.5MW8oMtresc 3_25_021_1 6" xfId="1186"/>
    <cellStyle name="___form_EWC 43.5MW8oMtresc 3_25_021_1_Eki_Budget_2011-2012 v1" xfId="1187"/>
    <cellStyle name="___form_EWC 43.5MW8oMtresc 3_25_021_1_Инвест проекты 2011г" xfId="1188"/>
    <cellStyle name="___form_EWC 43.5MW8oMtresc 3_25_021_1_КП БТЭЦ на 2012 год 19.08.2011" xfId="1189"/>
    <cellStyle name="___form_EWC 43.5MW8oMtresc 3_25_021_1_КП ГРЭС 2012 год (17 08 2011г)!" xfId="1190"/>
    <cellStyle name="___form_EWC 43.5MW8oMtresc 3_25_021_1_КП ЖТЭЦ 2012 помесячно 31.08.2011" xfId="1191"/>
    <cellStyle name="___form_EWC 43.5MW8oMtresc 3_25_021_1_План производства ДЭС 2012 г v2" xfId="1192"/>
    <cellStyle name="___form_EWC 43.5MW8oMtresc 3_25_02v2" xfId="1193"/>
    <cellStyle name="___form_EWC 43.5MW8oMtresc 3_25_02v2 2" xfId="1194"/>
    <cellStyle name="___form_EWC 43.5MW8oMtresc 3_25_02v2 2 2" xfId="1195"/>
    <cellStyle name="___form_EWC 43.5MW8oMtresc 3_25_02v2 2 3" xfId="15629"/>
    <cellStyle name="___form_EWC 43.5MW8oMtresc 3_25_02v2 3" xfId="1196"/>
    <cellStyle name="___form_EWC 43.5MW8oMtresc 3_25_02v2 4" xfId="1197"/>
    <cellStyle name="___form_EWC 43.5MW8oMtresc 3_25_02v2 5" xfId="1198"/>
    <cellStyle name="___form_EWC 43.5MW8oMtresc 3_25_02v2 6" xfId="1199"/>
    <cellStyle name="___form_EWC 43.5MW8oMtresc 3_25_02v2_1" xfId="1200"/>
    <cellStyle name="___form_EWC 43.5MW8oMtresc 3_25_02v2_1 2" xfId="1201"/>
    <cellStyle name="___form_EWC 43.5MW8oMtresc 3_25_02v2_1 2 2" xfId="1202"/>
    <cellStyle name="___form_EWC 43.5MW8oMtresc 3_25_02v2_1 2 3" xfId="15630"/>
    <cellStyle name="___form_EWC 43.5MW8oMtresc 3_25_02v2_1 3" xfId="1203"/>
    <cellStyle name="___form_EWC 43.5MW8oMtresc 3_25_02v2_1 4" xfId="1204"/>
    <cellStyle name="___form_EWC 43.5MW8oMtresc 3_25_02v2_1 5" xfId="1205"/>
    <cellStyle name="___form_EWC 43.5MW8oMtresc 3_25_02v2_1 6" xfId="1206"/>
    <cellStyle name="___form_EWC 43.5MW8oMtresc 3_25_02v2_1_Eki_Budget_2011-2012 v1" xfId="1207"/>
    <cellStyle name="___form_EWC 43.5MW8oMtresc 3_25_02v2_1_Инвест проекты 2011г" xfId="1208"/>
    <cellStyle name="___form_EWC 43.5MW8oMtresc 3_25_02v2_1_КП БТЭЦ на 2012 год 19.08.2011" xfId="1209"/>
    <cellStyle name="___form_EWC 43.5MW8oMtresc 3_25_02v2_1_КП ГРЭС 2012 год (17 08 2011г)!" xfId="1210"/>
    <cellStyle name="___form_EWC 43.5MW8oMtresc 3_25_02v2_1_КП ЖТЭЦ 2012 помесячно 31.08.2011" xfId="1211"/>
    <cellStyle name="___form_EWC 43.5MW8oMtresc 3_25_02v2_1_План производства ДЭС 2012 г v2" xfId="1212"/>
    <cellStyle name="___form_EWC 43.5MW8oMtresc 3_25_02v2_Eki_Budget_2011-2012 v1" xfId="1213"/>
    <cellStyle name="___form_EWC 43.5MW8oMtresc 3_25_02v2_Инвест проекты 2011г" xfId="1214"/>
    <cellStyle name="___form_EWC 43.5MW8oMtresc 3_25_02v2_КП БТЭЦ на 2012 год 19.08.2011" xfId="1215"/>
    <cellStyle name="___form_EWC 43.5MW8oMtresc 3_25_02v2_КП ГРЭС 2012 год (17 08 2011г)!" xfId="1216"/>
    <cellStyle name="___form_EWC 43.5MW8oMtresc 3_25_02v2_КП ЖТЭЦ 2012 помесячно 31.08.2011" xfId="1217"/>
    <cellStyle name="___form_EWC 43.5MW8oMtresc 3_25_02v2_План производства ДЭС 2012 г v2" xfId="1218"/>
    <cellStyle name="___form_EWC 43.5MW8oMtresc 3_25_02v2w_esc" xfId="1219"/>
    <cellStyle name="___form_EWC 43.5MW8oMtresc 3_25_02v2w_esc 2" xfId="1220"/>
    <cellStyle name="___form_EWC 43.5MW8oMtresc 3_25_02v2w_esc 2 2" xfId="1221"/>
    <cellStyle name="___form_EWC 43.5MW8oMtresc 3_25_02v2w_esc 2 3" xfId="15631"/>
    <cellStyle name="___form_EWC 43.5MW8oMtresc 3_25_02v2w_esc 3" xfId="1222"/>
    <cellStyle name="___form_EWC 43.5MW8oMtresc 3_25_02v2w_esc 4" xfId="1223"/>
    <cellStyle name="___form_EWC 43.5MW8oMtresc 3_25_02v2w_esc 5" xfId="1224"/>
    <cellStyle name="___form_EWC 43.5MW8oMtresc 3_25_02v2w_esc 6" xfId="1225"/>
    <cellStyle name="___form_EWC 43.5MW8oMtresc 3_25_02v2w_esc_Eki_Budget_2011-2012 v1" xfId="1226"/>
    <cellStyle name="___form_EWC 43.5MW8oMtresc 3_25_02v2w_esc_Инвест проекты 2011г" xfId="1227"/>
    <cellStyle name="___form_EWC 43.5MW8oMtresc 3_25_02v2w_esc_КП БТЭЦ на 2012 год 19.08.2011" xfId="1228"/>
    <cellStyle name="___form_EWC 43.5MW8oMtresc 3_25_02v2w_esc_КП ГРЭС 2012 год (17 08 2011г)!" xfId="1229"/>
    <cellStyle name="___form_EWC 43.5MW8oMtresc 3_25_02v2w_esc_КП ЖТЭЦ 2012 помесячно 31.08.2011" xfId="1230"/>
    <cellStyle name="___form_EWC 43.5MW8oMtresc 3_25_02v2w_esc_План производства ДЭС 2012 г v2" xfId="1231"/>
    <cellStyle name="___form_Wind farm - operation CF" xfId="1232"/>
    <cellStyle name="___form_Wind farm - operation CF 2" xfId="1233"/>
    <cellStyle name="___form_Wind farm - operation CF 2 2" xfId="1234"/>
    <cellStyle name="___form_Wind farm - operation CF 2 3" xfId="15632"/>
    <cellStyle name="___form_Wind farm - operation CF 3" xfId="1235"/>
    <cellStyle name="___form_Wind farm - operation CF 4" xfId="1236"/>
    <cellStyle name="___form_Wind farm - operation CF 5" xfId="1237"/>
    <cellStyle name="___form_Wind farm - operation CF 6" xfId="1238"/>
    <cellStyle name="___form_Wind farm - operation CF_1" xfId="1239"/>
    <cellStyle name="___form_Wind farm - operation CF_1 2" xfId="25260"/>
    <cellStyle name="___form_Wind farm - operation CF_Eki_Budget_2011-2012 v1" xfId="1240"/>
    <cellStyle name="___form_Wind farm - operation CF_Инвест проекты 2011г" xfId="1241"/>
    <cellStyle name="___form_Wind farm - operation CF_КП БТЭЦ на 2012 год 19.08.2011" xfId="1242"/>
    <cellStyle name="___form_Wind farm - operation CF_КП ГРЭС 2012 год (17 08 2011г)!" xfId="1243"/>
    <cellStyle name="___form_Wind farm - operation CF_КП ЖТЭЦ 2012 помесячно 31.08.2011" xfId="1244"/>
    <cellStyle name="___form_Wind farm - operation CF_План производства ДЭС 2012 г v2" xfId="1245"/>
    <cellStyle name="___form_Инвест проекты 2011г" xfId="1246"/>
    <cellStyle name="___form_КП БТЭЦ на 2012 год 19.08.2011" xfId="1247"/>
    <cellStyle name="___form_КП ГРЭС 2012 год (17 08 2011г)!" xfId="1248"/>
    <cellStyle name="___form_КП ЖТЭЦ 2012 помесячно 31.08.2011" xfId="1249"/>
    <cellStyle name="___form_План производства ДЭС 2012 г v2" xfId="1250"/>
    <cellStyle name="___ga_PB" xfId="1251"/>
    <cellStyle name="___ga_PB 2" xfId="25261"/>
    <cellStyle name="___laroux" xfId="1252"/>
    <cellStyle name="___laroux 2" xfId="1253"/>
    <cellStyle name="___laroux 2 2" xfId="1254"/>
    <cellStyle name="___laroux 2 3" xfId="15633"/>
    <cellStyle name="___laroux 3" xfId="1255"/>
    <cellStyle name="___laroux 4" xfId="1256"/>
    <cellStyle name="___laroux 5" xfId="1257"/>
    <cellStyle name="___laroux 6" xfId="1258"/>
    <cellStyle name="___laroux_1" xfId="1259"/>
    <cellStyle name="___laroux_1 2" xfId="25262"/>
    <cellStyle name="___laroux_1_EWC 43.5MW8oMtresc 3_25_021" xfId="1260"/>
    <cellStyle name="___laroux_1_EWC 43.5MW8oMtresc 3_25_021_1" xfId="1261"/>
    <cellStyle name="___laroux_1_EWC 43.5MW8oMtresc 3_25_021_1 2" xfId="1262"/>
    <cellStyle name="___laroux_1_EWC 43.5MW8oMtresc 3_25_021_1 2 2" xfId="1263"/>
    <cellStyle name="___laroux_1_EWC 43.5MW8oMtresc 3_25_021_1 2 3" xfId="15634"/>
    <cellStyle name="___laroux_1_EWC 43.5MW8oMtresc 3_25_021_1 3" xfId="15635"/>
    <cellStyle name="___laroux_1_EWC 43.5MW8oMtresc 3_25_021_1_Eki_Budget_2011-2012 v1" xfId="1264"/>
    <cellStyle name="___laroux_1_EWC 43.5MW8oMtresc 3_25_021_1_Инвест проекты 2011г" xfId="1265"/>
    <cellStyle name="___laroux_1_EWC 43.5MW8oMtresc 3_25_021_1_КП БТЭЦ на 2012 год 19.08.2011" xfId="1266"/>
    <cellStyle name="___laroux_1_EWC 43.5MW8oMtresc 3_25_021_1_КП ГРЭС 2012 год (17 08 2011г)!" xfId="1267"/>
    <cellStyle name="___laroux_1_EWC 43.5MW8oMtresc 3_25_021_1_КП ЖТЭЦ 2012 помесячно 31.08.2011" xfId="1268"/>
    <cellStyle name="___laroux_1_EWC 43.5MW8oMtresc 3_25_021_1_План производства ДЭС 2012 г v2" xfId="1269"/>
    <cellStyle name="___laroux_1_EWC 43.5MW8oMtresc 3_25_021_2" xfId="1270"/>
    <cellStyle name="___laroux_1_EWC 43.5MW8oMtresc 3_25_021_2 2" xfId="25263"/>
    <cellStyle name="___laroux_1_EWC 43.5MW8oMtresc 3_25_02v2" xfId="1271"/>
    <cellStyle name="___laroux_1_EWC 43.5MW8oMtresc 3_25_02v2_1" xfId="1272"/>
    <cellStyle name="___laroux_1_EWC 43.5MW8oMtresc 3_25_02v2_1 2" xfId="1273"/>
    <cellStyle name="___laroux_1_EWC 43.5MW8oMtresc 3_25_02v2_1 2 2" xfId="1274"/>
    <cellStyle name="___laroux_1_EWC 43.5MW8oMtresc 3_25_02v2_1 2 3" xfId="15636"/>
    <cellStyle name="___laroux_1_EWC 43.5MW8oMtresc 3_25_02v2_1 3" xfId="15637"/>
    <cellStyle name="___laroux_1_EWC 43.5MW8oMtresc 3_25_02v2_1_Eki_Budget_2011-2012 v1" xfId="1275"/>
    <cellStyle name="___laroux_1_EWC 43.5MW8oMtresc 3_25_02v2_1_Инвест проекты 2011г" xfId="1276"/>
    <cellStyle name="___laroux_1_EWC 43.5MW8oMtresc 3_25_02v2_1_КП БТЭЦ на 2012 год 19.08.2011" xfId="1277"/>
    <cellStyle name="___laroux_1_EWC 43.5MW8oMtresc 3_25_02v2_1_КП ГРЭС 2012 год (17 08 2011г)!" xfId="1278"/>
    <cellStyle name="___laroux_1_EWC 43.5MW8oMtresc 3_25_02v2_1_КП ЖТЭЦ 2012 помесячно 31.08.2011" xfId="1279"/>
    <cellStyle name="___laroux_1_EWC 43.5MW8oMtresc 3_25_02v2_1_План производства ДЭС 2012 г v2" xfId="1280"/>
    <cellStyle name="___laroux_1_EWC 43.5MW8oMtresc 3_25_02v2w_esc" xfId="1281"/>
    <cellStyle name="___laroux_1_EWC 43.5MW8oMtresc 3_25_02v2w_esc_1" xfId="1282"/>
    <cellStyle name="___laroux_1_EWC 43.5MW8oMtresc 3_25_02v2w_esc_1 2" xfId="25264"/>
    <cellStyle name="___laroux_1_EWC 43.5MW8oMtresc 3_25_02v2w_esc_2" xfId="1283"/>
    <cellStyle name="___laroux_1_EWC 43.5MW8oMtresc 3_25_02v2w_esc_2 2" xfId="1284"/>
    <cellStyle name="___laroux_1_EWC 43.5MW8oMtresc 3_25_02v2w_esc_2 2 2" xfId="1285"/>
    <cellStyle name="___laroux_1_EWC 43.5MW8oMtresc 3_25_02v2w_esc_2 2 3" xfId="15638"/>
    <cellStyle name="___laroux_1_EWC 43.5MW8oMtresc 3_25_02v2w_esc_2 3" xfId="15639"/>
    <cellStyle name="___laroux_1_EWC 43.5MW8oMtresc 3_25_02v2w_esc_2_Eki_Budget_2011-2012 v1" xfId="1286"/>
    <cellStyle name="___laroux_1_EWC 43.5MW8oMtresc 3_25_02v2w_esc_2_Инвест проекты 2011г" xfId="1287"/>
    <cellStyle name="___laroux_1_EWC 43.5MW8oMtresc 3_25_02v2w_esc_2_КП БТЭЦ на 2012 год 19.08.2011" xfId="1288"/>
    <cellStyle name="___laroux_1_EWC 43.5MW8oMtresc 3_25_02v2w_esc_2_КП ГРЭС 2012 год (17 08 2011г)!" xfId="1289"/>
    <cellStyle name="___laroux_1_EWC 43.5MW8oMtresc 3_25_02v2w_esc_2_КП ЖТЭЦ 2012 помесячно 31.08.2011" xfId="1290"/>
    <cellStyle name="___laroux_1_EWC 43.5MW8oMtresc 3_25_02v2w_esc_2_План производства ДЭС 2012 г v2" xfId="1291"/>
    <cellStyle name="___laroux_1_Wind farm - operation CF" xfId="1292"/>
    <cellStyle name="___laroux_1_Wind farm - operation CF_1" xfId="1293"/>
    <cellStyle name="___laroux_1_Wind farm - operation CF_1 2" xfId="1294"/>
    <cellStyle name="___laroux_1_Wind farm - operation CF_1 2 2" xfId="1295"/>
    <cellStyle name="___laroux_1_Wind farm - operation CF_1 2 3" xfId="15640"/>
    <cellStyle name="___laroux_1_Wind farm - operation CF_1 3" xfId="15641"/>
    <cellStyle name="___laroux_1_Wind farm - operation CF_1_Eki_Budget_2011-2012 v1" xfId="1296"/>
    <cellStyle name="___laroux_1_Wind farm - operation CF_1_Инвест проекты 2011г" xfId="1297"/>
    <cellStyle name="___laroux_1_Wind farm - operation CF_1_КП БТЭЦ на 2012 год 19.08.2011" xfId="1298"/>
    <cellStyle name="___laroux_1_Wind farm - operation CF_1_КП ГРЭС 2012 год (17 08 2011г)!" xfId="1299"/>
    <cellStyle name="___laroux_1_Wind farm - operation CF_1_КП ЖТЭЦ 2012 помесячно 31.08.2011" xfId="1300"/>
    <cellStyle name="___laroux_1_Wind farm - operation CF_1_План производства ДЭС 2012 г v2" xfId="1301"/>
    <cellStyle name="___laroux_2" xfId="1302"/>
    <cellStyle name="___laroux_2 2" xfId="25265"/>
    <cellStyle name="___laroux_2_EWC 43.5MW8oMtresc 3_25_021" xfId="1303"/>
    <cellStyle name="___laroux_2_EWC 43.5MW8oMtresc 3_25_021 2" xfId="1304"/>
    <cellStyle name="___laroux_2_EWC 43.5MW8oMtresc 3_25_021 2 2" xfId="1305"/>
    <cellStyle name="___laroux_2_EWC 43.5MW8oMtresc 3_25_021 2 3" xfId="15642"/>
    <cellStyle name="___laroux_2_EWC 43.5MW8oMtresc 3_25_021 3" xfId="1306"/>
    <cellStyle name="___laroux_2_EWC 43.5MW8oMtresc 3_25_021 4" xfId="1307"/>
    <cellStyle name="___laroux_2_EWC 43.5MW8oMtresc 3_25_021 5" xfId="1308"/>
    <cellStyle name="___laroux_2_EWC 43.5MW8oMtresc 3_25_021 6" xfId="1309"/>
    <cellStyle name="___laroux_2_EWC 43.5MW8oMtresc 3_25_021_1" xfId="1310"/>
    <cellStyle name="___laroux_2_EWC 43.5MW8oMtresc 3_25_021_1 2" xfId="25266"/>
    <cellStyle name="___laroux_2_EWC 43.5MW8oMtresc 3_25_021_Eki_Budget_2011-2012 v1" xfId="1311"/>
    <cellStyle name="___laroux_2_EWC 43.5MW8oMtresc 3_25_021_Инвест проекты 2011г" xfId="1312"/>
    <cellStyle name="___laroux_2_EWC 43.5MW8oMtresc 3_25_021_КП БТЭЦ на 2012 год 19.08.2011" xfId="1313"/>
    <cellStyle name="___laroux_2_EWC 43.5MW8oMtresc 3_25_021_КП ГРЭС 2012 год (17 08 2011г)!" xfId="1314"/>
    <cellStyle name="___laroux_2_EWC 43.5MW8oMtresc 3_25_021_КП ЖТЭЦ 2012 помесячно 31.08.2011" xfId="1315"/>
    <cellStyle name="___laroux_2_EWC 43.5MW8oMtresc 3_25_021_План производства ДЭС 2012 г v2" xfId="1316"/>
    <cellStyle name="___laroux_2_EWC 43.5MW8oMtresc 3_25_02v2" xfId="1317"/>
    <cellStyle name="___laroux_2_EWC 43.5MW8oMtresc 3_25_02v2 2" xfId="25267"/>
    <cellStyle name="___laroux_2_EWC 43.5MW8oMtresc 3_25_02v2w_esc" xfId="1318"/>
    <cellStyle name="___laroux_2_EWC 43.5MW8oMtresc 3_25_02v2w_esc 2" xfId="25268"/>
    <cellStyle name="___laroux_2_EWC 43.5MW8oMtresc 3_25_02v2w_esc_1" xfId="1319"/>
    <cellStyle name="___laroux_2_EWC 43.5MW8oMtresc 3_25_02v2w_esc_1 2" xfId="1320"/>
    <cellStyle name="___laroux_2_EWC 43.5MW8oMtresc 3_25_02v2w_esc_1 2 2" xfId="1321"/>
    <cellStyle name="___laroux_2_EWC 43.5MW8oMtresc 3_25_02v2w_esc_1 2 3" xfId="15643"/>
    <cellStyle name="___laroux_2_EWC 43.5MW8oMtresc 3_25_02v2w_esc_1 3" xfId="1322"/>
    <cellStyle name="___laroux_2_EWC 43.5MW8oMtresc 3_25_02v2w_esc_1 4" xfId="1323"/>
    <cellStyle name="___laroux_2_EWC 43.5MW8oMtresc 3_25_02v2w_esc_1 5" xfId="1324"/>
    <cellStyle name="___laroux_2_EWC 43.5MW8oMtresc 3_25_02v2w_esc_1 6" xfId="1325"/>
    <cellStyle name="___laroux_2_EWC 43.5MW8oMtresc 3_25_02v2w_esc_1_Eki_Budget_2011-2012 v1" xfId="1326"/>
    <cellStyle name="___laroux_2_EWC 43.5MW8oMtresc 3_25_02v2w_esc_1_Инвест проекты 2011г" xfId="1327"/>
    <cellStyle name="___laroux_2_EWC 43.5MW8oMtresc 3_25_02v2w_esc_1_КП БТЭЦ на 2012 год 19.08.2011" xfId="1328"/>
    <cellStyle name="___laroux_2_EWC 43.5MW8oMtresc 3_25_02v2w_esc_1_КП ГРЭС 2012 год (17 08 2011г)!" xfId="1329"/>
    <cellStyle name="___laroux_2_EWC 43.5MW8oMtresc 3_25_02v2w_esc_1_КП ЖТЭЦ 2012 помесячно 31.08.2011" xfId="1330"/>
    <cellStyle name="___laroux_2_EWC 43.5MW8oMtresc 3_25_02v2w_esc_1_План производства ДЭС 2012 г v2" xfId="1331"/>
    <cellStyle name="___laroux_2_Wind farm - operation CF" xfId="1332"/>
    <cellStyle name="___laroux_2_Wind farm - operation CF 2" xfId="1333"/>
    <cellStyle name="___laroux_2_Wind farm - operation CF 2 2" xfId="1334"/>
    <cellStyle name="___laroux_2_Wind farm - operation CF 2 3" xfId="15644"/>
    <cellStyle name="___laroux_2_Wind farm - operation CF 3" xfId="1335"/>
    <cellStyle name="___laroux_2_Wind farm - operation CF 4" xfId="1336"/>
    <cellStyle name="___laroux_2_Wind farm - operation CF 5" xfId="1337"/>
    <cellStyle name="___laroux_2_Wind farm - operation CF 6" xfId="1338"/>
    <cellStyle name="___laroux_2_Wind farm - operation CF_Eki_Budget_2011-2012 v1" xfId="1339"/>
    <cellStyle name="___laroux_2_Wind farm - operation CF_Инвест проекты 2011г" xfId="1340"/>
    <cellStyle name="___laroux_2_Wind farm - operation CF_КП БТЭЦ на 2012 год 19.08.2011" xfId="1341"/>
    <cellStyle name="___laroux_2_Wind farm - operation CF_КП ГРЭС 2012 год (17 08 2011г)!" xfId="1342"/>
    <cellStyle name="___laroux_2_Wind farm - operation CF_КП ЖТЭЦ 2012 помесячно 31.08.2011" xfId="1343"/>
    <cellStyle name="___laroux_2_Wind farm - operation CF_План производства ДЭС 2012 г v2" xfId="1344"/>
    <cellStyle name="___laroux_3" xfId="1345"/>
    <cellStyle name="___laroux_3 2" xfId="25269"/>
    <cellStyle name="___laroux_4" xfId="1346"/>
    <cellStyle name="___laroux_4 2" xfId="25270"/>
    <cellStyle name="___laroux_5" xfId="1347"/>
    <cellStyle name="___laroux_5 2" xfId="25271"/>
    <cellStyle name="___laroux_6" xfId="1348"/>
    <cellStyle name="___laroux_6 2" xfId="25272"/>
    <cellStyle name="___laroux_7" xfId="1349"/>
    <cellStyle name="___laroux_7 2" xfId="25273"/>
    <cellStyle name="___laroux_8" xfId="1350"/>
    <cellStyle name="___laroux_8 2" xfId="25274"/>
    <cellStyle name="___laroux_Eki_Budget_2011-2012 v1" xfId="1351"/>
    <cellStyle name="___laroux_EWC 43.5MW8oMtresc 3_25_021" xfId="1352"/>
    <cellStyle name="___laroux_EWC 43.5MW8oMtresc 3_25_021 2" xfId="25275"/>
    <cellStyle name="___laroux_EWC 43.5MW8oMtresc 3_25_021_1" xfId="1353"/>
    <cellStyle name="___laroux_EWC 43.5MW8oMtresc 3_25_021_1 2" xfId="1354"/>
    <cellStyle name="___laroux_EWC 43.5MW8oMtresc 3_25_021_1 2 2" xfId="1355"/>
    <cellStyle name="___laroux_EWC 43.5MW8oMtresc 3_25_021_1 2 3" xfId="15645"/>
    <cellStyle name="___laroux_EWC 43.5MW8oMtresc 3_25_021_1 3" xfId="1356"/>
    <cellStyle name="___laroux_EWC 43.5MW8oMtresc 3_25_021_1 4" xfId="1357"/>
    <cellStyle name="___laroux_EWC 43.5MW8oMtresc 3_25_021_1 5" xfId="1358"/>
    <cellStyle name="___laroux_EWC 43.5MW8oMtresc 3_25_021_1 6" xfId="1359"/>
    <cellStyle name="___laroux_EWC 43.5MW8oMtresc 3_25_021_1_Eki_Budget_2011-2012 v1" xfId="1360"/>
    <cellStyle name="___laroux_EWC 43.5MW8oMtresc 3_25_021_1_Инвест проекты 2011г" xfId="1361"/>
    <cellStyle name="___laroux_EWC 43.5MW8oMtresc 3_25_021_1_КП БТЭЦ на 2012 год 19.08.2011" xfId="1362"/>
    <cellStyle name="___laroux_EWC 43.5MW8oMtresc 3_25_021_1_КП ГРЭС 2012 год (17 08 2011г)!" xfId="1363"/>
    <cellStyle name="___laroux_EWC 43.5MW8oMtresc 3_25_021_1_КП ЖТЭЦ 2012 помесячно 31.08.2011" xfId="1364"/>
    <cellStyle name="___laroux_EWC 43.5MW8oMtresc 3_25_021_1_План производства ДЭС 2012 г v2" xfId="1365"/>
    <cellStyle name="___laroux_EWC 43.5MW8oMtresc 3_25_02v2" xfId="1366"/>
    <cellStyle name="___laroux_EWC 43.5MW8oMtresc 3_25_02v2 2" xfId="1367"/>
    <cellStyle name="___laroux_EWC 43.5MW8oMtresc 3_25_02v2 2 2" xfId="1368"/>
    <cellStyle name="___laroux_EWC 43.5MW8oMtresc 3_25_02v2 2 3" xfId="15646"/>
    <cellStyle name="___laroux_EWC 43.5MW8oMtresc 3_25_02v2 3" xfId="1369"/>
    <cellStyle name="___laroux_EWC 43.5MW8oMtresc 3_25_02v2 4" xfId="1370"/>
    <cellStyle name="___laroux_EWC 43.5MW8oMtresc 3_25_02v2 5" xfId="1371"/>
    <cellStyle name="___laroux_EWC 43.5MW8oMtresc 3_25_02v2 6" xfId="1372"/>
    <cellStyle name="___laroux_EWC 43.5MW8oMtresc 3_25_02v2_1" xfId="1373"/>
    <cellStyle name="___laroux_EWC 43.5MW8oMtresc 3_25_02v2_1 2" xfId="25276"/>
    <cellStyle name="___laroux_EWC 43.5MW8oMtresc 3_25_02v2_2" xfId="1374"/>
    <cellStyle name="___laroux_EWC 43.5MW8oMtresc 3_25_02v2_2 2" xfId="1375"/>
    <cellStyle name="___laroux_EWC 43.5MW8oMtresc 3_25_02v2_2 2 2" xfId="1376"/>
    <cellStyle name="___laroux_EWC 43.5MW8oMtresc 3_25_02v2_2 2 3" xfId="15647"/>
    <cellStyle name="___laroux_EWC 43.5MW8oMtresc 3_25_02v2_2 3" xfId="1377"/>
    <cellStyle name="___laroux_EWC 43.5MW8oMtresc 3_25_02v2_2 4" xfId="1378"/>
    <cellStyle name="___laroux_EWC 43.5MW8oMtresc 3_25_02v2_2 5" xfId="1379"/>
    <cellStyle name="___laroux_EWC 43.5MW8oMtresc 3_25_02v2_2 6" xfId="1380"/>
    <cellStyle name="___laroux_EWC 43.5MW8oMtresc 3_25_02v2_2_Eki_Budget_2011-2012 v1" xfId="1381"/>
    <cellStyle name="___laroux_EWC 43.5MW8oMtresc 3_25_02v2_2_Инвест проекты 2011г" xfId="1382"/>
    <cellStyle name="___laroux_EWC 43.5MW8oMtresc 3_25_02v2_2_КП БТЭЦ на 2012 год 19.08.2011" xfId="1383"/>
    <cellStyle name="___laroux_EWC 43.5MW8oMtresc 3_25_02v2_2_КП ГРЭС 2012 год (17 08 2011г)!" xfId="1384"/>
    <cellStyle name="___laroux_EWC 43.5MW8oMtresc 3_25_02v2_2_КП ЖТЭЦ 2012 помесячно 31.08.2011" xfId="1385"/>
    <cellStyle name="___laroux_EWC 43.5MW8oMtresc 3_25_02v2_2_План производства ДЭС 2012 г v2" xfId="1386"/>
    <cellStyle name="___laroux_EWC 43.5MW8oMtresc 3_25_02v2_Eki_Budget_2011-2012 v1" xfId="1387"/>
    <cellStyle name="___laroux_EWC 43.5MW8oMtresc 3_25_02v2_Инвест проекты 2011г" xfId="1388"/>
    <cellStyle name="___laroux_EWC 43.5MW8oMtresc 3_25_02v2_КП БТЭЦ на 2012 год 19.08.2011" xfId="1389"/>
    <cellStyle name="___laroux_EWC 43.5MW8oMtresc 3_25_02v2_КП ГРЭС 2012 год (17 08 2011г)!" xfId="1390"/>
    <cellStyle name="___laroux_EWC 43.5MW8oMtresc 3_25_02v2_КП ЖТЭЦ 2012 помесячно 31.08.2011" xfId="1391"/>
    <cellStyle name="___laroux_EWC 43.5MW8oMtresc 3_25_02v2_План производства ДЭС 2012 г v2" xfId="1392"/>
    <cellStyle name="___laroux_EWC 43.5MW8oMtresc 3_25_02v2w_esc" xfId="1393"/>
    <cellStyle name="___laroux_EWC 43.5MW8oMtresc 3_25_02v2w_esc 2" xfId="1394"/>
    <cellStyle name="___laroux_EWC 43.5MW8oMtresc 3_25_02v2w_esc 2 2" xfId="1395"/>
    <cellStyle name="___laroux_EWC 43.5MW8oMtresc 3_25_02v2w_esc 2 3" xfId="15648"/>
    <cellStyle name="___laroux_EWC 43.5MW8oMtresc 3_25_02v2w_esc 3" xfId="1396"/>
    <cellStyle name="___laroux_EWC 43.5MW8oMtresc 3_25_02v2w_esc 4" xfId="1397"/>
    <cellStyle name="___laroux_EWC 43.5MW8oMtresc 3_25_02v2w_esc 5" xfId="1398"/>
    <cellStyle name="___laroux_EWC 43.5MW8oMtresc 3_25_02v2w_esc 6" xfId="1399"/>
    <cellStyle name="___laroux_EWC 43.5MW8oMtresc 3_25_02v2w_esc_1" xfId="1400"/>
    <cellStyle name="___laroux_EWC 43.5MW8oMtresc 3_25_02v2w_esc_1 2" xfId="25277"/>
    <cellStyle name="___laroux_EWC 43.5MW8oMtresc 3_25_02v2w_esc_Eki_Budget_2011-2012 v1" xfId="1401"/>
    <cellStyle name="___laroux_EWC 43.5MW8oMtresc 3_25_02v2w_esc_Инвест проекты 2011г" xfId="1402"/>
    <cellStyle name="___laroux_EWC 43.5MW8oMtresc 3_25_02v2w_esc_КП БТЭЦ на 2012 год 19.08.2011" xfId="1403"/>
    <cellStyle name="___laroux_EWC 43.5MW8oMtresc 3_25_02v2w_esc_КП ГРЭС 2012 год (17 08 2011г)!" xfId="1404"/>
    <cellStyle name="___laroux_EWC 43.5MW8oMtresc 3_25_02v2w_esc_КП ЖТЭЦ 2012 помесячно 31.08.2011" xfId="1405"/>
    <cellStyle name="___laroux_EWC 43.5MW8oMtresc 3_25_02v2w_esc_План производства ДЭС 2012 г v2" xfId="1406"/>
    <cellStyle name="___laroux_Wind farm - operation CF" xfId="1407"/>
    <cellStyle name="___laroux_Wind farm - operation CF 2" xfId="1408"/>
    <cellStyle name="___laroux_Wind farm - operation CF 2 2" xfId="1409"/>
    <cellStyle name="___laroux_Wind farm - operation CF 2 3" xfId="15649"/>
    <cellStyle name="___laroux_Wind farm - operation CF 3" xfId="1410"/>
    <cellStyle name="___laroux_Wind farm - operation CF 4" xfId="1411"/>
    <cellStyle name="___laroux_Wind farm - operation CF 5" xfId="1412"/>
    <cellStyle name="___laroux_Wind farm - operation CF 6" xfId="1413"/>
    <cellStyle name="___laroux_Wind farm - operation CF_1" xfId="1414"/>
    <cellStyle name="___laroux_Wind farm - operation CF_1 2" xfId="25278"/>
    <cellStyle name="___laroux_Wind farm - operation CF_Eki_Budget_2011-2012 v1" xfId="1415"/>
    <cellStyle name="___laroux_Wind farm - operation CF_Инвест проекты 2011г" xfId="1416"/>
    <cellStyle name="___laroux_Wind farm - operation CF_КП БТЭЦ на 2012 год 19.08.2011" xfId="1417"/>
    <cellStyle name="___laroux_Wind farm - operation CF_КП ГРЭС 2012 год (17 08 2011г)!" xfId="1418"/>
    <cellStyle name="___laroux_Wind farm - operation CF_КП ЖТЭЦ 2012 помесячно 31.08.2011" xfId="1419"/>
    <cellStyle name="___laroux_Wind farm - operation CF_План производства ДЭС 2012 г v2" xfId="1420"/>
    <cellStyle name="___laroux_Инвест проекты 2011г" xfId="1421"/>
    <cellStyle name="___laroux_КП БТЭЦ на 2012 год 19.08.2011" xfId="1422"/>
    <cellStyle name="___laroux_КП ГРЭС 2012 год (17 08 2011г)!" xfId="1423"/>
    <cellStyle name="___laroux_КП ЖТЭЦ 2012 помесячно 31.08.2011" xfId="1424"/>
    <cellStyle name="___laroux_План производства ДЭС 2012 г v2" xfId="1425"/>
    <cellStyle name="___PERSONAL" xfId="1426"/>
    <cellStyle name="___PERSONAL 2" xfId="25279"/>
    <cellStyle name="___PERSONAL_1" xfId="1427"/>
    <cellStyle name="___PERSONAL_1 2" xfId="1428"/>
    <cellStyle name="___PERSONAL_1 3" xfId="1429"/>
    <cellStyle name="___PERSONAL_1 4" xfId="1430"/>
    <cellStyle name="___PERSONAL_1 5" xfId="1431"/>
    <cellStyle name="___PERSONAL_1 6" xfId="1432"/>
    <cellStyle name="___PERSONAL_1_EWC 43.5MW8oMtresc 3_25_021" xfId="1433"/>
    <cellStyle name="___PERSONAL_1_EWC 43.5MW8oMtresc 3_25_021 2" xfId="25280"/>
    <cellStyle name="___PERSONAL_1_EWC 43.5MW8oMtresc 3_25_021_1" xfId="1434"/>
    <cellStyle name="___PERSONAL_1_EWC 43.5MW8oMtresc 3_25_021_1 2" xfId="1435"/>
    <cellStyle name="___PERSONAL_1_EWC 43.5MW8oMtresc 3_25_021_1 3" xfId="1436"/>
    <cellStyle name="___PERSONAL_1_EWC 43.5MW8oMtresc 3_25_021_1 4" xfId="1437"/>
    <cellStyle name="___PERSONAL_1_EWC 43.5MW8oMtresc 3_25_021_1 5" xfId="1438"/>
    <cellStyle name="___PERSONAL_1_EWC 43.5MW8oMtresc 3_25_021_1 6" xfId="1439"/>
    <cellStyle name="___PERSONAL_1_EWC 43.5MW8oMtresc 3_25_02v2" xfId="1440"/>
    <cellStyle name="___PERSONAL_1_EWC 43.5MW8oMtresc 3_25_02v2 2" xfId="25281"/>
    <cellStyle name="___PERSONAL_1_EWC 43.5MW8oMtresc 3_25_02v2_1" xfId="1441"/>
    <cellStyle name="___PERSONAL_1_EWC 43.5MW8oMtresc 3_25_02v2_1 2" xfId="25282"/>
    <cellStyle name="___PERSONAL_1_EWC 43.5MW8oMtresc 3_25_02v2_2" xfId="1442"/>
    <cellStyle name="___PERSONAL_1_EWC 43.5MW8oMtresc 3_25_02v2_2 2" xfId="1443"/>
    <cellStyle name="___PERSONAL_1_EWC 43.5MW8oMtresc 3_25_02v2_2 3" xfId="1444"/>
    <cellStyle name="___PERSONAL_1_EWC 43.5MW8oMtresc 3_25_02v2_2 4" xfId="1445"/>
    <cellStyle name="___PERSONAL_1_EWC 43.5MW8oMtresc 3_25_02v2_2 5" xfId="1446"/>
    <cellStyle name="___PERSONAL_1_EWC 43.5MW8oMtresc 3_25_02v2_2 6" xfId="1447"/>
    <cellStyle name="___PERSONAL_1_EWC 43.5MW8oMtresc 3_25_02v2w_esc" xfId="1448"/>
    <cellStyle name="___PERSONAL_1_EWC 43.5MW8oMtresc 3_25_02v2w_esc 2" xfId="1449"/>
    <cellStyle name="___PERSONAL_1_EWC 43.5MW8oMtresc 3_25_02v2w_esc 3" xfId="1450"/>
    <cellStyle name="___PERSONAL_1_EWC 43.5MW8oMtresc 3_25_02v2w_esc 4" xfId="1451"/>
    <cellStyle name="___PERSONAL_1_EWC 43.5MW8oMtresc 3_25_02v2w_esc 5" xfId="1452"/>
    <cellStyle name="___PERSONAL_1_EWC 43.5MW8oMtresc 3_25_02v2w_esc 6" xfId="1453"/>
    <cellStyle name="___PERSONAL_1_EWC 43.5MW8oMtresc 3_25_02v2w_esc_1" xfId="1454"/>
    <cellStyle name="___PERSONAL_1_EWC 43.5MW8oMtresc 3_25_02v2w_esc_1 2" xfId="25283"/>
    <cellStyle name="___PERSONAL_1_Wind farm - operation CF" xfId="1455"/>
    <cellStyle name="___PERSONAL_1_Wind farm - operation CF 2" xfId="25284"/>
    <cellStyle name="___PERSONAL_1_Wind farm - operation CF_1" xfId="1456"/>
    <cellStyle name="___PERSONAL_1_Wind farm - operation CF_1 2" xfId="25285"/>
    <cellStyle name="___PERSONAL_2" xfId="1457"/>
    <cellStyle name="___PERSONAL_2 2" xfId="25286"/>
    <cellStyle name="___PERSONAL_2_EWC 43.5MW8oMtresc 3_25_021" xfId="1458"/>
    <cellStyle name="___PERSONAL_2_EWC 43.5MW8oMtresc 3_25_021 2" xfId="1459"/>
    <cellStyle name="___PERSONAL_2_EWC 43.5MW8oMtresc 3_25_021 2 2" xfId="1460"/>
    <cellStyle name="___PERSONAL_2_EWC 43.5MW8oMtresc 3_25_021 2 3" xfId="15650"/>
    <cellStyle name="___PERSONAL_2_EWC 43.5MW8oMtresc 3_25_021 3" xfId="1461"/>
    <cellStyle name="___PERSONAL_2_EWC 43.5MW8oMtresc 3_25_021 4" xfId="1462"/>
    <cellStyle name="___PERSONAL_2_EWC 43.5MW8oMtresc 3_25_021 5" xfId="1463"/>
    <cellStyle name="___PERSONAL_2_EWC 43.5MW8oMtresc 3_25_021 6" xfId="1464"/>
    <cellStyle name="___PERSONAL_2_EWC 43.5MW8oMtresc 3_25_021_1" xfId="1465"/>
    <cellStyle name="___PERSONAL_2_EWC 43.5MW8oMtresc 3_25_021_1 2" xfId="25287"/>
    <cellStyle name="___PERSONAL_2_EWC 43.5MW8oMtresc 3_25_021_Eki_Budget_2011-2012 v1" xfId="1466"/>
    <cellStyle name="___PERSONAL_2_EWC 43.5MW8oMtresc 3_25_021_Инвест проекты 2011г" xfId="1467"/>
    <cellStyle name="___PERSONAL_2_EWC 43.5MW8oMtresc 3_25_021_КП БТЭЦ на 2012 год 19.08.2011" xfId="1468"/>
    <cellStyle name="___PERSONAL_2_EWC 43.5MW8oMtresc 3_25_021_КП ГРЭС 2012 год (17 08 2011г)!" xfId="1469"/>
    <cellStyle name="___PERSONAL_2_EWC 43.5MW8oMtresc 3_25_021_КП ЖТЭЦ 2012 помесячно 31.08.2011" xfId="1470"/>
    <cellStyle name="___PERSONAL_2_EWC 43.5MW8oMtresc 3_25_021_План производства ДЭС 2012 г v2" xfId="1471"/>
    <cellStyle name="___PERSONAL_2_EWC 43.5MW8oMtresc 3_25_02v2" xfId="1472"/>
    <cellStyle name="___PERSONAL_2_EWC 43.5MW8oMtresc 3_25_02v2 2" xfId="1473"/>
    <cellStyle name="___PERSONAL_2_EWC 43.5MW8oMtresc 3_25_02v2 2 2" xfId="1474"/>
    <cellStyle name="___PERSONAL_2_EWC 43.5MW8oMtresc 3_25_02v2 2 3" xfId="15651"/>
    <cellStyle name="___PERSONAL_2_EWC 43.5MW8oMtresc 3_25_02v2 3" xfId="1475"/>
    <cellStyle name="___PERSONAL_2_EWC 43.5MW8oMtresc 3_25_02v2 4" xfId="1476"/>
    <cellStyle name="___PERSONAL_2_EWC 43.5MW8oMtresc 3_25_02v2 5" xfId="1477"/>
    <cellStyle name="___PERSONAL_2_EWC 43.5MW8oMtresc 3_25_02v2 6" xfId="1478"/>
    <cellStyle name="___PERSONAL_2_EWC 43.5MW8oMtresc 3_25_02v2_Eki_Budget_2011-2012 v1" xfId="1479"/>
    <cellStyle name="___PERSONAL_2_EWC 43.5MW8oMtresc 3_25_02v2_Инвест проекты 2011г" xfId="1480"/>
    <cellStyle name="___PERSONAL_2_EWC 43.5MW8oMtresc 3_25_02v2_КП БТЭЦ на 2012 год 19.08.2011" xfId="1481"/>
    <cellStyle name="___PERSONAL_2_EWC 43.5MW8oMtresc 3_25_02v2_КП ГРЭС 2012 год (17 08 2011г)!" xfId="1482"/>
    <cellStyle name="___PERSONAL_2_EWC 43.5MW8oMtresc 3_25_02v2_КП ЖТЭЦ 2012 помесячно 31.08.2011" xfId="1483"/>
    <cellStyle name="___PERSONAL_2_EWC 43.5MW8oMtresc 3_25_02v2_План производства ДЭС 2012 г v2" xfId="1484"/>
    <cellStyle name="___PERSONAL_2_EWC 43.5MW8oMtresc 3_25_02v2w_esc" xfId="1485"/>
    <cellStyle name="___PERSONAL_2_EWC 43.5MW8oMtresc 3_25_02v2w_esc 2" xfId="25288"/>
    <cellStyle name="___PERSONAL_2_EWC 43.5MW8oMtresc 3_25_02v2w_esc_1" xfId="1486"/>
    <cellStyle name="___PERSONAL_2_EWC 43.5MW8oMtresc 3_25_02v2w_esc_1 2" xfId="25289"/>
    <cellStyle name="___PERSONAL_2_Wind farm - operation CF" xfId="1487"/>
    <cellStyle name="___PERSONAL_2_Wind farm - operation CF 2" xfId="25290"/>
    <cellStyle name="___PERSONAL_2_Wind farm - operation CF_1" xfId="1488"/>
    <cellStyle name="___PERSONAL_2_Wind farm - operation CF_1 2" xfId="1489"/>
    <cellStyle name="___PERSONAL_2_Wind farm - operation CF_1 2 2" xfId="1490"/>
    <cellStyle name="___PERSONAL_2_Wind farm - operation CF_1 2 3" xfId="15652"/>
    <cellStyle name="___PERSONAL_2_Wind farm - operation CF_1 3" xfId="1491"/>
    <cellStyle name="___PERSONAL_2_Wind farm - operation CF_1 4" xfId="1492"/>
    <cellStyle name="___PERSONAL_2_Wind farm - operation CF_1 5" xfId="1493"/>
    <cellStyle name="___PERSONAL_2_Wind farm - operation CF_1 6" xfId="1494"/>
    <cellStyle name="___PERSONAL_2_Wind farm - operation CF_1_Eki_Budget_2011-2012 v1" xfId="1495"/>
    <cellStyle name="___PERSONAL_2_Wind farm - operation CF_1_Инвест проекты 2011г" xfId="1496"/>
    <cellStyle name="___PERSONAL_2_Wind farm - operation CF_1_КП БТЭЦ на 2012 год 19.08.2011" xfId="1497"/>
    <cellStyle name="___PERSONAL_2_Wind farm - operation CF_1_КП ГРЭС 2012 год (17 08 2011г)!" xfId="1498"/>
    <cellStyle name="___PERSONAL_2_Wind farm - operation CF_1_КП ЖТЭЦ 2012 помесячно 31.08.2011" xfId="1499"/>
    <cellStyle name="___PERSONAL_2_Wind farm - operation CF_1_План производства ДЭС 2012 г v2" xfId="1500"/>
    <cellStyle name="___PERSONAL_3" xfId="1501"/>
    <cellStyle name="___PERSONAL_3 2" xfId="25291"/>
    <cellStyle name="___PERSONAL_3_EWC 43.5MW8oMtresc 3_25_021" xfId="1502"/>
    <cellStyle name="___PERSONAL_3_EWC 43.5MW8oMtresc 3_25_021 2" xfId="25292"/>
    <cellStyle name="___PERSONAL_3_EWC 43.5MW8oMtresc 3_25_02v2" xfId="1503"/>
    <cellStyle name="___PERSONAL_3_EWC 43.5MW8oMtresc 3_25_02v2 2" xfId="25293"/>
    <cellStyle name="___PERSONAL_3_EWC 43.5MW8oMtresc 3_25_02v2w_esc" xfId="1504"/>
    <cellStyle name="___PERSONAL_3_EWC 43.5MW8oMtresc 3_25_02v2w_esc 2" xfId="25294"/>
    <cellStyle name="___PERSONAL_3_EWC 43.5MW8oMtresc 3_25_02v2w_esc_1" xfId="1505"/>
    <cellStyle name="___PERSONAL_3_EWC 43.5MW8oMtresc 3_25_02v2w_esc_1 2" xfId="1506"/>
    <cellStyle name="___PERSONAL_3_EWC 43.5MW8oMtresc 3_25_02v2w_esc_1 2 2" xfId="1507"/>
    <cellStyle name="___PERSONAL_3_EWC 43.5MW8oMtresc 3_25_02v2w_esc_1 2 3" xfId="15653"/>
    <cellStyle name="___PERSONAL_3_EWC 43.5MW8oMtresc 3_25_02v2w_esc_1 3" xfId="1508"/>
    <cellStyle name="___PERSONAL_3_EWC 43.5MW8oMtresc 3_25_02v2w_esc_1 4" xfId="1509"/>
    <cellStyle name="___PERSONAL_3_EWC 43.5MW8oMtresc 3_25_02v2w_esc_1 5" xfId="1510"/>
    <cellStyle name="___PERSONAL_3_EWC 43.5MW8oMtresc 3_25_02v2w_esc_1 6" xfId="1511"/>
    <cellStyle name="___PERSONAL_3_EWC 43.5MW8oMtresc 3_25_02v2w_esc_1_Eki_Budget_2011-2012 v1" xfId="1512"/>
    <cellStyle name="___PERSONAL_3_EWC 43.5MW8oMtresc 3_25_02v2w_esc_1_Инвест проекты 2011г" xfId="1513"/>
    <cellStyle name="___PERSONAL_3_EWC 43.5MW8oMtresc 3_25_02v2w_esc_1_КП БТЭЦ на 2012 год 19.08.2011" xfId="1514"/>
    <cellStyle name="___PERSONAL_3_EWC 43.5MW8oMtresc 3_25_02v2w_esc_1_КП ГРЭС 2012 год (17 08 2011г)!" xfId="1515"/>
    <cellStyle name="___PERSONAL_3_EWC 43.5MW8oMtresc 3_25_02v2w_esc_1_КП ЖТЭЦ 2012 помесячно 31.08.2011" xfId="1516"/>
    <cellStyle name="___PERSONAL_3_EWC 43.5MW8oMtresc 3_25_02v2w_esc_1_План производства ДЭС 2012 г v2" xfId="1517"/>
    <cellStyle name="___PERSONAL_3_Wind farm - operation CF" xfId="1518"/>
    <cellStyle name="___PERSONAL_3_Wind farm - operation CF 2" xfId="1519"/>
    <cellStyle name="___PERSONAL_3_Wind farm - operation CF 2 2" xfId="1520"/>
    <cellStyle name="___PERSONAL_3_Wind farm - operation CF 2 3" xfId="15654"/>
    <cellStyle name="___PERSONAL_3_Wind farm - operation CF 3" xfId="1521"/>
    <cellStyle name="___PERSONAL_3_Wind farm - operation CF 4" xfId="1522"/>
    <cellStyle name="___PERSONAL_3_Wind farm - operation CF 5" xfId="1523"/>
    <cellStyle name="___PERSONAL_3_Wind farm - operation CF 6" xfId="1524"/>
    <cellStyle name="___PERSONAL_3_Wind farm - operation CF_Eki_Budget_2011-2012 v1" xfId="1525"/>
    <cellStyle name="___PERSONAL_3_Wind farm - operation CF_Инвест проекты 2011г" xfId="1526"/>
    <cellStyle name="___PERSONAL_3_Wind farm - operation CF_КП БТЭЦ на 2012 год 19.08.2011" xfId="1527"/>
    <cellStyle name="___PERSONAL_3_Wind farm - operation CF_КП ГРЭС 2012 год (17 08 2011г)!" xfId="1528"/>
    <cellStyle name="___PERSONAL_3_Wind farm - operation CF_КП ЖТЭЦ 2012 помесячно 31.08.2011" xfId="1529"/>
    <cellStyle name="___PERSONAL_3_Wind farm - operation CF_План производства ДЭС 2012 г v2" xfId="1530"/>
    <cellStyle name="___PERSONAL_4" xfId="1531"/>
    <cellStyle name="___PERSONAL_4 2" xfId="25295"/>
    <cellStyle name="___PERSONAL_EWC 43.5MW8oMtresc 3_25_021" xfId="1532"/>
    <cellStyle name="___PERSONAL_EWC 43.5MW8oMtresc 3_25_021 2" xfId="1533"/>
    <cellStyle name="___PERSONAL_EWC 43.5MW8oMtresc 3_25_021 3" xfId="1534"/>
    <cellStyle name="___PERSONAL_EWC 43.5MW8oMtresc 3_25_021 4" xfId="1535"/>
    <cellStyle name="___PERSONAL_EWC 43.5MW8oMtresc 3_25_021 5" xfId="1536"/>
    <cellStyle name="___PERSONAL_EWC 43.5MW8oMtresc 3_25_021 6" xfId="1537"/>
    <cellStyle name="___PERSONAL_EWC 43.5MW8oMtresc 3_25_02v2" xfId="1538"/>
    <cellStyle name="___PERSONAL_EWC 43.5MW8oMtresc 3_25_02v2 2" xfId="1539"/>
    <cellStyle name="___PERSONAL_EWC 43.5MW8oMtresc 3_25_02v2 2 2" xfId="1540"/>
    <cellStyle name="___PERSONAL_EWC 43.5MW8oMtresc 3_25_02v2 2 3" xfId="15655"/>
    <cellStyle name="___PERSONAL_EWC 43.5MW8oMtresc 3_25_02v2 3" xfId="1541"/>
    <cellStyle name="___PERSONAL_EWC 43.5MW8oMtresc 3_25_02v2 4" xfId="1542"/>
    <cellStyle name="___PERSONAL_EWC 43.5MW8oMtresc 3_25_02v2 5" xfId="1543"/>
    <cellStyle name="___PERSONAL_EWC 43.5MW8oMtresc 3_25_02v2 6" xfId="1544"/>
    <cellStyle name="___PERSONAL_EWC 43.5MW8oMtresc 3_25_02v2_1" xfId="1545"/>
    <cellStyle name="___PERSONAL_EWC 43.5MW8oMtresc 3_25_02v2_1 2" xfId="25296"/>
    <cellStyle name="___PERSONAL_EWC 43.5MW8oMtresc 3_25_02v2_Eki_Budget_2011-2012 v1" xfId="1546"/>
    <cellStyle name="___PERSONAL_EWC 43.5MW8oMtresc 3_25_02v2_Инвест проекты 2011г" xfId="1547"/>
    <cellStyle name="___PERSONAL_EWC 43.5MW8oMtresc 3_25_02v2_КП БТЭЦ на 2012 год 19.08.2011" xfId="1548"/>
    <cellStyle name="___PERSONAL_EWC 43.5MW8oMtresc 3_25_02v2_КП ГРЭС 2012 год (17 08 2011г)!" xfId="1549"/>
    <cellStyle name="___PERSONAL_EWC 43.5MW8oMtresc 3_25_02v2_КП ЖТЭЦ 2012 помесячно 31.08.2011" xfId="1550"/>
    <cellStyle name="___PERSONAL_EWC 43.5MW8oMtresc 3_25_02v2_План производства ДЭС 2012 г v2" xfId="1551"/>
    <cellStyle name="___PERSONAL_EWC 43.5MW8oMtresc 3_25_02v2w_esc" xfId="1552"/>
    <cellStyle name="___PERSONAL_EWC 43.5MW8oMtresc 3_25_02v2w_esc 2" xfId="1553"/>
    <cellStyle name="___PERSONAL_EWC 43.5MW8oMtresc 3_25_02v2w_esc 3" xfId="1554"/>
    <cellStyle name="___PERSONAL_EWC 43.5MW8oMtresc 3_25_02v2w_esc 4" xfId="1555"/>
    <cellStyle name="___PERSONAL_EWC 43.5MW8oMtresc 3_25_02v2w_esc 5" xfId="1556"/>
    <cellStyle name="___PERSONAL_EWC 43.5MW8oMtresc 3_25_02v2w_esc 6" xfId="1557"/>
    <cellStyle name="___PERSONAL_EWC 43.5MW8oMtresc 3_25_02v2w_esc_1" xfId="1558"/>
    <cellStyle name="___PERSONAL_EWC 43.5MW8oMtresc 3_25_02v2w_esc_1 2" xfId="1559"/>
    <cellStyle name="___PERSONAL_EWC 43.5MW8oMtresc 3_25_02v2w_esc_1 2 2" xfId="1560"/>
    <cellStyle name="___PERSONAL_EWC 43.5MW8oMtresc 3_25_02v2w_esc_1 2 3" xfId="15656"/>
    <cellStyle name="___PERSONAL_EWC 43.5MW8oMtresc 3_25_02v2w_esc_1 3" xfId="1561"/>
    <cellStyle name="___PERSONAL_EWC 43.5MW8oMtresc 3_25_02v2w_esc_1 4" xfId="1562"/>
    <cellStyle name="___PERSONAL_EWC 43.5MW8oMtresc 3_25_02v2w_esc_1 5" xfId="1563"/>
    <cellStyle name="___PERSONAL_EWC 43.5MW8oMtresc 3_25_02v2w_esc_1 6" xfId="1564"/>
    <cellStyle name="___PERSONAL_EWC 43.5MW8oMtresc 3_25_02v2w_esc_1_Eki_Budget_2011-2012 v1" xfId="1565"/>
    <cellStyle name="___PERSONAL_EWC 43.5MW8oMtresc 3_25_02v2w_esc_1_Инвест проекты 2011г" xfId="1566"/>
    <cellStyle name="___PERSONAL_EWC 43.5MW8oMtresc 3_25_02v2w_esc_1_КП БТЭЦ на 2012 год 19.08.2011" xfId="1567"/>
    <cellStyle name="___PERSONAL_EWC 43.5MW8oMtresc 3_25_02v2w_esc_1_КП ГРЭС 2012 год (17 08 2011г)!" xfId="1568"/>
    <cellStyle name="___PERSONAL_EWC 43.5MW8oMtresc 3_25_02v2w_esc_1_КП ЖТЭЦ 2012 помесячно 31.08.2011" xfId="1569"/>
    <cellStyle name="___PERSONAL_EWC 43.5MW8oMtresc 3_25_02v2w_esc_1_План производства ДЭС 2012 г v2" xfId="1570"/>
    <cellStyle name="___PERSONAL_Wind farm - operation CF" xfId="1571"/>
    <cellStyle name="___PERSONAL_Wind farm - operation CF 2" xfId="1572"/>
    <cellStyle name="___PERSONAL_Wind farm - operation CF 3" xfId="1573"/>
    <cellStyle name="___PERSONAL_Wind farm - operation CF 4" xfId="1574"/>
    <cellStyle name="___PERSONAL_Wind farm - operation CF 5" xfId="1575"/>
    <cellStyle name="___PERSONAL_Wind farm - operation CF 6" xfId="1576"/>
    <cellStyle name="___PERSONAL_Wind farm - operation CF_1" xfId="1577"/>
    <cellStyle name="___PERSONAL_Wind farm - operation CF_1 2" xfId="1578"/>
    <cellStyle name="___PERSONAL_Wind farm - operation CF_1 2 2" xfId="1579"/>
    <cellStyle name="___PERSONAL_Wind farm - operation CF_1 2 3" xfId="15657"/>
    <cellStyle name="___PERSONAL_Wind farm - operation CF_1 3" xfId="1580"/>
    <cellStyle name="___PERSONAL_Wind farm - operation CF_1 4" xfId="1581"/>
    <cellStyle name="___PERSONAL_Wind farm - operation CF_1 5" xfId="1582"/>
    <cellStyle name="___PERSONAL_Wind farm - operation CF_1 6" xfId="1583"/>
    <cellStyle name="___PERSONAL_Wind farm - operation CF_1_Eki_Budget_2011-2012 v1" xfId="1584"/>
    <cellStyle name="___PERSONAL_Wind farm - operation CF_1_Инвест проекты 2011г" xfId="1585"/>
    <cellStyle name="___PERSONAL_Wind farm - operation CF_1_КП БТЭЦ на 2012 год 19.08.2011" xfId="1586"/>
    <cellStyle name="___PERSONAL_Wind farm - operation CF_1_КП ГРЭС 2012 год (17 08 2011г)!" xfId="1587"/>
    <cellStyle name="___PERSONAL_Wind farm - operation CF_1_КП ЖТЭЦ 2012 помесячно 31.08.2011" xfId="1588"/>
    <cellStyle name="___PERSONAL_Wind farm - operation CF_1_План производства ДЭС 2012 г v2" xfId="1589"/>
    <cellStyle name="___Query11" xfId="1590"/>
    <cellStyle name="___Query11 2" xfId="25297"/>
    <cellStyle name="___Sheet1" xfId="1591"/>
    <cellStyle name="___Sheet1 (2)" xfId="1592"/>
    <cellStyle name="___Sheet1 (2) 2" xfId="25299"/>
    <cellStyle name="___Sheet1 2" xfId="25298"/>
    <cellStyle name="___Sheet2" xfId="1593"/>
    <cellStyle name="___Sheet2 2" xfId="25300"/>
    <cellStyle name="___Sheet2_EWC 43.5MW8oMtresc 3_25_021" xfId="1594"/>
    <cellStyle name="___Sheet2_EWC 43.5MW8oMtresc 3_25_021 2" xfId="1595"/>
    <cellStyle name="___Sheet2_EWC 43.5MW8oMtresc 3_25_021 3" xfId="1596"/>
    <cellStyle name="___Sheet2_EWC 43.5MW8oMtresc 3_25_021 4" xfId="1597"/>
    <cellStyle name="___Sheet2_EWC 43.5MW8oMtresc 3_25_021 5" xfId="1598"/>
    <cellStyle name="___Sheet2_EWC 43.5MW8oMtresc 3_25_021 6" xfId="1599"/>
    <cellStyle name="___Sheet2_EWC 43.5MW8oMtresc 3_25_021_1" xfId="1600"/>
    <cellStyle name="___Sheet2_EWC 43.5MW8oMtresc 3_25_021_1 2" xfId="25301"/>
    <cellStyle name="___Sheet2_EWC 43.5MW8oMtresc 3_25_02v2" xfId="1601"/>
    <cellStyle name="___Sheet2_EWC 43.5MW8oMtresc 3_25_02v2 2" xfId="1602"/>
    <cellStyle name="___Sheet2_EWC 43.5MW8oMtresc 3_25_02v2 3" xfId="1603"/>
    <cellStyle name="___Sheet2_EWC 43.5MW8oMtresc 3_25_02v2 4" xfId="1604"/>
    <cellStyle name="___Sheet2_EWC 43.5MW8oMtresc 3_25_02v2 5" xfId="1605"/>
    <cellStyle name="___Sheet2_EWC 43.5MW8oMtresc 3_25_02v2 6" xfId="1606"/>
    <cellStyle name="___Sheet2_EWC 43.5MW8oMtresc 3_25_02v2_1" xfId="1607"/>
    <cellStyle name="___Sheet2_EWC 43.5MW8oMtresc 3_25_02v2_1 2" xfId="25302"/>
    <cellStyle name="___Sheet2_EWC 43.5MW8oMtresc 3_25_02v2w_esc" xfId="1608"/>
    <cellStyle name="___Sheet2_EWC 43.5MW8oMtresc 3_25_02v2w_esc 2" xfId="1609"/>
    <cellStyle name="___Sheet2_EWC 43.5MW8oMtresc 3_25_02v2w_esc 3" xfId="1610"/>
    <cellStyle name="___Sheet2_EWC 43.5MW8oMtresc 3_25_02v2w_esc 4" xfId="1611"/>
    <cellStyle name="___Sheet2_EWC 43.5MW8oMtresc 3_25_02v2w_esc 5" xfId="1612"/>
    <cellStyle name="___Sheet2_EWC 43.5MW8oMtresc 3_25_02v2w_esc 6" xfId="1613"/>
    <cellStyle name="___Sheet2_Wind farm - operation CF" xfId="1614"/>
    <cellStyle name="___Sheet2_Wind farm - operation CF 2" xfId="1615"/>
    <cellStyle name="___Sheet2_Wind farm - operation CF 3" xfId="1616"/>
    <cellStyle name="___Sheet2_Wind farm - operation CF 4" xfId="1617"/>
    <cellStyle name="___Sheet2_Wind farm - operation CF 5" xfId="1618"/>
    <cellStyle name="___Sheet2_Wind farm - operation CF 6" xfId="1619"/>
    <cellStyle name="_04.04.06 Баланс неконсол.2005" xfId="1620"/>
    <cellStyle name="_04.04.06 Баланс неконсол.2005 2" xfId="25303"/>
    <cellStyle name="_12.4 Attachment to SRM SAD" xfId="1621"/>
    <cellStyle name="_12.4 Attachment to SRM SAD 2" xfId="25304"/>
    <cellStyle name="_2004г. СМИ КазТрансОйл по 241 приказу( дочки)" xfId="1622"/>
    <cellStyle name="_2004г. СМИ КазТрансОйл по 241 приказу( дочки) 2" xfId="25305"/>
    <cellStyle name="_2005г.НКС ЗФ для ЦА" xfId="1623"/>
    <cellStyle name="_2005г.НКС ЗФ для ЦА 2" xfId="25306"/>
    <cellStyle name="_2006 Projections (Aug.30.2006)" xfId="1624"/>
    <cellStyle name="_2006 Projections (Aug.30.2006) 2" xfId="25307"/>
    <cellStyle name="_2006 Projections (Oct.9.2006)" xfId="1625"/>
    <cellStyle name="_2006 Projections (Oct.9.2006) 2" xfId="25308"/>
    <cellStyle name="_2006 SOAP JE_137 Maikuben SOAP #137v3 JD review" xfId="1626"/>
    <cellStyle name="_2006 SOAP JE_137 Maikuben SOAP #137v3 JD review 2" xfId="25309"/>
    <cellStyle name="_2007 Projections (August 19,2007) final" xfId="1627"/>
    <cellStyle name="_2007 Projections (August 19,2007) final 2" xfId="25310"/>
    <cellStyle name="_2008 Projections (10 July 2008)" xfId="1628"/>
    <cellStyle name="_2008 Projections (10 July 2008) 2" xfId="25311"/>
    <cellStyle name="_2008 Projections (29 May 2008) No ADB, pay down of debt at closing" xfId="1629"/>
    <cellStyle name="_2008 Projections (29 May 2008) No ADB, pay down of debt at closing 2" xfId="25312"/>
    <cellStyle name="_2009 08 07 Анализ по остаткам проходка" xfId="1630"/>
    <cellStyle name="_2009 08 07 Анализ по остаткам проходка 2" xfId="25313"/>
    <cellStyle name="_2263 IFRS transfromation check Deloitte AES EKIBASTUZ updated Sept 06 2006" xfId="1631"/>
    <cellStyle name="_2263 IFRS transfromation check Deloitte AES EKIBASTUZ updated Sept 06 2006 2" xfId="25314"/>
    <cellStyle name="_5-yr Pre-tax Inc011702" xfId="1632"/>
    <cellStyle name="_5-yr Pre-tax Inc011702 2" xfId="1633"/>
    <cellStyle name="_5-yr Pre-tax Inc011702 3" xfId="1634"/>
    <cellStyle name="_5-yr Pre-tax Inc011702 4" xfId="1635"/>
    <cellStyle name="_5-yr Pre-tax Inc011702 5" xfId="1636"/>
    <cellStyle name="_5-yr Pre-tax Inc011702 6" xfId="1637"/>
    <cellStyle name="_5-yr Pre-tax Inc011702_01.KGRES_Modernization v6" xfId="1638"/>
    <cellStyle name="_5-yr Pre-tax Inc011702_01.ZhCHP_Modernization v6" xfId="1639"/>
    <cellStyle name="_5-yr Pre-tax Inc011702_2011_BCHP_Budget_v1" xfId="1640"/>
    <cellStyle name="_5-yr Pre-tax Inc011702_2011_BCHP_Budget_v1_2011_BCHP_FSCT_v1" xfId="1641"/>
    <cellStyle name="_5-yr Pre-tax Inc011702_2011_BCHP_Budget_v1_2011_ZhCHP_FSCT_v1" xfId="1642"/>
    <cellStyle name="_5-yr Pre-tax Inc011702_2011_BCHP_FSCT_v1" xfId="1643"/>
    <cellStyle name="_5-yr Pre-tax Inc011702_2011_KarGRES_FSCT_v1" xfId="1644"/>
    <cellStyle name="_5-yr Pre-tax Inc011702_2011_KarGRES_FSCT_v1_Допущения по долгосрочной модели 2012 - ГРЭС" xfId="1645"/>
    <cellStyle name="_5-yr Pre-tax Inc011702_2011_ZhCHP_FSCT_v1" xfId="1646"/>
    <cellStyle name="_5-yr Pre-tax Inc011702_Cash UK CHP 06.2008 Preliminary as of 03.07.2008" xfId="1647"/>
    <cellStyle name="_5-yr Pre-tax Inc011702_Eki_Budget_2011-2012 v1" xfId="1648"/>
    <cellStyle name="_5-yr Pre-tax Inc011702_UK CHP Forecast 06 2008 Preliminary as of 03.07.2008" xfId="1649"/>
    <cellStyle name="_5-yr Pre-tax Inc011702_БТЭЦ" xfId="1650"/>
    <cellStyle name="_5-yr Pre-tax Inc011702_БТЭЦ  2011 год 7 месяцев факт + 5 месяцев план" xfId="1651"/>
    <cellStyle name="_5-yr Pre-tax Inc011702_БТЭЦ  прогноз июль-декабрь 2011" xfId="1652"/>
    <cellStyle name="_5-yr Pre-tax Inc011702_БТЭЦ на 2011 год 5 месяцев   7 месяцев" xfId="1653"/>
    <cellStyle name="_5-yr Pre-tax Inc011702_Вспомогательные материалы АУП  на 2013год." xfId="1654"/>
    <cellStyle name="_5-yr Pre-tax Inc011702_ГРЭС" xfId="1655"/>
    <cellStyle name="_5-yr Pre-tax Inc011702_ГРЭС Прогноз по КП-2011 (10.06.11)" xfId="1656"/>
    <cellStyle name="_5-yr Pre-tax Inc011702_Допущения по долгосрочной модели 2012 - ГРЭС" xfId="1657"/>
    <cellStyle name="_5-yr Pre-tax Inc011702_ЖТЭЦ" xfId="1658"/>
    <cellStyle name="_5-yr Pre-tax Inc011702_Кассовый план ЦТВЭС 2011 год" xfId="1659"/>
    <cellStyle name="_5-yr Pre-tax Inc011702_Копия КП ГРЭС 2011г  на 14 08 10" xfId="1660"/>
    <cellStyle name="_5-yr Pre-tax Inc011702_Копия КП ГРЭС 2011г  на 14 08 10_01.KGRES_Modernization v6" xfId="1661"/>
    <cellStyle name="_5-yr Pre-tax Inc011702_Копия КП ГРЭС 2011г  на 14 08 10_01.ZhCHP_Modernization v6" xfId="1662"/>
    <cellStyle name="_5-yr Pre-tax Inc011702_Копия КП ГРЭС 2011г  на 14 08 10_2011_BCHP_FSCT_v1" xfId="1663"/>
    <cellStyle name="_5-yr Pre-tax Inc011702_Копия КП ГРЭС 2011г  на 14 08 10_2011_KarGRES_FSCT_v1" xfId="1664"/>
    <cellStyle name="_5-yr Pre-tax Inc011702_Копия КП ГРЭС 2011г  на 14 08 10_2011_ZhCHP_FSCT_v1" xfId="1665"/>
    <cellStyle name="_5-yr Pre-tax Inc011702_Копия КП ГРЭС 2011г  на 14 08 10_Допущения по долгосрочной модели 2012 - ГРЭС" xfId="1666"/>
    <cellStyle name="_5-yr Pre-tax Inc011702_Копия КП ЖТЭЦ на 31 08 2011г" xfId="1667"/>
    <cellStyle name="_5-yr Pre-tax Inc011702_Копия Приложение 7 к КП ПТЭ" xfId="1668"/>
    <cellStyle name="_5-yr Pre-tax Inc011702_КП 2011 100810 ПТЭ+БТЭЦ правильный 100810" xfId="1669"/>
    <cellStyle name="_5-yr Pre-tax Inc011702_КП БТЭЦ 2011" xfId="1670"/>
    <cellStyle name="_5-yr Pre-tax Inc011702_КП БТЭЦ на 2012 год 19.08.2011" xfId="1671"/>
    <cellStyle name="_5-yr Pre-tax Inc011702_КП ДЭС 2011г. на 290910" xfId="1672"/>
    <cellStyle name="_5-yr Pre-tax Inc011702_КП ЖТЭЦ" xfId="1673"/>
    <cellStyle name="_5-yr Pre-tax Inc011702_КП ЖТЭЦ 15.08.2010 выровн." xfId="1674"/>
    <cellStyle name="_5-yr Pre-tax Inc011702_КП ЖТЭЦ 2.12.2010 с нов планом произв.Изменен" xfId="1675"/>
    <cellStyle name="_5-yr Pre-tax Inc011702_КП ЖТЭЦ 2011-2012 сравнение" xfId="1676"/>
    <cellStyle name="_5-yr Pre-tax Inc011702_КП ЖТЭЦ 2012 помесячно" xfId="1677"/>
    <cellStyle name="_5-yr Pre-tax Inc011702_КП ЖТЭЦ 2012 помесячно 31.08.2011" xfId="1678"/>
    <cellStyle name="_5-yr Pre-tax Inc011702_КП ЖТЭЦ 23.10.2010 выровн." xfId="1679"/>
    <cellStyle name="_5-yr Pre-tax Inc011702_КП ЖТЭЦ 29.09.2010 выровн." xfId="1680"/>
    <cellStyle name="_5-yr Pre-tax Inc011702_КП ЖТЭЦ 5 мес факт и прогноз" xfId="1681"/>
    <cellStyle name="_5-yr Pre-tax Inc011702_КП ЖТЭЦ 7 мес факт и прогноз" xfId="1682"/>
    <cellStyle name="_5-yr Pre-tax Inc011702_КП ЖТЭЦ нов форма 2011г." xfId="1683"/>
    <cellStyle name="_5-yr Pre-tax Inc011702_КП ЖТЭЦ помесячно 10.02.2011." xfId="1684"/>
    <cellStyle name="_5-yr Pre-tax Inc011702_КП ЖТЭЦ помесячно." xfId="1685"/>
    <cellStyle name="_5-yr Pre-tax Inc011702_КП на 2011 год БТЭЦ нов форма" xfId="1686"/>
    <cellStyle name="_5-yr Pre-tax Inc011702_КП на 2011 год БТЭЦ нов форма 3.08.10г.(измен.)" xfId="1687"/>
    <cellStyle name="_5-yr Pre-tax Inc011702_КП на 2011 год БТЭЦ нов форма 3.08.10г.(измен.)_Сметы ТР 2011" xfId="15658"/>
    <cellStyle name="_5-yr Pre-tax Inc011702_КП на 2011 год БТЭЦ нов форма 3.08.10г.(измен.)_Сметы ТР 2011 по сумме Директора - КР-У от Алекса" xfId="15659"/>
    <cellStyle name="_5-yr Pre-tax Inc011702_КП на 2011 год БТЭЦ нов форма_Сметы ТР 2011" xfId="15660"/>
    <cellStyle name="_5-yr Pre-tax Inc011702_КП на 2011 год БТЭЦ нов форма_Сметы ТР 2011 по сумме Директора - КР-У от Алекса" xfId="15661"/>
    <cellStyle name="_5-yr Pre-tax Inc011702_КП-2011- факт 5м+ план 7м ПТЭ" xfId="1688"/>
    <cellStyle name="_5-yr Pre-tax Inc011702_КП-2011- факт 7м+ план 5м (2012)" xfId="1689"/>
    <cellStyle name="_5-yr Pre-tax Inc011702_КЦ 09 B" xfId="1690"/>
    <cellStyle name="_5-yr Pre-tax Inc011702_Материалы АУП И СЛУЖБА СБЫТА" xfId="1691"/>
    <cellStyle name="_5-yr Pre-tax Inc011702_Материалы и ГСМ" xfId="1692"/>
    <cellStyle name="_5-yr Pre-tax Inc011702_прил 4" xfId="1693"/>
    <cellStyle name="_5-yr Pre-tax Inc011702_Приложение 7 ЖТЭЦ с остатками v2(2)" xfId="1694"/>
    <cellStyle name="_5-yr Pre-tax Inc011702_Прогноз 2011 (7+5)" xfId="1695"/>
    <cellStyle name="_5-yr Pre-tax Inc011702_Прогноз Грэс июль-декабрь 2011г" xfId="1696"/>
    <cellStyle name="_5-yr Pre-tax Inc011702_ПТЭ" xfId="1697"/>
    <cellStyle name="_5-yr Pre-tax Inc011702_Реестр потребителей по юрид.лицам на 2012год" xfId="1698"/>
    <cellStyle name="_5-yr Pre-tax Inc011702_Сметы ТР 2011" xfId="15662"/>
    <cellStyle name="_5-yr Pre-tax Inc011702_Сметы ТР 2011 по сумме Директора - КР-У от Алекса" xfId="15663"/>
    <cellStyle name="_5-yr Pre-tax Inc011702_Соц.сфера" xfId="1699"/>
    <cellStyle name="_5-yr Pre-tax Inc011702_ТМЦ к кас. плану на 2012г на 08 08 2011г  (Свод)4" xfId="1700"/>
    <cellStyle name="_5-yr Pre-tax Inc011702_УК ТЭЦ 2009 F" xfId="1701"/>
    <cellStyle name="_5-yr Pre-tax Inc011702_Упр 2008 F" xfId="1702"/>
    <cellStyle name="_5-yr Pre-tax Inc011702_Упр 2009 B" xfId="1703"/>
    <cellStyle name="_5-yr Pre-tax Inc011702_ЦТВЭС 26.01.2011 год" xfId="1704"/>
    <cellStyle name="_681 счет" xfId="1705"/>
    <cellStyle name="_681 счет 2" xfId="25315"/>
    <cellStyle name="_684-687" xfId="1706"/>
    <cellStyle name="_684-687 2" xfId="25316"/>
    <cellStyle name="_A2 GRP_12.07 Translation_MASTER" xfId="1707"/>
    <cellStyle name="_A2 GRP_12.07 Translation_MASTER 2" xfId="25317"/>
    <cellStyle name="_A4. Openning balance reconciliation" xfId="1708"/>
    <cellStyle name="_A4. Openning balance reconciliation 2" xfId="25318"/>
    <cellStyle name="_A4. P&amp;L as of Mar 28, 06" xfId="1709"/>
    <cellStyle name="_A4. P&amp;L as of Mar 28, 06 2" xfId="25319"/>
    <cellStyle name="_A4. Year-End Balance as of Mar 28, 06" xfId="1710"/>
    <cellStyle name="_A4. Year-End Balance as of Mar 28, 06 2" xfId="25320"/>
    <cellStyle name="_A4.1 TS 2005" xfId="1711"/>
    <cellStyle name="_A4.1 TS 2005 2" xfId="25321"/>
    <cellStyle name="_A4.PBC_YE-Hard Close Balance_as of Mar 28, 06" xfId="1712"/>
    <cellStyle name="_A4.PBC_YE-Hard Close Balance_as of Mar 28, 06 2" xfId="25322"/>
    <cellStyle name="_AES Eki transfromation DTT reply 04 09 06" xfId="1713"/>
    <cellStyle name="_AES Eki transfromation DTT reply 04 09 06 2" xfId="25323"/>
    <cellStyle name="_AES M TT 14-08-2006" xfId="1714"/>
    <cellStyle name="_AES M TT 14-08-2006 2" xfId="25324"/>
    <cellStyle name="_Approval_Dec05_SeaWest" xfId="1715"/>
    <cellStyle name="_Approval_Dec05_SeaWest_Rev" xfId="1716"/>
    <cellStyle name="_B1 GRP_05.08 Consolidation_v3" xfId="1717"/>
    <cellStyle name="_B1 GRP_05.08 Consolidation_v3 2" xfId="25325"/>
    <cellStyle name="_BD template" xfId="1718"/>
    <cellStyle name="_BD template 2" xfId="25326"/>
    <cellStyle name="_BD_template" xfId="1719"/>
    <cellStyle name="_BD_template 2" xfId="25327"/>
    <cellStyle name="_BGI" xfId="1720"/>
    <cellStyle name="_BGI 2" xfId="1721"/>
    <cellStyle name="_BGI 3" xfId="1722"/>
    <cellStyle name="_BGI 4" xfId="1723"/>
    <cellStyle name="_BGI 5" xfId="1724"/>
    <cellStyle name="_BGI 6" xfId="1725"/>
    <cellStyle name="_BGI_01.KGRES_Modernization v6" xfId="1726"/>
    <cellStyle name="_BGI_01.ZhCHP_Modernization v6" xfId="1727"/>
    <cellStyle name="_BGI_2011_BCHP_Budget_v1" xfId="1728"/>
    <cellStyle name="_BGI_2011_BCHP_Budget_v1_2011_BCHP_FSCT_v1" xfId="1729"/>
    <cellStyle name="_BGI_2011_BCHP_Budget_v1_2011_ZhCHP_FSCT_v1" xfId="1730"/>
    <cellStyle name="_BGI_2011_BCHP_FSCT_v1" xfId="1731"/>
    <cellStyle name="_BGI_2011_KarGRES_FSCT_v1" xfId="1732"/>
    <cellStyle name="_BGI_2011_KarGRES_FSCT_v1_Допущения по долгосрочной модели 2012 - ГРЭС" xfId="1733"/>
    <cellStyle name="_BGI_2011_ZhCHP_FSCT_v1" xfId="1734"/>
    <cellStyle name="_BGI_Eki_Budget_2011-2012 v1" xfId="1735"/>
    <cellStyle name="_BGI_БТЭЦ" xfId="1736"/>
    <cellStyle name="_BGI_БТЭЦ  2011 год 7 месяцев факт + 5 месяцев план" xfId="1737"/>
    <cellStyle name="_BGI_БТЭЦ  прогноз июль-декабрь 2011" xfId="1738"/>
    <cellStyle name="_BGI_БТЭЦ на 2011 год 5 месяцев   7 месяцев" xfId="1739"/>
    <cellStyle name="_BGI_Вспомогательные материалы АУП  на 2013год." xfId="1740"/>
    <cellStyle name="_BGI_ГРЭС" xfId="1741"/>
    <cellStyle name="_BGI_ГРЭС Прогноз по КП-2011 (10.06.11)" xfId="1742"/>
    <cellStyle name="_BGI_Допущения по долгосрочной модели 2012 - ГРЭС" xfId="1743"/>
    <cellStyle name="_BGI_ЖТЭЦ" xfId="1744"/>
    <cellStyle name="_BGI_Кассовый план ЦТВЭС 2011 год" xfId="1745"/>
    <cellStyle name="_BGI_Копия КП ГРЭС 2011г  на 14 08 10" xfId="1746"/>
    <cellStyle name="_BGI_Копия КП ГРЭС 2011г  на 14 08 10_01.KGRES_Modernization v6" xfId="1747"/>
    <cellStyle name="_BGI_Копия КП ГРЭС 2011г  на 14 08 10_01.ZhCHP_Modernization v6" xfId="1748"/>
    <cellStyle name="_BGI_Копия КП ГРЭС 2011г  на 14 08 10_2011_BCHP_FSCT_v1" xfId="1749"/>
    <cellStyle name="_BGI_Копия КП ГРЭС 2011г  на 14 08 10_2011_KarGRES_FSCT_v1" xfId="1750"/>
    <cellStyle name="_BGI_Копия КП ГРЭС 2011г  на 14 08 10_2011_ZhCHP_FSCT_v1" xfId="1751"/>
    <cellStyle name="_BGI_Копия КП ГРЭС 2011г  на 14 08 10_Допущения по долгосрочной модели 2012 - ГРЭС" xfId="1752"/>
    <cellStyle name="_BGI_Копия КП ЖТЭЦ на 31 08 2011г" xfId="1753"/>
    <cellStyle name="_BGI_Копия Приложение 7 к КП ПТЭ" xfId="1754"/>
    <cellStyle name="_BGI_КП 2011 100810 ПТЭ+БТЭЦ правильный 100810" xfId="1755"/>
    <cellStyle name="_BGI_КП БТЭЦ 2011" xfId="1756"/>
    <cellStyle name="_BGI_КП БТЭЦ на 2012 год 19.08.2011" xfId="1757"/>
    <cellStyle name="_BGI_КП ДЭС 2011г. на 290910" xfId="1758"/>
    <cellStyle name="_BGI_КП ЖТЭЦ" xfId="1759"/>
    <cellStyle name="_BGI_КП ЖТЭЦ 15.08.2010 выровн." xfId="1760"/>
    <cellStyle name="_BGI_КП ЖТЭЦ 2.12.2010 с нов планом произв.Изменен" xfId="1761"/>
    <cellStyle name="_BGI_КП ЖТЭЦ 2011-2012 сравнение" xfId="1762"/>
    <cellStyle name="_BGI_КП ЖТЭЦ 2012 помесячно" xfId="1763"/>
    <cellStyle name="_BGI_КП ЖТЭЦ 2012 помесячно 31.08.2011" xfId="1764"/>
    <cellStyle name="_BGI_КП ЖТЭЦ 23.10.2010 выровн." xfId="1765"/>
    <cellStyle name="_BGI_КП ЖТЭЦ 29.09.2010 выровн." xfId="1766"/>
    <cellStyle name="_BGI_КП ЖТЭЦ 5 мес факт и прогноз" xfId="1767"/>
    <cellStyle name="_BGI_КП ЖТЭЦ 7 мес факт и прогноз" xfId="1768"/>
    <cellStyle name="_BGI_КП ЖТЭЦ нов форма 2011г." xfId="1769"/>
    <cellStyle name="_BGI_КП ЖТЭЦ помесячно 10.02.2011." xfId="1770"/>
    <cellStyle name="_BGI_КП ЖТЭЦ помесячно." xfId="1771"/>
    <cellStyle name="_BGI_КП на 2011 год БТЭЦ нов форма" xfId="1772"/>
    <cellStyle name="_BGI_КП на 2011 год БТЭЦ нов форма 3.08.10г.(измен.)" xfId="1773"/>
    <cellStyle name="_BGI_КП на 2011 год БТЭЦ нов форма 3.08.10г.(измен.)_Сметы ТР 2011" xfId="15664"/>
    <cellStyle name="_BGI_КП на 2011 год БТЭЦ нов форма 3.08.10г.(измен.)_Сметы ТР 2011 по сумме Директора - КР-У от Алекса" xfId="15665"/>
    <cellStyle name="_BGI_КП на 2011 год БТЭЦ нов форма_Сметы ТР 2011" xfId="15666"/>
    <cellStyle name="_BGI_КП на 2011 год БТЭЦ нов форма_Сметы ТР 2011 по сумме Директора - КР-У от Алекса" xfId="15667"/>
    <cellStyle name="_BGI_КП-2011- факт 5м+ план 7м ПТЭ" xfId="1774"/>
    <cellStyle name="_BGI_КП-2011- факт 7м+ план 5м (2012)" xfId="1775"/>
    <cellStyle name="_BGI_Материалы АУП И СЛУЖБА СБЫТА" xfId="1776"/>
    <cellStyle name="_BGI_Материалы и ГСМ" xfId="1777"/>
    <cellStyle name="_BGI_прил 4" xfId="1778"/>
    <cellStyle name="_BGI_Приложение 7 ЖТЭЦ с остатками v2(2)" xfId="1779"/>
    <cellStyle name="_BGI_Прогноз 2011 (7+5)" xfId="1780"/>
    <cellStyle name="_BGI_Прогноз Грэс июль-декабрь 2011г" xfId="1781"/>
    <cellStyle name="_BGI_ПТЭ" xfId="1782"/>
    <cellStyle name="_BGI_Реестр потребителей по юрид.лицам на 2012год" xfId="1783"/>
    <cellStyle name="_BGI_Сметы ТР 2011" xfId="15668"/>
    <cellStyle name="_BGI_Сметы ТР 2011 по сумме Директора - КР-У от Алекса" xfId="15669"/>
    <cellStyle name="_BGI_Соц.сфера" xfId="1784"/>
    <cellStyle name="_BGI_ТМЦ к кас. плану на 2012г на 08 08 2011г  (Свод)4" xfId="1785"/>
    <cellStyle name="_BGI_ЦТВЭС 26.01.2011 год" xfId="1786"/>
    <cellStyle name="_Budget Assumption OB 2005" xfId="1787"/>
    <cellStyle name="_Budget Assumption OB 2005 2" xfId="25328"/>
    <cellStyle name="_CASH" xfId="1788"/>
    <cellStyle name="_Cili_2003 Budget Chigen" xfId="1789"/>
    <cellStyle name="_CIT matching" xfId="1790"/>
    <cellStyle name="_Comma" xfId="1791"/>
    <cellStyle name="_Comma 2" xfId="1792"/>
    <cellStyle name="_Comma 3" xfId="1793"/>
    <cellStyle name="_Comma 4" xfId="1794"/>
    <cellStyle name="_Comma 5" xfId="1795"/>
    <cellStyle name="_Comma 6" xfId="1796"/>
    <cellStyle name="_Comparative analysis of PBC reports dd 3 may" xfId="1797"/>
    <cellStyle name="_Comparative analysis of PBC reports dd 3 may 2" xfId="25329"/>
    <cellStyle name="_CONV_FILE_DEC_2006" xfId="1798"/>
    <cellStyle name="_CONV_FILE_MAR_2008" xfId="1799"/>
    <cellStyle name="_Conversion Maik-West" xfId="1800"/>
    <cellStyle name="_Conversion Maik-West 2" xfId="25330"/>
    <cellStyle name="_Conversion Maik-West ER" xfId="1801"/>
    <cellStyle name="_Conversion Maik-West ER 2" xfId="25331"/>
    <cellStyle name="_Currency" xfId="1802"/>
    <cellStyle name="_Currency 2" xfId="1803"/>
    <cellStyle name="_Currency 3" xfId="1804"/>
    <cellStyle name="_Currency 4" xfId="1805"/>
    <cellStyle name="_Currency 5" xfId="1806"/>
    <cellStyle name="_Currency 6" xfId="1807"/>
    <cellStyle name="_Currency_Senior Notes April 3" xfId="1808"/>
    <cellStyle name="_Currency_Senior Notes April 3 2" xfId="1809"/>
    <cellStyle name="_Currency_Senior Notes April 3 2 2" xfId="1810"/>
    <cellStyle name="_Currency_Senior Notes April 3 2 3" xfId="15670"/>
    <cellStyle name="_Currency_Senior Notes April 3 3" xfId="1811"/>
    <cellStyle name="_Currency_Senior Notes April 3 4" xfId="1812"/>
    <cellStyle name="_Currency_Senior Notes April 3 5" xfId="1813"/>
    <cellStyle name="_Currency_Senior Notes April 3 6" xfId="1814"/>
    <cellStyle name="_Currency_Senior Notes April 3_Eki_Budget_2011-2012 v1" xfId="1815"/>
    <cellStyle name="_Currency_Senior Notes April 3_Инвест проекты 2011г" xfId="1816"/>
    <cellStyle name="_Currency_Senior Notes April 3_КП БТЭЦ на 2012 год 19.08.2011" xfId="1817"/>
    <cellStyle name="_Currency_Senior Notes April 3_КП ГРЭС 2012 год (17 08 2011г)!" xfId="1818"/>
    <cellStyle name="_Currency_Senior Notes April 3_КП ЖТЭЦ 2012 помесячно 31.08.2011" xfId="1819"/>
    <cellStyle name="_Currency_Senior Notes April 3_План производства ДЭС 2012 г v2" xfId="1820"/>
    <cellStyle name="_Currency_Senior Notes April 3_Работы бл8" xfId="1821"/>
    <cellStyle name="_CurrencySpace" xfId="1822"/>
    <cellStyle name="_CurrencySpace 2" xfId="1823"/>
    <cellStyle name="_CurrencySpace 3" xfId="1824"/>
    <cellStyle name="_CurrencySpace 4" xfId="1825"/>
    <cellStyle name="_CurrencySpace 5" xfId="1826"/>
    <cellStyle name="_CurrencySpace 6" xfId="1827"/>
    <cellStyle name="_Data" xfId="1828"/>
    <cellStyle name="_Eki Conv Jul 07" xfId="1829"/>
    <cellStyle name="_Eki_Budget_2006_2007 16 11 05" xfId="1830"/>
    <cellStyle name="_Ekibastuz FAS 109 Template 8Nov05" xfId="1831"/>
    <cellStyle name="_Eliminations AES Maik - MW" xfId="1832"/>
    <cellStyle name="_Eliminations AES Maik - MW 2" xfId="25332"/>
    <cellStyle name="_EPS Oct01Bud" xfId="1833"/>
    <cellStyle name="_EPS Oct01Bud 2" xfId="1834"/>
    <cellStyle name="_EPS Oct01Bud 3" xfId="1835"/>
    <cellStyle name="_EPS Oct01Bud 4" xfId="1836"/>
    <cellStyle name="_EPS Oct01Bud 5" xfId="1837"/>
    <cellStyle name="_EPS Oct01Bud 6" xfId="1838"/>
    <cellStyle name="_EPS Oct01Bud_01.KGRES_Modernization v6" xfId="1839"/>
    <cellStyle name="_EPS Oct01Bud_01.ZhCHP_Modernization v6" xfId="1840"/>
    <cellStyle name="_EPS Oct01Bud_2011_BCHP_Budget_v1" xfId="1841"/>
    <cellStyle name="_EPS Oct01Bud_2011_BCHP_Budget_v1_2011_BCHP_FSCT_v1" xfId="1842"/>
    <cellStyle name="_EPS Oct01Bud_2011_BCHP_Budget_v1_2011_ZhCHP_FSCT_v1" xfId="1843"/>
    <cellStyle name="_EPS Oct01Bud_2011_BCHP_FSCT_v1" xfId="1844"/>
    <cellStyle name="_EPS Oct01Bud_2011_KarGRES_FSCT_v1" xfId="1845"/>
    <cellStyle name="_EPS Oct01Bud_2011_KarGRES_FSCT_v1_Допущения по долгосрочной модели 2012 - ГРЭС" xfId="1846"/>
    <cellStyle name="_EPS Oct01Bud_2011_ZhCHP_FSCT_v1" xfId="1847"/>
    <cellStyle name="_EPS Oct01Bud_Cash UK CHP 06.2008 Preliminary as of 03.07.2008" xfId="1848"/>
    <cellStyle name="_EPS Oct01Bud_Eki_Budget_2011-2012 v1" xfId="1849"/>
    <cellStyle name="_EPS Oct01Bud_UK CHP Forecast 06 2008 Preliminary as of 03.07.2008" xfId="1850"/>
    <cellStyle name="_EPS Oct01Bud_БТЭЦ" xfId="1851"/>
    <cellStyle name="_EPS Oct01Bud_БТЭЦ  2011 год 7 месяцев факт + 5 месяцев план" xfId="1852"/>
    <cellStyle name="_EPS Oct01Bud_БТЭЦ  прогноз июль-декабрь 2011" xfId="1853"/>
    <cellStyle name="_EPS Oct01Bud_БТЭЦ на 2011 год 5 месяцев   7 месяцев" xfId="1854"/>
    <cellStyle name="_EPS Oct01Bud_Вспомогательные материалы АУП  на 2013год." xfId="1855"/>
    <cellStyle name="_EPS Oct01Bud_ГРЭС" xfId="1856"/>
    <cellStyle name="_EPS Oct01Bud_ГРЭС Прогноз по КП-2011 (10.06.11)" xfId="1857"/>
    <cellStyle name="_EPS Oct01Bud_Допущения по долгосрочной модели 2012 - ГРЭС" xfId="1858"/>
    <cellStyle name="_EPS Oct01Bud_ЖТЭЦ" xfId="1859"/>
    <cellStyle name="_EPS Oct01Bud_Кассовый план ЦТВЭС 2011 год" xfId="1860"/>
    <cellStyle name="_EPS Oct01Bud_Копия КП ГРЭС 2011г  на 14 08 10" xfId="1861"/>
    <cellStyle name="_EPS Oct01Bud_Копия КП ГРЭС 2011г  на 14 08 10_01.KGRES_Modernization v6" xfId="1862"/>
    <cellStyle name="_EPS Oct01Bud_Копия КП ГРЭС 2011г  на 14 08 10_01.ZhCHP_Modernization v6" xfId="1863"/>
    <cellStyle name="_EPS Oct01Bud_Копия КП ГРЭС 2011г  на 14 08 10_2011_BCHP_FSCT_v1" xfId="1864"/>
    <cellStyle name="_EPS Oct01Bud_Копия КП ГРЭС 2011г  на 14 08 10_2011_KarGRES_FSCT_v1" xfId="1865"/>
    <cellStyle name="_EPS Oct01Bud_Копия КП ГРЭС 2011г  на 14 08 10_2011_ZhCHP_FSCT_v1" xfId="1866"/>
    <cellStyle name="_EPS Oct01Bud_Копия КП ГРЭС 2011г  на 14 08 10_Допущения по долгосрочной модели 2012 - ГРЭС" xfId="1867"/>
    <cellStyle name="_EPS Oct01Bud_Копия КП ЖТЭЦ на 31 08 2011г" xfId="1868"/>
    <cellStyle name="_EPS Oct01Bud_Копия Приложение 7 к КП ПТЭ" xfId="1869"/>
    <cellStyle name="_EPS Oct01Bud_КП 2011 100810 ПТЭ+БТЭЦ правильный 100810" xfId="1870"/>
    <cellStyle name="_EPS Oct01Bud_КП БТЭЦ 2011" xfId="1871"/>
    <cellStyle name="_EPS Oct01Bud_КП БТЭЦ на 2012 год 19.08.2011" xfId="1872"/>
    <cellStyle name="_EPS Oct01Bud_КП ДЭС 2011г. на 290910" xfId="1873"/>
    <cellStyle name="_EPS Oct01Bud_КП ЖТЭЦ" xfId="1874"/>
    <cellStyle name="_EPS Oct01Bud_КП ЖТЭЦ 15.08.2010 выровн." xfId="1875"/>
    <cellStyle name="_EPS Oct01Bud_КП ЖТЭЦ 2.12.2010 с нов планом произв.Изменен" xfId="1876"/>
    <cellStyle name="_EPS Oct01Bud_КП ЖТЭЦ 2011-2012 сравнение" xfId="1877"/>
    <cellStyle name="_EPS Oct01Bud_КП ЖТЭЦ 2012 помесячно" xfId="1878"/>
    <cellStyle name="_EPS Oct01Bud_КП ЖТЭЦ 2012 помесячно 31.08.2011" xfId="1879"/>
    <cellStyle name="_EPS Oct01Bud_КП ЖТЭЦ 23.10.2010 выровн." xfId="1880"/>
    <cellStyle name="_EPS Oct01Bud_КП ЖТЭЦ 29.09.2010 выровн." xfId="1881"/>
    <cellStyle name="_EPS Oct01Bud_КП ЖТЭЦ 5 мес факт и прогноз" xfId="1882"/>
    <cellStyle name="_EPS Oct01Bud_КП ЖТЭЦ 7 мес факт и прогноз" xfId="1883"/>
    <cellStyle name="_EPS Oct01Bud_КП ЖТЭЦ нов форма 2011г." xfId="1884"/>
    <cellStyle name="_EPS Oct01Bud_КП ЖТЭЦ помесячно 10.02.2011." xfId="1885"/>
    <cellStyle name="_EPS Oct01Bud_КП ЖТЭЦ помесячно." xfId="1886"/>
    <cellStyle name="_EPS Oct01Bud_КП на 2011 год БТЭЦ нов форма" xfId="1887"/>
    <cellStyle name="_EPS Oct01Bud_КП на 2011 год БТЭЦ нов форма 3.08.10г.(измен.)" xfId="1888"/>
    <cellStyle name="_EPS Oct01Bud_КП на 2011 год БТЭЦ нов форма 3.08.10г.(измен.)_Сметы ТР 2011" xfId="15671"/>
    <cellStyle name="_EPS Oct01Bud_КП на 2011 год БТЭЦ нов форма 3.08.10г.(измен.)_Сметы ТР 2011 по сумме Директора - КР-У от Алекса" xfId="15672"/>
    <cellStyle name="_EPS Oct01Bud_КП на 2011 год БТЭЦ нов форма_Сметы ТР 2011" xfId="15673"/>
    <cellStyle name="_EPS Oct01Bud_КП на 2011 год БТЭЦ нов форма_Сметы ТР 2011 по сумме Директора - КР-У от Алекса" xfId="15674"/>
    <cellStyle name="_EPS Oct01Bud_КП-2011- факт 5м+ план 7м ПТЭ" xfId="1889"/>
    <cellStyle name="_EPS Oct01Bud_КП-2011- факт 7м+ план 5м (2012)" xfId="1890"/>
    <cellStyle name="_EPS Oct01Bud_КЦ 09 B" xfId="1891"/>
    <cellStyle name="_EPS Oct01Bud_Материалы АУП И СЛУЖБА СБЫТА" xfId="1892"/>
    <cellStyle name="_EPS Oct01Bud_Материалы и ГСМ" xfId="1893"/>
    <cellStyle name="_EPS Oct01Bud_прил 4" xfId="1894"/>
    <cellStyle name="_EPS Oct01Bud_Приложение 7 ЖТЭЦ с остатками v2(2)" xfId="1895"/>
    <cellStyle name="_EPS Oct01Bud_Прогноз 2011 (7+5)" xfId="1896"/>
    <cellStyle name="_EPS Oct01Bud_Прогноз Грэс июль-декабрь 2011г" xfId="1897"/>
    <cellStyle name="_EPS Oct01Bud_ПТЭ" xfId="1898"/>
    <cellStyle name="_EPS Oct01Bud_Реестр потребителей по юрид.лицам на 2012год" xfId="1899"/>
    <cellStyle name="_EPS Oct01Bud_Сметы ТР 2011" xfId="15675"/>
    <cellStyle name="_EPS Oct01Bud_Сметы ТР 2011 по сумме Директора - КР-У от Алекса" xfId="15676"/>
    <cellStyle name="_EPS Oct01Bud_Соц.сфера" xfId="1900"/>
    <cellStyle name="_EPS Oct01Bud_ТМЦ к кас. плану на 2012г на 08 08 2011г  (Свод)4" xfId="1901"/>
    <cellStyle name="_EPS Oct01Bud_УК ТЭЦ 2009 F" xfId="1902"/>
    <cellStyle name="_EPS Oct01Bud_Упр 2008 F" xfId="1903"/>
    <cellStyle name="_EPS Oct01Bud_Упр 2009 B" xfId="1904"/>
    <cellStyle name="_EPS Oct01Bud_ЦТВЭС 26.01.2011 год" xfId="1905"/>
    <cellStyle name="_FA, CIP (3)" xfId="1906"/>
    <cellStyle name="_FA, CIP (3) 2" xfId="25333"/>
    <cellStyle name="_FC Template" xfId="1907"/>
    <cellStyle name="_Finance UKCHP июнь 07" xfId="1908"/>
    <cellStyle name="_ForecastToday v4" xfId="1909"/>
    <cellStyle name="_ForecastToday v4 2" xfId="1910"/>
    <cellStyle name="_ForecastToday v4 3" xfId="1911"/>
    <cellStyle name="_ForecastToday v4 4" xfId="1912"/>
    <cellStyle name="_ForecastToday v4 5" xfId="1913"/>
    <cellStyle name="_ForecastToday v4 6" xfId="1914"/>
    <cellStyle name="_ForecastToday v4_01.KGRES_Modernization v6" xfId="1915"/>
    <cellStyle name="_ForecastToday v4_01.ZhCHP_Modernization v6" xfId="1916"/>
    <cellStyle name="_ForecastToday v4_2011_BCHP_Budget_v1" xfId="1917"/>
    <cellStyle name="_ForecastToday v4_2011_BCHP_Budget_v1_2011_BCHP_FSCT_v1" xfId="1918"/>
    <cellStyle name="_ForecastToday v4_2011_BCHP_Budget_v1_2011_ZhCHP_FSCT_v1" xfId="1919"/>
    <cellStyle name="_ForecastToday v4_2011_BCHP_FSCT_v1" xfId="1920"/>
    <cellStyle name="_ForecastToday v4_2011_KarGRES_FSCT_v1" xfId="1921"/>
    <cellStyle name="_ForecastToday v4_2011_KarGRES_FSCT_v1_Допущения по долгосрочной модели 2012 - ГРЭС" xfId="1922"/>
    <cellStyle name="_ForecastToday v4_2011_ZhCHP_FSCT_v1" xfId="1923"/>
    <cellStyle name="_ForecastToday v4_Cash UK CHP 06.2008 Preliminary as of 03.07.2008" xfId="1924"/>
    <cellStyle name="_ForecastToday v4_Eki_Budget_2011-2012 v1" xfId="1925"/>
    <cellStyle name="_ForecastToday v4_UK CHP Forecast 06 2008 Preliminary as of 03.07.2008" xfId="1926"/>
    <cellStyle name="_ForecastToday v4_БТЭЦ" xfId="1927"/>
    <cellStyle name="_ForecastToday v4_БТЭЦ  2011 год 7 месяцев факт + 5 месяцев план" xfId="1928"/>
    <cellStyle name="_ForecastToday v4_БТЭЦ  прогноз июль-декабрь 2011" xfId="1929"/>
    <cellStyle name="_ForecastToday v4_БТЭЦ на 2011 год 5 месяцев   7 месяцев" xfId="1930"/>
    <cellStyle name="_ForecastToday v4_Вспомогательные материалы АУП  на 2013год." xfId="1931"/>
    <cellStyle name="_ForecastToday v4_ГРЭС" xfId="1932"/>
    <cellStyle name="_ForecastToday v4_ГРЭС Прогноз по КП-2011 (10.06.11)" xfId="1933"/>
    <cellStyle name="_ForecastToday v4_Допущения по долгосрочной модели 2012 - ГРЭС" xfId="1934"/>
    <cellStyle name="_ForecastToday v4_ЖТЭЦ" xfId="1935"/>
    <cellStyle name="_ForecastToday v4_Кассовый план ЦТВЭС 2011 год" xfId="1936"/>
    <cellStyle name="_ForecastToday v4_Копия КП ГРЭС 2011г  на 14 08 10" xfId="1937"/>
    <cellStyle name="_ForecastToday v4_Копия КП ГРЭС 2011г  на 14 08 10_01.KGRES_Modernization v6" xfId="1938"/>
    <cellStyle name="_ForecastToday v4_Копия КП ГРЭС 2011г  на 14 08 10_01.ZhCHP_Modernization v6" xfId="1939"/>
    <cellStyle name="_ForecastToday v4_Копия КП ГРЭС 2011г  на 14 08 10_2011_BCHP_FSCT_v1" xfId="1940"/>
    <cellStyle name="_ForecastToday v4_Копия КП ГРЭС 2011г  на 14 08 10_2011_KarGRES_FSCT_v1" xfId="1941"/>
    <cellStyle name="_ForecastToday v4_Копия КП ГРЭС 2011г  на 14 08 10_2011_ZhCHP_FSCT_v1" xfId="1942"/>
    <cellStyle name="_ForecastToday v4_Копия КП ГРЭС 2011г  на 14 08 10_Допущения по долгосрочной модели 2012 - ГРЭС" xfId="1943"/>
    <cellStyle name="_ForecastToday v4_Копия КП ЖТЭЦ на 31 08 2011г" xfId="1944"/>
    <cellStyle name="_ForecastToday v4_Копия Приложение 7 к КП ПТЭ" xfId="1945"/>
    <cellStyle name="_ForecastToday v4_КП 2011 100810 ПТЭ+БТЭЦ правильный 100810" xfId="1946"/>
    <cellStyle name="_ForecastToday v4_КП БТЭЦ 2011" xfId="1947"/>
    <cellStyle name="_ForecastToday v4_КП БТЭЦ на 2012 год 19.08.2011" xfId="1948"/>
    <cellStyle name="_ForecastToday v4_КП ДЭС 2011г. на 290910" xfId="1949"/>
    <cellStyle name="_ForecastToday v4_КП ЖТЭЦ" xfId="1950"/>
    <cellStyle name="_ForecastToday v4_КП ЖТЭЦ 15.08.2010 выровн." xfId="1951"/>
    <cellStyle name="_ForecastToday v4_КП ЖТЭЦ 2.12.2010 с нов планом произв.Изменен" xfId="1952"/>
    <cellStyle name="_ForecastToday v4_КП ЖТЭЦ 2011-2012 сравнение" xfId="1953"/>
    <cellStyle name="_ForecastToday v4_КП ЖТЭЦ 2012 помесячно" xfId="1954"/>
    <cellStyle name="_ForecastToday v4_КП ЖТЭЦ 2012 помесячно 31.08.2011" xfId="1955"/>
    <cellStyle name="_ForecastToday v4_КП ЖТЭЦ 23.10.2010 выровн." xfId="1956"/>
    <cellStyle name="_ForecastToday v4_КП ЖТЭЦ 29.09.2010 выровн." xfId="1957"/>
    <cellStyle name="_ForecastToday v4_КП ЖТЭЦ 5 мес факт и прогноз" xfId="1958"/>
    <cellStyle name="_ForecastToday v4_КП ЖТЭЦ 7 мес факт и прогноз" xfId="1959"/>
    <cellStyle name="_ForecastToday v4_КП ЖТЭЦ нов форма 2011г." xfId="1960"/>
    <cellStyle name="_ForecastToday v4_КП ЖТЭЦ помесячно 10.02.2011." xfId="1961"/>
    <cellStyle name="_ForecastToday v4_КП ЖТЭЦ помесячно." xfId="1962"/>
    <cellStyle name="_ForecastToday v4_КП на 2011 год БТЭЦ нов форма" xfId="1963"/>
    <cellStyle name="_ForecastToday v4_КП на 2011 год БТЭЦ нов форма 3.08.10г.(измен.)" xfId="1964"/>
    <cellStyle name="_ForecastToday v4_КП на 2011 год БТЭЦ нов форма 3.08.10г.(измен.)_Сметы ТР 2011" xfId="15677"/>
    <cellStyle name="_ForecastToday v4_КП на 2011 год БТЭЦ нов форма 3.08.10г.(измен.)_Сметы ТР 2011 по сумме Директора - КР-У от Алекса" xfId="15678"/>
    <cellStyle name="_ForecastToday v4_КП на 2011 год БТЭЦ нов форма_Сметы ТР 2011" xfId="15679"/>
    <cellStyle name="_ForecastToday v4_КП на 2011 год БТЭЦ нов форма_Сметы ТР 2011 по сумме Директора - КР-У от Алекса" xfId="15680"/>
    <cellStyle name="_ForecastToday v4_КП-2011- факт 5м+ план 7м ПТЭ" xfId="1965"/>
    <cellStyle name="_ForecastToday v4_КП-2011- факт 7м+ план 5м (2012)" xfId="1966"/>
    <cellStyle name="_ForecastToday v4_КЦ 09 B" xfId="1967"/>
    <cellStyle name="_ForecastToday v4_Материалы АУП И СЛУЖБА СБЫТА" xfId="1968"/>
    <cellStyle name="_ForecastToday v4_Материалы и ГСМ" xfId="1969"/>
    <cellStyle name="_ForecastToday v4_прил 4" xfId="1970"/>
    <cellStyle name="_ForecastToday v4_Приложение 7 ЖТЭЦ с остатками v2(2)" xfId="1971"/>
    <cellStyle name="_ForecastToday v4_Прогноз 2011 (7+5)" xfId="1972"/>
    <cellStyle name="_ForecastToday v4_Прогноз Грэс июль-декабрь 2011г" xfId="1973"/>
    <cellStyle name="_ForecastToday v4_ПТЭ" xfId="1974"/>
    <cellStyle name="_ForecastToday v4_Реестр потребителей по юрид.лицам на 2012год" xfId="1975"/>
    <cellStyle name="_ForecastToday v4_Сметы ТР 2011" xfId="15681"/>
    <cellStyle name="_ForecastToday v4_Сметы ТР 2011 по сумме Директора - КР-У от Алекса" xfId="15682"/>
    <cellStyle name="_ForecastToday v4_Соц.сфера" xfId="1976"/>
    <cellStyle name="_ForecastToday v4_ТМЦ к кас. плану на 2012г на 08 08 2011г  (Свод)4" xfId="1977"/>
    <cellStyle name="_ForecastToday v4_УК ТЭЦ 2009 F" xfId="1978"/>
    <cellStyle name="_ForecastToday v4_Упр 2008 F" xfId="1979"/>
    <cellStyle name="_ForecastToday v4_Упр 2009 B" xfId="1980"/>
    <cellStyle name="_ForecastToday v4_ЦТВЭС 26.01.2011 год" xfId="1981"/>
    <cellStyle name="_FS " xfId="1982"/>
    <cellStyle name="_FS  2" xfId="25334"/>
    <cellStyle name="_Granbury-F-Machine" xfId="1983"/>
    <cellStyle name="_Granbury-F-Machine 2" xfId="1984"/>
    <cellStyle name="_Granbury-F-Machine 3" xfId="1985"/>
    <cellStyle name="_Granbury-F-Machine 4" xfId="1986"/>
    <cellStyle name="_Granbury-F-Machine 5" xfId="1987"/>
    <cellStyle name="_Granbury-F-Machine 6" xfId="1988"/>
    <cellStyle name="_Granbury-F-Machine_01.KGRES_Modernization v6" xfId="1989"/>
    <cellStyle name="_Granbury-F-Machine_01.ZhCHP_Modernization v6" xfId="1990"/>
    <cellStyle name="_Granbury-F-Machine_2011_BCHP_Budget_v1" xfId="1991"/>
    <cellStyle name="_Granbury-F-Machine_2011_BCHP_Budget_v1_2011_BCHP_FSCT_v1" xfId="1992"/>
    <cellStyle name="_Granbury-F-Machine_2011_BCHP_Budget_v1_2011_ZhCHP_FSCT_v1" xfId="1993"/>
    <cellStyle name="_Granbury-F-Machine_2011_BCHP_FSCT_v1" xfId="1994"/>
    <cellStyle name="_Granbury-F-Machine_2011_KarGRES_FSCT_v1" xfId="1995"/>
    <cellStyle name="_Granbury-F-Machine_2011_KarGRES_FSCT_v1_Допущения по долгосрочной модели 2012 - ГРЭС" xfId="1996"/>
    <cellStyle name="_Granbury-F-Machine_2011_ZhCHP_FSCT_v1" xfId="1997"/>
    <cellStyle name="_Granbury-F-Machine_Cash UK CHP 06.2008 Preliminary as of 03.07.2008" xfId="1998"/>
    <cellStyle name="_Granbury-F-Machine_Eki_Budget_2011-2012 v1" xfId="1999"/>
    <cellStyle name="_Granbury-F-Machine_UK CHP Forecast 06 2008 Preliminary as of 03.07.2008" xfId="2000"/>
    <cellStyle name="_Granbury-F-Machine_БТЭЦ" xfId="2001"/>
    <cellStyle name="_Granbury-F-Machine_БТЭЦ  2011 год 7 месяцев факт + 5 месяцев план" xfId="2002"/>
    <cellStyle name="_Granbury-F-Machine_БТЭЦ  прогноз июль-декабрь 2011" xfId="2003"/>
    <cellStyle name="_Granbury-F-Machine_БТЭЦ на 2011 год 5 месяцев   7 месяцев" xfId="2004"/>
    <cellStyle name="_Granbury-F-Machine_Вспомогательные материалы АУП  на 2013год." xfId="2005"/>
    <cellStyle name="_Granbury-F-Machine_ГРЭС" xfId="2006"/>
    <cellStyle name="_Granbury-F-Machine_ГРЭС Прогноз по КП-2011 (10.06.11)" xfId="2007"/>
    <cellStyle name="_Granbury-F-Machine_Допущения по долгосрочной модели 2012 - ГРЭС" xfId="2008"/>
    <cellStyle name="_Granbury-F-Machine_ЖТЭЦ" xfId="2009"/>
    <cellStyle name="_Granbury-F-Machine_Кассовый план ЦТВЭС 2011 год" xfId="2010"/>
    <cellStyle name="_Granbury-F-Machine_Копия КП ГРЭС 2011г  на 14 08 10" xfId="2011"/>
    <cellStyle name="_Granbury-F-Machine_Копия КП ГРЭС 2011г  на 14 08 10_01.KGRES_Modernization v6" xfId="2012"/>
    <cellStyle name="_Granbury-F-Machine_Копия КП ГРЭС 2011г  на 14 08 10_01.ZhCHP_Modernization v6" xfId="2013"/>
    <cellStyle name="_Granbury-F-Machine_Копия КП ГРЭС 2011г  на 14 08 10_2011_BCHP_FSCT_v1" xfId="2014"/>
    <cellStyle name="_Granbury-F-Machine_Копия КП ГРЭС 2011г  на 14 08 10_2011_KarGRES_FSCT_v1" xfId="2015"/>
    <cellStyle name="_Granbury-F-Machine_Копия КП ГРЭС 2011г  на 14 08 10_2011_ZhCHP_FSCT_v1" xfId="2016"/>
    <cellStyle name="_Granbury-F-Machine_Копия КП ГРЭС 2011г  на 14 08 10_Допущения по долгосрочной модели 2012 - ГРЭС" xfId="2017"/>
    <cellStyle name="_Granbury-F-Machine_Копия КП ЖТЭЦ на 31 08 2011г" xfId="2018"/>
    <cellStyle name="_Granbury-F-Machine_Копия Приложение 7 к КП ПТЭ" xfId="2019"/>
    <cellStyle name="_Granbury-F-Machine_КП 2011 100810 ПТЭ+БТЭЦ правильный 100810" xfId="2020"/>
    <cellStyle name="_Granbury-F-Machine_КП БТЭЦ 2011" xfId="2021"/>
    <cellStyle name="_Granbury-F-Machine_КП БТЭЦ на 2012 год 19.08.2011" xfId="2022"/>
    <cellStyle name="_Granbury-F-Machine_КП ДЭС 2011г. на 290910" xfId="2023"/>
    <cellStyle name="_Granbury-F-Machine_КП ЖТЭЦ" xfId="2024"/>
    <cellStyle name="_Granbury-F-Machine_КП ЖТЭЦ 15.08.2010 выровн." xfId="2025"/>
    <cellStyle name="_Granbury-F-Machine_КП ЖТЭЦ 2.12.2010 с нов планом произв.Изменен" xfId="2026"/>
    <cellStyle name="_Granbury-F-Machine_КП ЖТЭЦ 2011-2012 сравнение" xfId="2027"/>
    <cellStyle name="_Granbury-F-Machine_КП ЖТЭЦ 2012 помесячно" xfId="2028"/>
    <cellStyle name="_Granbury-F-Machine_КП ЖТЭЦ 2012 помесячно 31.08.2011" xfId="2029"/>
    <cellStyle name="_Granbury-F-Machine_КП ЖТЭЦ 23.10.2010 выровн." xfId="2030"/>
    <cellStyle name="_Granbury-F-Machine_КП ЖТЭЦ 29.09.2010 выровн." xfId="2031"/>
    <cellStyle name="_Granbury-F-Machine_КП ЖТЭЦ 5 мес факт и прогноз" xfId="2032"/>
    <cellStyle name="_Granbury-F-Machine_КП ЖТЭЦ 7 мес факт и прогноз" xfId="2033"/>
    <cellStyle name="_Granbury-F-Machine_КП ЖТЭЦ нов форма 2011г." xfId="2034"/>
    <cellStyle name="_Granbury-F-Machine_КП ЖТЭЦ помесячно 10.02.2011." xfId="2035"/>
    <cellStyle name="_Granbury-F-Machine_КП ЖТЭЦ помесячно." xfId="2036"/>
    <cellStyle name="_Granbury-F-Machine_КП на 2011 год БТЭЦ нов форма" xfId="2037"/>
    <cellStyle name="_Granbury-F-Machine_КП на 2011 год БТЭЦ нов форма 3.08.10г.(измен.)" xfId="2038"/>
    <cellStyle name="_Granbury-F-Machine_КП на 2011 год БТЭЦ нов форма 3.08.10г.(измен.)_Сметы ТР 2011" xfId="15683"/>
    <cellStyle name="_Granbury-F-Machine_КП на 2011 год БТЭЦ нов форма 3.08.10г.(измен.)_Сметы ТР 2011 по сумме Директора - КР-У от Алекса" xfId="15684"/>
    <cellStyle name="_Granbury-F-Machine_КП на 2011 год БТЭЦ нов форма_Сметы ТР 2011" xfId="15685"/>
    <cellStyle name="_Granbury-F-Machine_КП на 2011 год БТЭЦ нов форма_Сметы ТР 2011 по сумме Директора - КР-У от Алекса" xfId="15686"/>
    <cellStyle name="_Granbury-F-Machine_КП-2011- факт 5м+ план 7м ПТЭ" xfId="2039"/>
    <cellStyle name="_Granbury-F-Machine_КП-2011- факт 7м+ план 5м (2012)" xfId="2040"/>
    <cellStyle name="_Granbury-F-Machine_КЦ 09 B" xfId="2041"/>
    <cellStyle name="_Granbury-F-Machine_Материалы АУП И СЛУЖБА СБЫТА" xfId="2042"/>
    <cellStyle name="_Granbury-F-Machine_Материалы и ГСМ" xfId="2043"/>
    <cellStyle name="_Granbury-F-Machine_прил 4" xfId="2044"/>
    <cellStyle name="_Granbury-F-Machine_Приложение 7 ЖТЭЦ с остатками v2(2)" xfId="2045"/>
    <cellStyle name="_Granbury-F-Machine_Прогноз 2011 (7+5)" xfId="2046"/>
    <cellStyle name="_Granbury-F-Machine_Прогноз Грэс июль-декабрь 2011г" xfId="2047"/>
    <cellStyle name="_Granbury-F-Machine_ПТЭ" xfId="2048"/>
    <cellStyle name="_Granbury-F-Machine_Реестр потребителей по юрид.лицам на 2012год" xfId="2049"/>
    <cellStyle name="_Granbury-F-Machine_Сметы ТР 2011" xfId="15687"/>
    <cellStyle name="_Granbury-F-Machine_Сметы ТР 2011 по сумме Директора - КР-У от Алекса" xfId="15688"/>
    <cellStyle name="_Granbury-F-Machine_Соц.сфера" xfId="2050"/>
    <cellStyle name="_Granbury-F-Machine_ТМЦ к кас. плану на 2012г на 08 08 2011г  (Свод)4" xfId="2051"/>
    <cellStyle name="_Granbury-F-Machine_УК ТЭЦ 2009 F" xfId="2052"/>
    <cellStyle name="_Granbury-F-Machine_Упр 2008 F" xfId="2053"/>
    <cellStyle name="_Granbury-F-Machine_Упр 2009 B" xfId="2054"/>
    <cellStyle name="_Granbury-F-Machine_ЦТВЭС 26.01.2011 год" xfId="2055"/>
    <cellStyle name="_Granite" xfId="2056"/>
    <cellStyle name="_Granite 2" xfId="2057"/>
    <cellStyle name="_Granite 3" xfId="2058"/>
    <cellStyle name="_Granite 4" xfId="2059"/>
    <cellStyle name="_Granite 5" xfId="2060"/>
    <cellStyle name="_Granite 6" xfId="2061"/>
    <cellStyle name="_Granite_01.KGRES_Modernization v6" xfId="2062"/>
    <cellStyle name="_Granite_01.ZhCHP_Modernization v6" xfId="2063"/>
    <cellStyle name="_Granite_2011_BCHP_Budget_v1" xfId="2064"/>
    <cellStyle name="_Granite_2011_BCHP_Budget_v1_2011_BCHP_FSCT_v1" xfId="2065"/>
    <cellStyle name="_Granite_2011_BCHP_Budget_v1_2011_ZhCHP_FSCT_v1" xfId="2066"/>
    <cellStyle name="_Granite_2011_BCHP_FSCT_v1" xfId="2067"/>
    <cellStyle name="_Granite_2011_KarGRES_FSCT_v1" xfId="2068"/>
    <cellStyle name="_Granite_2011_KarGRES_FSCT_v1_Допущения по долгосрочной модели 2012 - ГРЭС" xfId="2069"/>
    <cellStyle name="_Granite_2011_ZhCHP_FSCT_v1" xfId="2070"/>
    <cellStyle name="_Granite_Cash UK CHP 06.2008 Preliminary as of 03.07.2008" xfId="2071"/>
    <cellStyle name="_Granite_Eki_Budget_2011-2012 v1" xfId="2072"/>
    <cellStyle name="_Granite_UK CHP Forecast 06 2008 Preliminary as of 03.07.2008" xfId="2073"/>
    <cellStyle name="_Granite_БТЭЦ" xfId="2074"/>
    <cellStyle name="_Granite_БТЭЦ  2011 год 7 месяцев факт + 5 месяцев план" xfId="2075"/>
    <cellStyle name="_Granite_БТЭЦ  прогноз июль-декабрь 2011" xfId="2076"/>
    <cellStyle name="_Granite_БТЭЦ на 2011 год 5 месяцев   7 месяцев" xfId="2077"/>
    <cellStyle name="_Granite_Вспомогательные материалы АУП  на 2013год." xfId="2078"/>
    <cellStyle name="_Granite_ГРЭС" xfId="2079"/>
    <cellStyle name="_Granite_ГРЭС Прогноз по КП-2011 (10.06.11)" xfId="2080"/>
    <cellStyle name="_Granite_Допущения по долгосрочной модели 2012 - ГРЭС" xfId="2081"/>
    <cellStyle name="_Granite_ЖТЭЦ" xfId="2082"/>
    <cellStyle name="_Granite_Кассовый план ЦТВЭС 2011 год" xfId="2083"/>
    <cellStyle name="_Granite_Копия КП ГРЭС 2011г  на 14 08 10" xfId="2084"/>
    <cellStyle name="_Granite_Копия КП ГРЭС 2011г  на 14 08 10_01.KGRES_Modernization v6" xfId="2085"/>
    <cellStyle name="_Granite_Копия КП ГРЭС 2011г  на 14 08 10_01.ZhCHP_Modernization v6" xfId="2086"/>
    <cellStyle name="_Granite_Копия КП ГРЭС 2011г  на 14 08 10_2011_BCHP_FSCT_v1" xfId="2087"/>
    <cellStyle name="_Granite_Копия КП ГРЭС 2011г  на 14 08 10_2011_KarGRES_FSCT_v1" xfId="2088"/>
    <cellStyle name="_Granite_Копия КП ГРЭС 2011г  на 14 08 10_2011_ZhCHP_FSCT_v1" xfId="2089"/>
    <cellStyle name="_Granite_Копия КП ГРЭС 2011г  на 14 08 10_Допущения по долгосрочной модели 2012 - ГРЭС" xfId="2090"/>
    <cellStyle name="_Granite_Копия КП ЖТЭЦ на 31 08 2011г" xfId="2091"/>
    <cellStyle name="_Granite_Копия Приложение 7 к КП ПТЭ" xfId="2092"/>
    <cellStyle name="_Granite_КП 2011 100810 ПТЭ+БТЭЦ правильный 100810" xfId="2093"/>
    <cellStyle name="_Granite_КП БТЭЦ 2011" xfId="2094"/>
    <cellStyle name="_Granite_КП БТЭЦ на 2012 год 19.08.2011" xfId="2095"/>
    <cellStyle name="_Granite_КП ДЭС 2011г. на 290910" xfId="2096"/>
    <cellStyle name="_Granite_КП ЖТЭЦ" xfId="2097"/>
    <cellStyle name="_Granite_КП ЖТЭЦ 15.08.2010 выровн." xfId="2098"/>
    <cellStyle name="_Granite_КП ЖТЭЦ 2.12.2010 с нов планом произв.Изменен" xfId="2099"/>
    <cellStyle name="_Granite_КП ЖТЭЦ 2011-2012 сравнение" xfId="2100"/>
    <cellStyle name="_Granite_КП ЖТЭЦ 2012 помесячно" xfId="2101"/>
    <cellStyle name="_Granite_КП ЖТЭЦ 2012 помесячно 31.08.2011" xfId="2102"/>
    <cellStyle name="_Granite_КП ЖТЭЦ 23.10.2010 выровн." xfId="2103"/>
    <cellStyle name="_Granite_КП ЖТЭЦ 29.09.2010 выровн." xfId="2104"/>
    <cellStyle name="_Granite_КП ЖТЭЦ 5 мес факт и прогноз" xfId="2105"/>
    <cellStyle name="_Granite_КП ЖТЭЦ 7 мес факт и прогноз" xfId="2106"/>
    <cellStyle name="_Granite_КП ЖТЭЦ нов форма 2011г." xfId="2107"/>
    <cellStyle name="_Granite_КП ЖТЭЦ помесячно 10.02.2011." xfId="2108"/>
    <cellStyle name="_Granite_КП ЖТЭЦ помесячно." xfId="2109"/>
    <cellStyle name="_Granite_КП на 2011 год БТЭЦ нов форма" xfId="2110"/>
    <cellStyle name="_Granite_КП на 2011 год БТЭЦ нов форма 3.08.10г.(измен.)" xfId="2111"/>
    <cellStyle name="_Granite_КП на 2011 год БТЭЦ нов форма 3.08.10г.(измен.)_Сметы ТР 2011" xfId="15689"/>
    <cellStyle name="_Granite_КП на 2011 год БТЭЦ нов форма 3.08.10г.(измен.)_Сметы ТР 2011 по сумме Директора - КР-У от Алекса" xfId="15690"/>
    <cellStyle name="_Granite_КП на 2011 год БТЭЦ нов форма_Сметы ТР 2011" xfId="15691"/>
    <cellStyle name="_Granite_КП на 2011 год БТЭЦ нов форма_Сметы ТР 2011 по сумме Директора - КР-У от Алекса" xfId="15692"/>
    <cellStyle name="_Granite_КП-2011- факт 5м+ план 7м ПТЭ" xfId="2112"/>
    <cellStyle name="_Granite_КП-2011- факт 7м+ план 5м (2012)" xfId="2113"/>
    <cellStyle name="_Granite_КЦ 09 B" xfId="2114"/>
    <cellStyle name="_Granite_Материалы АУП И СЛУЖБА СБЫТА" xfId="2115"/>
    <cellStyle name="_Granite_Материалы и ГСМ" xfId="2116"/>
    <cellStyle name="_Granite_прил 4" xfId="2117"/>
    <cellStyle name="_Granite_Приложение 7 ЖТЭЦ с остатками v2(2)" xfId="2118"/>
    <cellStyle name="_Granite_Прогноз 2011 (7+5)" xfId="2119"/>
    <cellStyle name="_Granite_Прогноз Грэс июль-декабрь 2011г" xfId="2120"/>
    <cellStyle name="_Granite_ПТЭ" xfId="2121"/>
    <cellStyle name="_Granite_Реестр потребителей по юрид.лицам на 2012год" xfId="2122"/>
    <cellStyle name="_Granite_Сметы ТР 2011" xfId="15693"/>
    <cellStyle name="_Granite_Сметы ТР 2011 по сумме Директора - КР-У от Алекса" xfId="15694"/>
    <cellStyle name="_Granite_Соц.сфера" xfId="2123"/>
    <cellStyle name="_Granite_ТМЦ к кас. плану на 2012г на 08 08 2011г  (Свод)4" xfId="2124"/>
    <cellStyle name="_Granite_УК ТЭЦ 2009 F" xfId="2125"/>
    <cellStyle name="_Granite_Упр 2008 F" xfId="2126"/>
    <cellStyle name="_Granite_Упр 2009 B" xfId="2127"/>
    <cellStyle name="_Granite_ЦТВЭС 26.01.2011 год" xfId="2128"/>
    <cellStyle name="_IFRS 2001-2006 6mnth_Sept_15_2006 unshared" xfId="2129"/>
    <cellStyle name="_Ironwood" xfId="2130"/>
    <cellStyle name="_Ironwood 2" xfId="2131"/>
    <cellStyle name="_Ironwood 3" xfId="2132"/>
    <cellStyle name="_Ironwood 4" xfId="2133"/>
    <cellStyle name="_Ironwood 5" xfId="2134"/>
    <cellStyle name="_Ironwood 6" xfId="2135"/>
    <cellStyle name="_Ironwood_01.KGRES_Modernization v6" xfId="2136"/>
    <cellStyle name="_Ironwood_01.ZhCHP_Modernization v6" xfId="2137"/>
    <cellStyle name="_Ironwood_2011_BCHP_Budget_v1" xfId="2138"/>
    <cellStyle name="_Ironwood_2011_BCHP_Budget_v1_2011_BCHP_FSCT_v1" xfId="2139"/>
    <cellStyle name="_Ironwood_2011_BCHP_Budget_v1_2011_ZhCHP_FSCT_v1" xfId="2140"/>
    <cellStyle name="_Ironwood_2011_BCHP_FSCT_v1" xfId="2141"/>
    <cellStyle name="_Ironwood_2011_KarGRES_FSCT_v1" xfId="2142"/>
    <cellStyle name="_Ironwood_2011_KarGRES_FSCT_v1_Допущения по долгосрочной модели 2012 - ГРЭС" xfId="2143"/>
    <cellStyle name="_Ironwood_2011_ZhCHP_FSCT_v1" xfId="2144"/>
    <cellStyle name="_Ironwood_Cash UK CHP 06.2008 Preliminary as of 03.07.2008" xfId="2145"/>
    <cellStyle name="_Ironwood_Eki_Budget_2011-2012 v1" xfId="2146"/>
    <cellStyle name="_Ironwood_LB36a" xfId="2147"/>
    <cellStyle name="_Ironwood_LB36a 2" xfId="2148"/>
    <cellStyle name="_Ironwood_LB36a 3" xfId="2149"/>
    <cellStyle name="_Ironwood_LB36a 4" xfId="2150"/>
    <cellStyle name="_Ironwood_LB36a 5" xfId="2151"/>
    <cellStyle name="_Ironwood_LB36a 6" xfId="2152"/>
    <cellStyle name="_Ironwood_LB36a_01.KGRES_Modernization v6" xfId="2153"/>
    <cellStyle name="_Ironwood_LB36a_01.ZhCHP_Modernization v6" xfId="2154"/>
    <cellStyle name="_Ironwood_LB36a_2011_BCHP_Budget_v1" xfId="2155"/>
    <cellStyle name="_Ironwood_LB36a_2011_BCHP_Budget_v1_2011_BCHP_FSCT_v1" xfId="2156"/>
    <cellStyle name="_Ironwood_LB36a_2011_BCHP_Budget_v1_2011_ZhCHP_FSCT_v1" xfId="2157"/>
    <cellStyle name="_Ironwood_LB36a_2011_BCHP_FSCT_v1" xfId="2158"/>
    <cellStyle name="_Ironwood_LB36a_2011_KarGRES_FSCT_v1" xfId="2159"/>
    <cellStyle name="_Ironwood_LB36a_2011_KarGRES_FSCT_v1_Допущения по долгосрочной модели 2012 - ГРЭС" xfId="2160"/>
    <cellStyle name="_Ironwood_LB36a_2011_ZhCHP_FSCT_v1" xfId="2161"/>
    <cellStyle name="_Ironwood_LB36a_Cash UK CHP 06.2008 Preliminary as of 03.07.2008" xfId="2162"/>
    <cellStyle name="_Ironwood_LB36a_Eki_Budget_2011-2012 v1" xfId="2163"/>
    <cellStyle name="_Ironwood_LB36a_UK CHP Forecast 06 2008 Preliminary as of 03.07.2008" xfId="2164"/>
    <cellStyle name="_Ironwood_LB36a_БТЭЦ" xfId="2165"/>
    <cellStyle name="_Ironwood_LB36a_БТЭЦ  2011 год 7 месяцев факт + 5 месяцев план" xfId="2166"/>
    <cellStyle name="_Ironwood_LB36a_БТЭЦ  прогноз июль-декабрь 2011" xfId="2167"/>
    <cellStyle name="_Ironwood_LB36a_БТЭЦ на 2011 год 5 месяцев   7 месяцев" xfId="2168"/>
    <cellStyle name="_Ironwood_LB36a_Вспомогательные материалы АУП  на 2013год." xfId="2169"/>
    <cellStyle name="_Ironwood_LB36a_ГРЭС" xfId="2170"/>
    <cellStyle name="_Ironwood_LB36a_ГРЭС Прогноз по КП-2011 (10.06.11)" xfId="2171"/>
    <cellStyle name="_Ironwood_LB36a_Допущения по долгосрочной модели 2012 - ГРЭС" xfId="2172"/>
    <cellStyle name="_Ironwood_LB36a_ЖТЭЦ" xfId="2173"/>
    <cellStyle name="_Ironwood_LB36a_Кассовый план ЦТВЭС 2011 год" xfId="2174"/>
    <cellStyle name="_Ironwood_LB36a_Копия КП ГРЭС 2011г  на 14 08 10" xfId="2175"/>
    <cellStyle name="_Ironwood_LB36a_Копия КП ГРЭС 2011г  на 14 08 10_01.KGRES_Modernization v6" xfId="2176"/>
    <cellStyle name="_Ironwood_LB36a_Копия КП ГРЭС 2011г  на 14 08 10_01.ZhCHP_Modernization v6" xfId="2177"/>
    <cellStyle name="_Ironwood_LB36a_Копия КП ГРЭС 2011г  на 14 08 10_2011_BCHP_FSCT_v1" xfId="2178"/>
    <cellStyle name="_Ironwood_LB36a_Копия КП ГРЭС 2011г  на 14 08 10_2011_KarGRES_FSCT_v1" xfId="2179"/>
    <cellStyle name="_Ironwood_LB36a_Копия КП ГРЭС 2011г  на 14 08 10_2011_ZhCHP_FSCT_v1" xfId="2180"/>
    <cellStyle name="_Ironwood_LB36a_Копия КП ГРЭС 2011г  на 14 08 10_Допущения по долгосрочной модели 2012 - ГРЭС" xfId="2181"/>
    <cellStyle name="_Ironwood_LB36a_Копия КП ЖТЭЦ на 31 08 2011г" xfId="2182"/>
    <cellStyle name="_Ironwood_LB36a_Копия Приложение 7 к КП ПТЭ" xfId="2183"/>
    <cellStyle name="_Ironwood_LB36a_КП 2011 100810 ПТЭ+БТЭЦ правильный 100810" xfId="2184"/>
    <cellStyle name="_Ironwood_LB36a_КП БТЭЦ 2011" xfId="2185"/>
    <cellStyle name="_Ironwood_LB36a_КП БТЭЦ на 2012 год 19.08.2011" xfId="2186"/>
    <cellStyle name="_Ironwood_LB36a_КП ДЭС 2011г. на 290910" xfId="2187"/>
    <cellStyle name="_Ironwood_LB36a_КП ЖТЭЦ" xfId="2188"/>
    <cellStyle name="_Ironwood_LB36a_КП ЖТЭЦ 15.08.2010 выровн." xfId="2189"/>
    <cellStyle name="_Ironwood_LB36a_КП ЖТЭЦ 2.12.2010 с нов планом произв.Изменен" xfId="2190"/>
    <cellStyle name="_Ironwood_LB36a_КП ЖТЭЦ 2011-2012 сравнение" xfId="2191"/>
    <cellStyle name="_Ironwood_LB36a_КП ЖТЭЦ 2012 помесячно" xfId="2192"/>
    <cellStyle name="_Ironwood_LB36a_КП ЖТЭЦ 2012 помесячно 31.08.2011" xfId="2193"/>
    <cellStyle name="_Ironwood_LB36a_КП ЖТЭЦ 23.10.2010 выровн." xfId="2194"/>
    <cellStyle name="_Ironwood_LB36a_КП ЖТЭЦ 29.09.2010 выровн." xfId="2195"/>
    <cellStyle name="_Ironwood_LB36a_КП ЖТЭЦ 5 мес факт и прогноз" xfId="2196"/>
    <cellStyle name="_Ironwood_LB36a_КП ЖТЭЦ 7 мес факт и прогноз" xfId="2197"/>
    <cellStyle name="_Ironwood_LB36a_КП ЖТЭЦ нов форма 2011г." xfId="2198"/>
    <cellStyle name="_Ironwood_LB36a_КП ЖТЭЦ помесячно 10.02.2011." xfId="2199"/>
    <cellStyle name="_Ironwood_LB36a_КП ЖТЭЦ помесячно." xfId="2200"/>
    <cellStyle name="_Ironwood_LB36a_КП на 2011 год БТЭЦ нов форма" xfId="2201"/>
    <cellStyle name="_Ironwood_LB36a_КП на 2011 год БТЭЦ нов форма 3.08.10г.(измен.)" xfId="2202"/>
    <cellStyle name="_Ironwood_LB36a_КП на 2011 год БТЭЦ нов форма 3.08.10г.(измен.)_Сметы ТР 2011" xfId="15695"/>
    <cellStyle name="_Ironwood_LB36a_КП на 2011 год БТЭЦ нов форма 3.08.10г.(измен.)_Сметы ТР 2011 по сумме Директора - КР-У от Алекса" xfId="15696"/>
    <cellStyle name="_Ironwood_LB36a_КП на 2011 год БТЭЦ нов форма_Сметы ТР 2011" xfId="15697"/>
    <cellStyle name="_Ironwood_LB36a_КП на 2011 год БТЭЦ нов форма_Сметы ТР 2011 по сумме Директора - КР-У от Алекса" xfId="15698"/>
    <cellStyle name="_Ironwood_LB36a_КП-2011- факт 5м+ план 7м ПТЭ" xfId="2203"/>
    <cellStyle name="_Ironwood_LB36a_КП-2011- факт 7м+ план 5м (2012)" xfId="2204"/>
    <cellStyle name="_Ironwood_LB36a_КЦ 09 B" xfId="2205"/>
    <cellStyle name="_Ironwood_LB36a_Материалы АУП И СЛУЖБА СБЫТА" xfId="2206"/>
    <cellStyle name="_Ironwood_LB36a_Материалы и ГСМ" xfId="2207"/>
    <cellStyle name="_Ironwood_LB36a_прил 4" xfId="2208"/>
    <cellStyle name="_Ironwood_LB36a_Приложение 7 ЖТЭЦ с остатками v2(2)" xfId="2209"/>
    <cellStyle name="_Ironwood_LB36a_Прогноз 2011 (7+5)" xfId="2210"/>
    <cellStyle name="_Ironwood_LB36a_Прогноз Грэс июль-декабрь 2011г" xfId="2211"/>
    <cellStyle name="_Ironwood_LB36a_ПТЭ" xfId="2212"/>
    <cellStyle name="_Ironwood_LB36a_Реестр потребителей по юрид.лицам на 2012год" xfId="2213"/>
    <cellStyle name="_Ironwood_LB36a_Сметы ТР 2011" xfId="15699"/>
    <cellStyle name="_Ironwood_LB36a_Сметы ТР 2011 по сумме Директора - КР-У от Алекса" xfId="15700"/>
    <cellStyle name="_Ironwood_LB36a_Соц.сфера" xfId="2214"/>
    <cellStyle name="_Ironwood_LB36a_ТМЦ к кас. плану на 2012г на 08 08 2011г  (Свод)4" xfId="2215"/>
    <cellStyle name="_Ironwood_LB36a_УК ТЭЦ 2009 F" xfId="2216"/>
    <cellStyle name="_Ironwood_LB36a_Упр 2008 F" xfId="2217"/>
    <cellStyle name="_Ironwood_LB36a_Упр 2009 B" xfId="2218"/>
    <cellStyle name="_Ironwood_LB36a_ЦТВЭС 26.01.2011 год" xfId="2219"/>
    <cellStyle name="_Ironwood_UK CHP Forecast 06 2008 Preliminary as of 03.07.2008" xfId="2220"/>
    <cellStyle name="_Ironwood_БТЭЦ" xfId="2221"/>
    <cellStyle name="_Ironwood_БТЭЦ  2011 год 7 месяцев факт + 5 месяцев план" xfId="2222"/>
    <cellStyle name="_Ironwood_БТЭЦ  прогноз июль-декабрь 2011" xfId="2223"/>
    <cellStyle name="_Ironwood_БТЭЦ на 2011 год 5 месяцев   7 месяцев" xfId="2224"/>
    <cellStyle name="_Ironwood_Вспомогательные материалы АУП  на 2013год." xfId="2225"/>
    <cellStyle name="_Ironwood_ГРЭС" xfId="2226"/>
    <cellStyle name="_Ironwood_ГРЭС Прогноз по КП-2011 (10.06.11)" xfId="2227"/>
    <cellStyle name="_Ironwood_Допущения по долгосрочной модели 2012 - ГРЭС" xfId="2228"/>
    <cellStyle name="_Ironwood_ЖТЭЦ" xfId="2229"/>
    <cellStyle name="_Ironwood_Кассовый план ЦТВЭС 2011 год" xfId="2230"/>
    <cellStyle name="_Ironwood_Копия КП ГРЭС 2011г  на 14 08 10" xfId="2231"/>
    <cellStyle name="_Ironwood_Копия КП ГРЭС 2011г  на 14 08 10_01.KGRES_Modernization v6" xfId="2232"/>
    <cellStyle name="_Ironwood_Копия КП ГРЭС 2011г  на 14 08 10_01.ZhCHP_Modernization v6" xfId="2233"/>
    <cellStyle name="_Ironwood_Копия КП ГРЭС 2011г  на 14 08 10_2011_BCHP_FSCT_v1" xfId="2234"/>
    <cellStyle name="_Ironwood_Копия КП ГРЭС 2011г  на 14 08 10_2011_KarGRES_FSCT_v1" xfId="2235"/>
    <cellStyle name="_Ironwood_Копия КП ГРЭС 2011г  на 14 08 10_2011_ZhCHP_FSCT_v1" xfId="2236"/>
    <cellStyle name="_Ironwood_Копия КП ГРЭС 2011г  на 14 08 10_Допущения по долгосрочной модели 2012 - ГРЭС" xfId="2237"/>
    <cellStyle name="_Ironwood_Копия КП ЖТЭЦ на 31 08 2011г" xfId="2238"/>
    <cellStyle name="_Ironwood_Копия Приложение 7 к КП ПТЭ" xfId="2239"/>
    <cellStyle name="_Ironwood_КП 2011 100810 ПТЭ+БТЭЦ правильный 100810" xfId="2240"/>
    <cellStyle name="_Ironwood_КП БТЭЦ 2011" xfId="2241"/>
    <cellStyle name="_Ironwood_КП БТЭЦ на 2012 год 19.08.2011" xfId="2242"/>
    <cellStyle name="_Ironwood_КП ДЭС 2011г. на 290910" xfId="2243"/>
    <cellStyle name="_Ironwood_КП ЖТЭЦ" xfId="2244"/>
    <cellStyle name="_Ironwood_КП ЖТЭЦ 15.08.2010 выровн." xfId="2245"/>
    <cellStyle name="_Ironwood_КП ЖТЭЦ 2.12.2010 с нов планом произв.Изменен" xfId="2246"/>
    <cellStyle name="_Ironwood_КП ЖТЭЦ 2011-2012 сравнение" xfId="2247"/>
    <cellStyle name="_Ironwood_КП ЖТЭЦ 2012 помесячно" xfId="2248"/>
    <cellStyle name="_Ironwood_КП ЖТЭЦ 2012 помесячно 31.08.2011" xfId="2249"/>
    <cellStyle name="_Ironwood_КП ЖТЭЦ 23.10.2010 выровн." xfId="2250"/>
    <cellStyle name="_Ironwood_КП ЖТЭЦ 29.09.2010 выровн." xfId="2251"/>
    <cellStyle name="_Ironwood_КП ЖТЭЦ 5 мес факт и прогноз" xfId="2252"/>
    <cellStyle name="_Ironwood_КП ЖТЭЦ 7 мес факт и прогноз" xfId="2253"/>
    <cellStyle name="_Ironwood_КП ЖТЭЦ нов форма 2011г." xfId="2254"/>
    <cellStyle name="_Ironwood_КП ЖТЭЦ помесячно 10.02.2011." xfId="2255"/>
    <cellStyle name="_Ironwood_КП ЖТЭЦ помесячно." xfId="2256"/>
    <cellStyle name="_Ironwood_КП на 2011 год БТЭЦ нов форма" xfId="2257"/>
    <cellStyle name="_Ironwood_КП на 2011 год БТЭЦ нов форма 3.08.10г.(измен.)" xfId="2258"/>
    <cellStyle name="_Ironwood_КП на 2011 год БТЭЦ нов форма 3.08.10г.(измен.)_Сметы ТР 2011" xfId="15701"/>
    <cellStyle name="_Ironwood_КП на 2011 год БТЭЦ нов форма 3.08.10г.(измен.)_Сметы ТР 2011 по сумме Директора - КР-У от Алекса" xfId="15702"/>
    <cellStyle name="_Ironwood_КП на 2011 год БТЭЦ нов форма_Сметы ТР 2011" xfId="15703"/>
    <cellStyle name="_Ironwood_КП на 2011 год БТЭЦ нов форма_Сметы ТР 2011 по сумме Директора - КР-У от Алекса" xfId="15704"/>
    <cellStyle name="_Ironwood_КП-2011- факт 5м+ план 7м ПТЭ" xfId="2259"/>
    <cellStyle name="_Ironwood_КП-2011- факт 7м+ план 5м (2012)" xfId="2260"/>
    <cellStyle name="_Ironwood_КЦ 09 B" xfId="2261"/>
    <cellStyle name="_Ironwood_Материалы АУП И СЛУЖБА СБЫТА" xfId="2262"/>
    <cellStyle name="_Ironwood_Материалы и ГСМ" xfId="2263"/>
    <cellStyle name="_Ironwood_прил 4" xfId="2264"/>
    <cellStyle name="_Ironwood_Приложение 7 ЖТЭЦ с остатками v2(2)" xfId="2265"/>
    <cellStyle name="_Ironwood_Прогноз 2011 (7+5)" xfId="2266"/>
    <cellStyle name="_Ironwood_Прогноз Грэс июль-декабрь 2011г" xfId="2267"/>
    <cellStyle name="_Ironwood_ПТЭ" xfId="2268"/>
    <cellStyle name="_Ironwood_Реестр потребителей по юрид.лицам на 2012год" xfId="2269"/>
    <cellStyle name="_Ironwood_Сметы ТР 2011" xfId="15705"/>
    <cellStyle name="_Ironwood_Сметы ТР 2011 по сумме Директора - КР-У от Алекса" xfId="15706"/>
    <cellStyle name="_Ironwood_Соц.сфера" xfId="2270"/>
    <cellStyle name="_Ironwood_ТМЦ к кас. плану на 2012г на 08 08 2011г  (Свод)4" xfId="2271"/>
    <cellStyle name="_Ironwood_УК ТЭЦ 2009 F" xfId="2272"/>
    <cellStyle name="_Ironwood_Упр 2008 F" xfId="2273"/>
    <cellStyle name="_Ironwood_Упр 2009 B" xfId="2274"/>
    <cellStyle name="_Ironwood_ЦТВЭС 26.01.2011 год" xfId="2275"/>
    <cellStyle name="_K.410" xfId="2276"/>
    <cellStyle name="_K.410 2" xfId="25335"/>
    <cellStyle name="_Maik_2008_05_1.TB_01_07_08" xfId="2277"/>
    <cellStyle name="_Maik_2008_05_1.TB_01_07_08 2" xfId="25336"/>
    <cellStyle name="_Maikuben West - AJE#9" xfId="2278"/>
    <cellStyle name="_MFR_June 08_Maik_NL" xfId="2279"/>
    <cellStyle name="_MFR_June 08_Maik_NL 2" xfId="25337"/>
    <cellStyle name="_Multiple" xfId="2280"/>
    <cellStyle name="_Multiple 2" xfId="2281"/>
    <cellStyle name="_Multiple 3" xfId="2282"/>
    <cellStyle name="_Multiple 4" xfId="2283"/>
    <cellStyle name="_Multiple 5" xfId="2284"/>
    <cellStyle name="_Multiple 6" xfId="2285"/>
    <cellStyle name="_MultipleSpace" xfId="2286"/>
    <cellStyle name="_MultipleSpace 2" xfId="2287"/>
    <cellStyle name="_MultipleSpace 3" xfId="2288"/>
    <cellStyle name="_MultipleSpace 4" xfId="2289"/>
    <cellStyle name="_MultipleSpace 5" xfId="2290"/>
    <cellStyle name="_MultipleSpace 6" xfId="2291"/>
    <cellStyle name="_MW_2008-09 19_12_07_resubmit" xfId="2292"/>
    <cellStyle name="_NA_IS" xfId="2293"/>
    <cellStyle name="_NA_IS 2" xfId="2294"/>
    <cellStyle name="_NA_IS 3" xfId="2295"/>
    <cellStyle name="_NA_IS 4" xfId="2296"/>
    <cellStyle name="_NA_IS 5" xfId="2297"/>
    <cellStyle name="_NA_IS 6" xfId="2298"/>
    <cellStyle name="_NA_IS_01.KGRES_Modernization v6" xfId="2299"/>
    <cellStyle name="_NA_IS_01.ZhCHP_Modernization v6" xfId="2300"/>
    <cellStyle name="_NA_IS_2011_BCHP_Budget_v1" xfId="2301"/>
    <cellStyle name="_NA_IS_2011_BCHP_Budget_v1_2011_BCHP_FSCT_v1" xfId="2302"/>
    <cellStyle name="_NA_IS_2011_BCHP_Budget_v1_2011_ZhCHP_FSCT_v1" xfId="2303"/>
    <cellStyle name="_NA_IS_2011_BCHP_FSCT_v1" xfId="2304"/>
    <cellStyle name="_NA_IS_2011_KarGRES_FSCT_v1" xfId="2305"/>
    <cellStyle name="_NA_IS_2011_KarGRES_FSCT_v1_Допущения по долгосрочной модели 2012 - ГРЭС" xfId="2306"/>
    <cellStyle name="_NA_IS_2011_ZhCHP_FSCT_v1" xfId="2307"/>
    <cellStyle name="_NA_IS_Cash UK CHP 06.2008 Preliminary as of 03.07.2008" xfId="2308"/>
    <cellStyle name="_NA_IS_Eki_Budget_2011-2012 v1" xfId="2309"/>
    <cellStyle name="_NA_IS_UK CHP Forecast 06 2008 Preliminary as of 03.07.2008" xfId="2310"/>
    <cellStyle name="_NA_IS_БТЭЦ" xfId="2311"/>
    <cellStyle name="_NA_IS_БТЭЦ  2011 год 7 месяцев факт + 5 месяцев план" xfId="2312"/>
    <cellStyle name="_NA_IS_БТЭЦ  прогноз июль-декабрь 2011" xfId="2313"/>
    <cellStyle name="_NA_IS_БТЭЦ на 2011 год 5 месяцев   7 месяцев" xfId="2314"/>
    <cellStyle name="_NA_IS_Вспомогательные материалы АУП  на 2013год." xfId="2315"/>
    <cellStyle name="_NA_IS_ГРЭС" xfId="2316"/>
    <cellStyle name="_NA_IS_ГРЭС Прогноз по КП-2011 (10.06.11)" xfId="2317"/>
    <cellStyle name="_NA_IS_Допущения по долгосрочной модели 2012 - ГРЭС" xfId="2318"/>
    <cellStyle name="_NA_IS_ЖТЭЦ" xfId="2319"/>
    <cellStyle name="_NA_IS_Кассовый план ЦТВЭС 2011 год" xfId="2320"/>
    <cellStyle name="_NA_IS_Копия КП ГРЭС 2011г  на 14 08 10" xfId="2321"/>
    <cellStyle name="_NA_IS_Копия КП ГРЭС 2011г  на 14 08 10_01.KGRES_Modernization v6" xfId="2322"/>
    <cellStyle name="_NA_IS_Копия КП ГРЭС 2011г  на 14 08 10_01.ZhCHP_Modernization v6" xfId="2323"/>
    <cellStyle name="_NA_IS_Копия КП ГРЭС 2011г  на 14 08 10_2011_BCHP_FSCT_v1" xfId="2324"/>
    <cellStyle name="_NA_IS_Копия КП ГРЭС 2011г  на 14 08 10_2011_KarGRES_FSCT_v1" xfId="2325"/>
    <cellStyle name="_NA_IS_Копия КП ГРЭС 2011г  на 14 08 10_2011_ZhCHP_FSCT_v1" xfId="2326"/>
    <cellStyle name="_NA_IS_Копия КП ГРЭС 2011г  на 14 08 10_Допущения по долгосрочной модели 2012 - ГРЭС" xfId="2327"/>
    <cellStyle name="_NA_IS_Копия КП ЖТЭЦ на 31 08 2011г" xfId="2328"/>
    <cellStyle name="_NA_IS_Копия Приложение 7 к КП ПТЭ" xfId="2329"/>
    <cellStyle name="_NA_IS_КП 2011 100810 ПТЭ+БТЭЦ правильный 100810" xfId="2330"/>
    <cellStyle name="_NA_IS_КП БТЭЦ 2011" xfId="2331"/>
    <cellStyle name="_NA_IS_КП БТЭЦ на 2012 год 19.08.2011" xfId="2332"/>
    <cellStyle name="_NA_IS_КП ДЭС 2011г. на 290910" xfId="2333"/>
    <cellStyle name="_NA_IS_КП ЖТЭЦ" xfId="2334"/>
    <cellStyle name="_NA_IS_КП ЖТЭЦ 15.08.2010 выровн." xfId="2335"/>
    <cellStyle name="_NA_IS_КП ЖТЭЦ 2.12.2010 с нов планом произв.Изменен" xfId="2336"/>
    <cellStyle name="_NA_IS_КП ЖТЭЦ 2011-2012 сравнение" xfId="2337"/>
    <cellStyle name="_NA_IS_КП ЖТЭЦ 2012 помесячно" xfId="2338"/>
    <cellStyle name="_NA_IS_КП ЖТЭЦ 2012 помесячно 31.08.2011" xfId="2339"/>
    <cellStyle name="_NA_IS_КП ЖТЭЦ 23.10.2010 выровн." xfId="2340"/>
    <cellStyle name="_NA_IS_КП ЖТЭЦ 29.09.2010 выровн." xfId="2341"/>
    <cellStyle name="_NA_IS_КП ЖТЭЦ 5 мес факт и прогноз" xfId="2342"/>
    <cellStyle name="_NA_IS_КП ЖТЭЦ 7 мес факт и прогноз" xfId="2343"/>
    <cellStyle name="_NA_IS_КП ЖТЭЦ нов форма 2011г." xfId="2344"/>
    <cellStyle name="_NA_IS_КП ЖТЭЦ помесячно 10.02.2011." xfId="2345"/>
    <cellStyle name="_NA_IS_КП ЖТЭЦ помесячно." xfId="2346"/>
    <cellStyle name="_NA_IS_КП на 2011 год БТЭЦ нов форма" xfId="2347"/>
    <cellStyle name="_NA_IS_КП на 2011 год БТЭЦ нов форма 3.08.10г.(измен.)" xfId="2348"/>
    <cellStyle name="_NA_IS_КП на 2011 год БТЭЦ нов форма 3.08.10г.(измен.)_Сметы ТР 2011" xfId="15707"/>
    <cellStyle name="_NA_IS_КП на 2011 год БТЭЦ нов форма 3.08.10г.(измен.)_Сметы ТР 2011 по сумме Директора - КР-У от Алекса" xfId="15708"/>
    <cellStyle name="_NA_IS_КП на 2011 год БТЭЦ нов форма_Сметы ТР 2011" xfId="15709"/>
    <cellStyle name="_NA_IS_КП на 2011 год БТЭЦ нов форма_Сметы ТР 2011 по сумме Директора - КР-У от Алекса" xfId="15710"/>
    <cellStyle name="_NA_IS_КП-2011- факт 5м+ план 7м ПТЭ" xfId="2349"/>
    <cellStyle name="_NA_IS_КП-2011- факт 7м+ план 5м (2012)" xfId="2350"/>
    <cellStyle name="_NA_IS_КЦ 09 B" xfId="2351"/>
    <cellStyle name="_NA_IS_Материалы АУП И СЛУЖБА СБЫТА" xfId="2352"/>
    <cellStyle name="_NA_IS_Материалы и ГСМ" xfId="2353"/>
    <cellStyle name="_NA_IS_прил 4" xfId="2354"/>
    <cellStyle name="_NA_IS_Приложение 7 ЖТЭЦ с остатками v2(2)" xfId="2355"/>
    <cellStyle name="_NA_IS_Прогноз 2011 (7+5)" xfId="2356"/>
    <cellStyle name="_NA_IS_Прогноз Грэс июль-декабрь 2011г" xfId="2357"/>
    <cellStyle name="_NA_IS_ПТЭ" xfId="2358"/>
    <cellStyle name="_NA_IS_Реестр потребителей по юрид.лицам на 2012год" xfId="2359"/>
    <cellStyle name="_NA_IS_Сметы ТР 2011" xfId="15711"/>
    <cellStyle name="_NA_IS_Сметы ТР 2011 по сумме Директора - КР-У от Алекса" xfId="15712"/>
    <cellStyle name="_NA_IS_Соц.сфера" xfId="2360"/>
    <cellStyle name="_NA_IS_ТМЦ к кас. плану на 2012г на 08 08 2011г  (Свод)4" xfId="2361"/>
    <cellStyle name="_NA_IS_УК ТЭЦ 2009 F" xfId="2362"/>
    <cellStyle name="_NA_IS_Упр 2008 F" xfId="2363"/>
    <cellStyle name="_NA_IS_Упр 2009 B" xfId="2364"/>
    <cellStyle name="_NA_IS_ЦТВЭС 26.01.2011 год" xfId="2365"/>
    <cellStyle name="_O. Taxes -02 Yassy" xfId="2366"/>
    <cellStyle name="_O. Taxes -02 Yassy 2" xfId="25338"/>
    <cellStyle name="_O. Taxes -02 Yassy_®взҐв ”…‚ђЂ‹њ 2007" xfId="2367"/>
    <cellStyle name="_O. Taxes -02 Yassy_®взҐв ”…‚ђЂ‹њ 2007 2" xfId="25339"/>
    <cellStyle name="_O. Taxes -02 Yassy_®взҐв ”…‚ђЂ‹њ 2007_Лист1" xfId="2368"/>
    <cellStyle name="_O. Taxes -02 Yassy_®взҐв ”…‚ђЂ‹њ 2007_Лист1 2" xfId="25340"/>
    <cellStyle name="_O. Taxes -02 Yassy_®взҐв ”…‚ђЂ‹њ 2007_Лист2" xfId="2369"/>
    <cellStyle name="_O. Taxes -02 Yassy_®взҐв ”…‚ђЂ‹њ 2007_Лист2 2" xfId="25341"/>
    <cellStyle name="_O. Taxes -02 Yassy_®взҐв ЊЂђ’ 2007" xfId="2370"/>
    <cellStyle name="_O. Taxes -02 Yassy_®взҐв ЊЂђ’ 2007 2" xfId="25342"/>
    <cellStyle name="_O. Taxes -02 Yassy_®взҐв ЊЂђ’ 2007_Лист1" xfId="2371"/>
    <cellStyle name="_O. Taxes -02 Yassy_®взҐв ЊЂђ’ 2007_Лист1 2" xfId="25343"/>
    <cellStyle name="_O. Taxes -02 Yassy_®взҐв ЊЂђ’ 2007_Лист2" xfId="2372"/>
    <cellStyle name="_O. Taxes -02 Yassy_®взҐв ЊЂђ’ 2007_Лист2 2" xfId="25344"/>
    <cellStyle name="_O. Taxes -02 Yassy_®взсв ЂЏђ…‹њ 2007" xfId="2373"/>
    <cellStyle name="_O. Taxes -02 Yassy_®взсв ЂЏђ…‹њ 2007 2" xfId="25345"/>
    <cellStyle name="_O. Taxes -02 Yassy_®взсв ЂЏђ…‹њ 2007_Лист1" xfId="2374"/>
    <cellStyle name="_O. Taxes -02 Yassy_®взсв ЂЏђ…‹њ 2007_Лист1 2" xfId="25346"/>
    <cellStyle name="_O. Taxes -02 Yassy_®взсв ЂЏђ…‹њ 2007_Лист2" xfId="2375"/>
    <cellStyle name="_O. Taxes -02 Yassy_®взсв ЂЏђ…‹њ 2007_Лист2 2" xfId="25347"/>
    <cellStyle name="_O. Taxes -02 Yassy_2006 Листы по зарплате" xfId="2376"/>
    <cellStyle name="_O. Taxes -02 Yassy_2006 Листы по зарплате 2" xfId="25348"/>
    <cellStyle name="_O. Taxes -02 Yassy_2006 Листы по зарплате_Лист1" xfId="2377"/>
    <cellStyle name="_O. Taxes -02 Yassy_2006 Листы по зарплате_Лист1 2" xfId="25349"/>
    <cellStyle name="_O. Taxes -02 Yassy_2006 Листы по зарплате_Лист2" xfId="2378"/>
    <cellStyle name="_O. Taxes -02 Yassy_2006 Листы по зарплате_Лист2 2" xfId="25350"/>
    <cellStyle name="_O. Taxes -02 Yassy_CHECK" xfId="2379"/>
    <cellStyle name="_O. Taxes -02 Yassy_CHECK 2" xfId="25351"/>
    <cellStyle name="_O. Taxes -02 Yassy_CHECK_Лист1" xfId="2380"/>
    <cellStyle name="_O. Taxes -02 Yassy_CHECK_Лист1 2" xfId="25352"/>
    <cellStyle name="_O. Taxes -02 Yassy_CHECK_Лист2" xfId="2381"/>
    <cellStyle name="_O. Taxes -02 Yassy_CHECK_Лист2 2" xfId="25353"/>
    <cellStyle name="_O. Taxes -02 Yassy_Report_2006_годовая_филиалы" xfId="2382"/>
    <cellStyle name="_O. Taxes -02 Yassy_Report_2006_годовая_филиалы 2" xfId="25354"/>
    <cellStyle name="_O. Taxes -02 Yassy_Report_2006_годовая_филиалы_Лист1" xfId="2383"/>
    <cellStyle name="_O. Taxes -02 Yassy_Report_2006_годовая_филиалы_Лист1 2" xfId="25355"/>
    <cellStyle name="_O. Taxes -02 Yassy_Report_2006_годовая_филиалы_Лист2" xfId="2384"/>
    <cellStyle name="_O. Taxes -02 Yassy_Report_2006_годовая_филиалы_Лист2 2" xfId="25356"/>
    <cellStyle name="_O. Taxes -02 Yassy_X1 KCC_12.07 VP Retained earnings 14-1" xfId="2385"/>
    <cellStyle name="_O. Taxes -02 Yassy_X1 KCC_12.07 VP Retained earnings 14-1 2" xfId="25357"/>
    <cellStyle name="_O. Taxes -02 Yassy_X1 KCC_12.07 VP Retained earnings 14-1_Лист1" xfId="2386"/>
    <cellStyle name="_O. Taxes -02 Yassy_X1 KCC_12.07 VP Retained earnings 14-1_Лист1 2" xfId="25358"/>
    <cellStyle name="_O. Taxes -02 Yassy_X1 KCC_12.07 VP Retained earnings 14-1_Лист2" xfId="2387"/>
    <cellStyle name="_O. Taxes -02 Yassy_X1 KCC_12.07 VP Retained earnings 14-1_Лист2 2" xfId="25359"/>
    <cellStyle name="_O. Taxes -02 Yassy_акку  формы по зарплате аудит 2006" xfId="2388"/>
    <cellStyle name="_O. Taxes -02 Yassy_акку  формы по зарплате аудит 2006 2" xfId="25360"/>
    <cellStyle name="_O. Taxes -02 Yassy_акку  формы по зарплате аудит 2006_Лист1" xfId="2389"/>
    <cellStyle name="_O. Taxes -02 Yassy_акку  формы по зарплате аудит 2006_Лист1 2" xfId="25361"/>
    <cellStyle name="_O. Taxes -02 Yassy_акку  формы по зарплате аудит 2006_Лист2" xfId="2390"/>
    <cellStyle name="_O. Taxes -02 Yassy_акку  формы по зарплате аудит 2006_Лист2 2" xfId="25362"/>
    <cellStyle name="_O. Taxes -02 Yassy_Астана Март 2007" xfId="2391"/>
    <cellStyle name="_O. Taxes -02 Yassy_Астана Март 2007 2" xfId="25363"/>
    <cellStyle name="_O. Taxes -02 Yassy_Астана Март 2007_Лист1" xfId="2392"/>
    <cellStyle name="_O. Taxes -02 Yassy_Астана Март 2007_Лист1 2" xfId="25364"/>
    <cellStyle name="_O. Taxes -02 Yassy_Астана Март 2007_Лист2" xfId="2393"/>
    <cellStyle name="_O. Taxes -02 Yassy_Астана Март 2007_Лист2 2" xfId="25365"/>
    <cellStyle name="_O. Taxes -02 Yassy_Астана Январь 2007" xfId="2394"/>
    <cellStyle name="_O. Taxes -02 Yassy_Астана Январь 2007 2" xfId="25366"/>
    <cellStyle name="_O. Taxes -02 Yassy_Астана Январь 2007_Лист1" xfId="2395"/>
    <cellStyle name="_O. Taxes -02 Yassy_Астана Январь 2007_Лист1 2" xfId="25367"/>
    <cellStyle name="_O. Taxes -02 Yassy_Астана Январь 2007_Лист2" xfId="2396"/>
    <cellStyle name="_O. Taxes -02 Yassy_Астана Январь 2007_Лист2 2" xfId="25368"/>
    <cellStyle name="_O. Taxes -02 Yassy_Аудит за янв свод 2007" xfId="2397"/>
    <cellStyle name="_O. Taxes -02 Yassy_Аудит за янв свод 2007 2" xfId="25369"/>
    <cellStyle name="_O. Taxes -02 Yassy_Аудит за янв свод 2007_Лист1" xfId="2398"/>
    <cellStyle name="_O. Taxes -02 Yassy_Аудит за янв свод 2007_Лист1 2" xfId="25370"/>
    <cellStyle name="_O. Taxes -02 Yassy_Аудит за янв свод 2007_Лист2" xfId="2399"/>
    <cellStyle name="_O. Taxes -02 Yassy_Аудит за янв свод 2007_Лист2 2" xfId="25371"/>
    <cellStyle name="_O. Taxes -02 Yassy_аудит приложения за дек ф 9 " xfId="2400"/>
    <cellStyle name="_O. Taxes -02 Yassy_аудит приложения за дек ф 9  2" xfId="25372"/>
    <cellStyle name="_O. Taxes -02 Yassy_аудит приложения за дек ф 9 _Лист1" xfId="2401"/>
    <cellStyle name="_O. Taxes -02 Yassy_аудит приложения за дек ф 9 _Лист1 2" xfId="25373"/>
    <cellStyle name="_O. Taxes -02 Yassy_аудит приложения за дек ф 9 _Лист2" xfId="2402"/>
    <cellStyle name="_O. Taxes -02 Yassy_аудит приложения за дек ф 9 _Лист2 2" xfId="25374"/>
    <cellStyle name="_O. Taxes -02 Yassy_Аудит свод ВЦМ 0207" xfId="2403"/>
    <cellStyle name="_O. Taxes -02 Yassy_Аудит свод ВЦМ 0207 2" xfId="25375"/>
    <cellStyle name="_O. Taxes -02 Yassy_Аудит свод ВЦМ 0207_Лист1" xfId="2404"/>
    <cellStyle name="_O. Taxes -02 Yassy_Аудит свод ВЦМ 0207_Лист1 2" xfId="25376"/>
    <cellStyle name="_O. Taxes -02 Yassy_Аудит свод ВЦМ 0207_Лист2" xfId="2405"/>
    <cellStyle name="_O. Taxes -02 Yassy_Аудит свод ВЦМ 0207_Лист2 2" xfId="25377"/>
    <cellStyle name="_O. Taxes -02 Yassy_Аудит свод ВЦМ 2007 ИСПРАВЛЕНИЯ" xfId="2406"/>
    <cellStyle name="_O. Taxes -02 Yassy_Аудит свод ВЦМ 2007 ИСПРАВЛЕНИЯ 2" xfId="25378"/>
    <cellStyle name="_O. Taxes -02 Yassy_Аудит свод ВЦМ 2007 ИСПРАВЛЕНИЯ_Лист1" xfId="2407"/>
    <cellStyle name="_O. Taxes -02 Yassy_Аудит свод ВЦМ 2007 ИСПРАВЛЕНИЯ_Лист1 2" xfId="25379"/>
    <cellStyle name="_O. Taxes -02 Yassy_Аудит свод ВЦМ 2007 ИСПРАВЛЕНИЯ_Лист2" xfId="2408"/>
    <cellStyle name="_O. Taxes -02 Yassy_Аудит свод ВЦМ 2007 ИСПРАВЛЕНИЯ_Лист2 2" xfId="25380"/>
    <cellStyle name="_O. Taxes -02 Yassy_БЦМ по зарплате аудит 2007" xfId="2409"/>
    <cellStyle name="_O. Taxes -02 Yassy_БЦМ по зарплате аудит 2007 2" xfId="25381"/>
    <cellStyle name="_O. Taxes -02 Yassy_БЦМ по зарплате аудит 2007_Лист1" xfId="2410"/>
    <cellStyle name="_O. Taxes -02 Yassy_БЦМ по зарплате аудит 2007_Лист1 2" xfId="25382"/>
    <cellStyle name="_O. Taxes -02 Yassy_БЦМ по зарплате аудит 2007_Лист2" xfId="2411"/>
    <cellStyle name="_O. Taxes -02 Yassy_БЦМ по зарплате аудит 2007_Лист2 2" xfId="25383"/>
    <cellStyle name="_O. Taxes -02 Yassy_В корпорацию форма 9" xfId="2412"/>
    <cellStyle name="_O. Taxes -02 Yassy_В корпорацию форма 9 2" xfId="25384"/>
    <cellStyle name="_O. Taxes -02 Yassy_В корпорацию форма 9_Лист1" xfId="2413"/>
    <cellStyle name="_O. Taxes -02 Yassy_В корпорацию форма 9_Лист1 2" xfId="25385"/>
    <cellStyle name="_O. Taxes -02 Yassy_В корпорацию форма 9_Лист2" xfId="2414"/>
    <cellStyle name="_O. Taxes -02 Yassy_В корпорацию форма 9_Лист2 2" xfId="25386"/>
    <cellStyle name="_O. Taxes -02 Yassy_ВЦМ формы по зарплате аудит 2006" xfId="2415"/>
    <cellStyle name="_O. Taxes -02 Yassy_ВЦМ формы по зарплате аудит 2006 2" xfId="25387"/>
    <cellStyle name="_O. Taxes -02 Yassy_ВЦМ формы по зарплате аудит 2006_Лист1" xfId="2416"/>
    <cellStyle name="_O. Taxes -02 Yassy_ВЦМ формы по зарплате аудит 2006_Лист1 2" xfId="25388"/>
    <cellStyle name="_O. Taxes -02 Yassy_ВЦМ формы по зарплате аудит 2006_Лист2" xfId="2417"/>
    <cellStyle name="_O. Taxes -02 Yassy_ВЦМ формы по зарплате аудит 2006_Лист2 2" xfId="25389"/>
    <cellStyle name="_O. Taxes -02 Yassy_Годовые формы МСФО 2007год" xfId="2418"/>
    <cellStyle name="_O. Taxes -02 Yassy_Годовые формы МСФО 2007год (3)" xfId="2419"/>
    <cellStyle name="_O. Taxes -02 Yassy_Годовые формы МСФО 2007год (3) 2" xfId="25391"/>
    <cellStyle name="_O. Taxes -02 Yassy_Годовые формы МСФО 2007год (3)_Лист1" xfId="2420"/>
    <cellStyle name="_O. Taxes -02 Yassy_Годовые формы МСФО 2007год (3)_Лист1 2" xfId="25392"/>
    <cellStyle name="_O. Taxes -02 Yassy_Годовые формы МСФО 2007год (3)_Лист2" xfId="2421"/>
    <cellStyle name="_O. Taxes -02 Yassy_Годовые формы МСФО 2007год (3)_Лист2 2" xfId="25393"/>
    <cellStyle name="_O. Taxes -02 Yassy_Годовые формы МСФО 2007год 2" xfId="25390"/>
    <cellStyle name="_O. Taxes -02 Yassy_Годовые формы МСФО 2007год_Лист1" xfId="2422"/>
    <cellStyle name="_O. Taxes -02 Yassy_Годовые формы МСФО 2007год_Лист1 2" xfId="25394"/>
    <cellStyle name="_O. Taxes -02 Yassy_Годовые формы МСФО 2007год_Лист2" xfId="2423"/>
    <cellStyle name="_O. Taxes -02 Yassy_Годовые формы МСФО 2007год_Лист2 2" xfId="25395"/>
    <cellStyle name="_O. Taxes -02 Yassy_Годовые формы МСФО 2007годк" xfId="2424"/>
    <cellStyle name="_O. Taxes -02 Yassy_Годовые формы МСФО 2007годк 2" xfId="25396"/>
    <cellStyle name="_O. Taxes -02 Yassy_Годовые формы МСФО 2007годк_Лист1" xfId="2425"/>
    <cellStyle name="_O. Taxes -02 Yassy_Годовые формы МСФО 2007годк_Лист1 2" xfId="25397"/>
    <cellStyle name="_O. Taxes -02 Yassy_Годовые формы МСФО 2007годк_Лист2" xfId="2426"/>
    <cellStyle name="_O. Taxes -02 Yassy_Годовые формы МСФО 2007годк_Лист2 2" xfId="25398"/>
    <cellStyle name="_O. Taxes -02 Yassy_жанка 18,01 вх формы по зарплате ауд 2006" xfId="2427"/>
    <cellStyle name="_O. Taxes -02 Yassy_жанка 18,01 вх формы по зарплате ауд 2006 2" xfId="25399"/>
    <cellStyle name="_O. Taxes -02 Yassy_жанка 18,01 вх формы по зарплате ауд 2006_Лист1" xfId="2428"/>
    <cellStyle name="_O. Taxes -02 Yassy_жанка 18,01 вх формы по зарплате ауд 2006_Лист1 2" xfId="25400"/>
    <cellStyle name="_O. Taxes -02 Yassy_жанка 18,01 вх формы по зарплате ауд 2006_Лист2" xfId="2429"/>
    <cellStyle name="_O. Taxes -02 Yassy_жанка 18,01 вх формы по зарплате ауд 2006_Лист2 2" xfId="25401"/>
    <cellStyle name="_O. Taxes -02 Yassy_жгок аудит.приложения за дек ф.9." xfId="2430"/>
    <cellStyle name="_O. Taxes -02 Yassy_жгок аудит.приложения за дек ф.9. 2" xfId="25402"/>
    <cellStyle name="_O. Taxes -02 Yassy_жгок аудит.приложения за дек ф.9._Лист1" xfId="2431"/>
    <cellStyle name="_O. Taxes -02 Yassy_жгок аудит.приложения за дек ф.9._Лист1 2" xfId="25403"/>
    <cellStyle name="_O. Taxes -02 Yassy_жгок аудит.приложения за дек ф.9._Лист2" xfId="2432"/>
    <cellStyle name="_O. Taxes -02 Yassy_жгок аудит.приложения за дек ф.9._Лист2 2" xfId="25404"/>
    <cellStyle name="_O. Taxes -02 Yassy_Заработная плата" xfId="2433"/>
    <cellStyle name="_O. Taxes -02 Yassy_Заработная плата 2" xfId="25405"/>
    <cellStyle name="_O. Taxes -02 Yassy_Заработная плата_Лист1" xfId="2434"/>
    <cellStyle name="_O. Taxes -02 Yassy_Заработная плата_Лист1 2" xfId="25406"/>
    <cellStyle name="_O. Taxes -02 Yassy_Заработная плата_Лист2" xfId="2435"/>
    <cellStyle name="_O. Taxes -02 Yassy_Заработная плата_Лист2 2" xfId="25407"/>
    <cellStyle name="_O. Taxes -02 Yassy_Зарплата ВЦМ.2007" xfId="2436"/>
    <cellStyle name="_O. Taxes -02 Yassy_Зарплата ВЦМ.2007 2" xfId="25408"/>
    <cellStyle name="_O. Taxes -02 Yassy_Зарплата ВЦМ.2007_Лист1" xfId="2437"/>
    <cellStyle name="_O. Taxes -02 Yassy_Зарплата ВЦМ.2007_Лист1 2" xfId="25409"/>
    <cellStyle name="_O. Taxes -02 Yassy_Зарплата ВЦМ.2007_Лист2" xfId="2438"/>
    <cellStyle name="_O. Taxes -02 Yassy_Зарплата ВЦМ.2007_Лист2 2" xfId="25410"/>
    <cellStyle name="_O. Taxes -02 Yassy_Зарплата за февраль ф  9-2а" xfId="2439"/>
    <cellStyle name="_O. Taxes -02 Yassy_Зарплата за февраль ф  9-2а 2" xfId="25411"/>
    <cellStyle name="_O. Taxes -02 Yassy_Зарплата за февраль ф  9-2а_Лист1" xfId="2440"/>
    <cellStyle name="_O. Taxes -02 Yassy_Зарплата за февраль ф  9-2а_Лист1 2" xfId="25412"/>
    <cellStyle name="_O. Taxes -02 Yassy_Зарплата за февраль ф  9-2а_Лист2" xfId="2441"/>
    <cellStyle name="_O. Taxes -02 Yassy_Зарплата за февраль ф  9-2а_Лист2 2" xfId="25413"/>
    <cellStyle name="_O. Taxes -02 Yassy_Зарплата за февраль ф 9-2б" xfId="2442"/>
    <cellStyle name="_O. Taxes -02 Yassy_Зарплата за февраль ф 9-2б 2" xfId="25414"/>
    <cellStyle name="_O. Taxes -02 Yassy_Зарплата за февраль ф 9-2б_Лист1" xfId="2443"/>
    <cellStyle name="_O. Taxes -02 Yassy_Зарплата за февраль ф 9-2б_Лист1 2" xfId="25415"/>
    <cellStyle name="_O. Taxes -02 Yassy_Зарплата за февраль ф 9-2б_Лист2" xfId="2444"/>
    <cellStyle name="_O. Taxes -02 Yassy_Зарплата за февраль ф 9-2б_Лист2 2" xfId="25416"/>
    <cellStyle name="_O. Taxes -02 Yassy_Зарплата за февраль ф 9-2в" xfId="2445"/>
    <cellStyle name="_O. Taxes -02 Yassy_Зарплата за февраль ф 9-2в 2" xfId="25417"/>
    <cellStyle name="_O. Taxes -02 Yassy_Зарплата за февраль ф 9-2в_Лист1" xfId="2446"/>
    <cellStyle name="_O. Taxes -02 Yassy_Зарплата за февраль ф 9-2в_Лист1 2" xfId="25418"/>
    <cellStyle name="_O. Taxes -02 Yassy_Зарплата за февраль ф 9-2в_Лист2" xfId="2447"/>
    <cellStyle name="_O. Taxes -02 Yassy_Зарплата за февраль ф 9-2в_Лист2 2" xfId="25419"/>
    <cellStyle name="_O. Taxes -02 Yassy_Зарплата за февраль ф 9-2г " xfId="2448"/>
    <cellStyle name="_O. Taxes -02 Yassy_Зарплата за февраль ф 9-2г  2" xfId="25420"/>
    <cellStyle name="_O. Taxes -02 Yassy_Зарплата за февраль ф 9-2г _Лист1" xfId="2449"/>
    <cellStyle name="_O. Taxes -02 Yassy_Зарплата за февраль ф 9-2г _Лист1 2" xfId="25421"/>
    <cellStyle name="_O. Taxes -02 Yassy_Зарплата за февраль ф 9-2г _Лист2" xfId="2450"/>
    <cellStyle name="_O. Taxes -02 Yassy_Зарплата за февраль ф 9-2г _Лист2 2" xfId="25422"/>
    <cellStyle name="_O. Taxes -02 Yassy_Зарплата свод ВЦМ.2007" xfId="2451"/>
    <cellStyle name="_O. Taxes -02 Yassy_Зарплата свод ВЦМ.2007 2" xfId="25423"/>
    <cellStyle name="_O. Taxes -02 Yassy_Зарплата свод ВЦМ.2007_Лист1" xfId="2452"/>
    <cellStyle name="_O. Taxes -02 Yassy_Зарплата свод ВЦМ.2007_Лист1 2" xfId="25424"/>
    <cellStyle name="_O. Taxes -02 Yassy_Зарплата свод ВЦМ.2007_Лист2" xfId="2453"/>
    <cellStyle name="_O. Taxes -02 Yassy_Зарплата свод ВЦМ.2007_Лист2 2" xfId="25425"/>
    <cellStyle name="_O. Taxes -02 Yassy_зарплата ф.9-2а" xfId="2454"/>
    <cellStyle name="_O. Taxes -02 Yassy_зарплата ф.9-2а 2" xfId="25426"/>
    <cellStyle name="_O. Taxes -02 Yassy_зарплата ф.9-2а_Лист1" xfId="2455"/>
    <cellStyle name="_O. Taxes -02 Yassy_зарплата ф.9-2а_Лист1 2" xfId="25427"/>
    <cellStyle name="_O. Taxes -02 Yassy_зарплата ф.9-2а_Лист2" xfId="2456"/>
    <cellStyle name="_O. Taxes -02 Yassy_зарплата ф.9-2а_Лист2 2" xfId="25428"/>
    <cellStyle name="_O. Taxes -02 Yassy_Зарплата ф.9-2б" xfId="2457"/>
    <cellStyle name="_O. Taxes -02 Yassy_Зарплата ф.9-2б 2" xfId="25429"/>
    <cellStyle name="_O. Taxes -02 Yassy_Зарплата ф.9-2б_Лист1" xfId="2458"/>
    <cellStyle name="_O. Taxes -02 Yassy_Зарплата ф.9-2б_Лист1 2" xfId="25430"/>
    <cellStyle name="_O. Taxes -02 Yassy_Зарплата ф.9-2б_Лист2" xfId="2459"/>
    <cellStyle name="_O. Taxes -02 Yassy_Зарплата ф.9-2б_Лист2 2" xfId="25431"/>
    <cellStyle name="_O. Taxes -02 Yassy_Зарплата ф.9-2в" xfId="2460"/>
    <cellStyle name="_O. Taxes -02 Yassy_Зарплата ф.9-2в 2" xfId="25432"/>
    <cellStyle name="_O. Taxes -02 Yassy_Зарплата ф.9-2в_Лист1" xfId="2461"/>
    <cellStyle name="_O. Taxes -02 Yassy_Зарплата ф.9-2в_Лист1 2" xfId="25433"/>
    <cellStyle name="_O. Taxes -02 Yassy_Зарплата ф.9-2в_Лист2" xfId="2462"/>
    <cellStyle name="_O. Taxes -02 Yassy_Зарплата ф.9-2в_Лист2 2" xfId="25434"/>
    <cellStyle name="_O. Taxes -02 Yassy_Зарплата ф9-2г" xfId="2463"/>
    <cellStyle name="_O. Taxes -02 Yassy_Зарплата ф9-2г 2" xfId="25435"/>
    <cellStyle name="_O. Taxes -02 Yassy_Зарплата ф9-2г_Лист1" xfId="2464"/>
    <cellStyle name="_O. Taxes -02 Yassy_Зарплата ф9-2г_Лист1 2" xfId="25436"/>
    <cellStyle name="_O. Taxes -02 Yassy_Зарплата ф9-2г_Лист2" xfId="2465"/>
    <cellStyle name="_O. Taxes -02 Yassy_Зарплата ф9-2г_Лист2 2" xfId="25437"/>
    <cellStyle name="_O. Taxes -02 Yassy_КЛМЗ формы по зарпл аудит 2007 расч нов" xfId="2466"/>
    <cellStyle name="_O. Taxes -02 Yassy_КЛМЗ формы по зарпл аудит 2007 расч нов 2" xfId="25438"/>
    <cellStyle name="_O. Taxes -02 Yassy_КЛМЗ формы по зарпл аудит 2007 расч нов_Лист1" xfId="2467"/>
    <cellStyle name="_O. Taxes -02 Yassy_КЛМЗ формы по зарпл аудит 2007 расч нов_Лист1 2" xfId="25439"/>
    <cellStyle name="_O. Taxes -02 Yassy_КЛМЗ формы по зарпл аудит 2007 расч нов_Лист2" xfId="2468"/>
    <cellStyle name="_O. Taxes -02 Yassy_КЛМЗ формы по зарпл аудит 2007 расч нов_Лист2 2" xfId="25440"/>
    <cellStyle name="_O. Taxes -02 Yassy_Копия МСФО 2007 МАРТ07" xfId="2469"/>
    <cellStyle name="_O. Taxes -02 Yassy_Копия МСФО 2007 МАРТ07 2" xfId="25441"/>
    <cellStyle name="_O. Taxes -02 Yassy_Копия МСФО 2007 МАРТ07_Лист1" xfId="2470"/>
    <cellStyle name="_O. Taxes -02 Yassy_Копия МСФО 2007 МАРТ07_Лист1 2" xfId="25442"/>
    <cellStyle name="_O. Taxes -02 Yassy_Копия МСФО 2007 МАРТ07_Лист2" xfId="2471"/>
    <cellStyle name="_O. Taxes -02 Yassy_Копия МСФО 2007 МАРТ07_Лист2 2" xfId="25443"/>
    <cellStyle name="_O. Taxes -02 Yassy_Копия формы по зарплате аудит 2006 (2)" xfId="2472"/>
    <cellStyle name="_O. Taxes -02 Yassy_Копия формы по зарплате аудит 2006 (2) 2" xfId="25444"/>
    <cellStyle name="_O. Taxes -02 Yassy_Копия формы по зарплате аудит 2006 (2)_Лист1" xfId="2473"/>
    <cellStyle name="_O. Taxes -02 Yassy_Копия формы по зарплате аудит 2006 (2)_Лист1 2" xfId="25445"/>
    <cellStyle name="_O. Taxes -02 Yassy_Копия формы по зарплате аудит 2006 (2)_Лист2" xfId="2474"/>
    <cellStyle name="_O. Taxes -02 Yassy_Копия формы по зарплате аудит 2006 (2)_Лист2 2" xfId="25446"/>
    <cellStyle name="_O. Taxes -02 Yassy_Копия формы по зарплате аудит 2007" xfId="2475"/>
    <cellStyle name="_O. Taxes -02 Yassy_Копия формы по зарплате аудит 2007 2" xfId="25447"/>
    <cellStyle name="_O. Taxes -02 Yassy_Копия формы по зарплате аудит 2007_Лист1" xfId="2476"/>
    <cellStyle name="_O. Taxes -02 Yassy_Копия формы по зарплате аудит 2007_Лист1 2" xfId="25448"/>
    <cellStyle name="_O. Taxes -02 Yassy_Копия формы по зарплате аудит 2007_Лист2" xfId="2477"/>
    <cellStyle name="_O. Taxes -02 Yassy_Копия формы по зарплате аудит 2007_Лист2 2" xfId="25449"/>
    <cellStyle name="_O. Taxes -02 Yassy_кцм Формы МСФО по зп аудит 2006 новый" xfId="2478"/>
    <cellStyle name="_O. Taxes -02 Yassy_кцм Формы МСФО по зп аудит 2006 новый 2" xfId="25450"/>
    <cellStyle name="_O. Taxes -02 Yassy_кцм Формы МСФО по зп аудит 2006 новый_Лист1" xfId="2479"/>
    <cellStyle name="_O. Taxes -02 Yassy_кцм Формы МСФО по зп аудит 2006 новый_Лист1 2" xfId="25451"/>
    <cellStyle name="_O. Taxes -02 Yassy_кцм Формы МСФО по зп аудит 2006 новый_Лист2" xfId="2480"/>
    <cellStyle name="_O. Taxes -02 Yassy_кцм Формы МСФО по зп аудит 2006 новый_Лист2 2" xfId="25452"/>
    <cellStyle name="_O. Taxes -02 Yassy_Лесной МСФО февраль 2007" xfId="2481"/>
    <cellStyle name="_O. Taxes -02 Yassy_Лесной МСФО февраль 2007 2" xfId="25453"/>
    <cellStyle name="_O. Taxes -02 Yassy_Лесной МСФО февраль 2007_Лист1" xfId="2482"/>
    <cellStyle name="_O. Taxes -02 Yassy_Лесной МСФО февраль 2007_Лист1 2" xfId="25454"/>
    <cellStyle name="_O. Taxes -02 Yassy_Лесной МСФО февраль 2007_Лист2" xfId="2483"/>
    <cellStyle name="_O. Taxes -02 Yassy_Лесной МСФО февраль 2007_Лист2 2" xfId="25455"/>
    <cellStyle name="_O. Taxes -02 Yassy_Лист1" xfId="2484"/>
    <cellStyle name="_O. Taxes -02 Yassy_Лист1 2" xfId="25456"/>
    <cellStyle name="_O. Taxes -02 Yassy_Лист2" xfId="2485"/>
    <cellStyle name="_O. Taxes -02 Yassy_Лист2 2" xfId="25457"/>
    <cellStyle name="_O. Taxes -02 Yassy_МСФО 2007 апрель Цинковый завод" xfId="2486"/>
    <cellStyle name="_O. Taxes -02 Yassy_МСФО 2007 апрель Цинковый завод 2" xfId="25458"/>
    <cellStyle name="_O. Taxes -02 Yassy_МСФО 2007 апрель Цинковый завод_Лист1" xfId="2487"/>
    <cellStyle name="_O. Taxes -02 Yassy_МСФО 2007 апрель Цинковый завод_Лист1 2" xfId="25459"/>
    <cellStyle name="_O. Taxes -02 Yassy_МСФО 2007 апрель Цинковый завод_Лист2" xfId="2488"/>
    <cellStyle name="_O. Taxes -02 Yassy_МСФО 2007 апрель Цинковый завод_Лист2 2" xfId="25460"/>
    <cellStyle name="_O. Taxes -02 Yassy_МСФО апрель 2007" xfId="2489"/>
    <cellStyle name="_O. Taxes -02 Yassy_МСФО апрель 2007 2" xfId="25461"/>
    <cellStyle name="_O. Taxes -02 Yassy_МСФО апрель 2007_Лист1" xfId="2490"/>
    <cellStyle name="_O. Taxes -02 Yassy_МСФО апрель 2007_Лист1 2" xfId="25462"/>
    <cellStyle name="_O. Taxes -02 Yassy_МСФО апрель 2007_Лист2" xfId="2491"/>
    <cellStyle name="_O. Taxes -02 Yassy_МСФО апрель 2007_Лист2 2" xfId="25463"/>
    <cellStyle name="_O. Taxes -02 Yassy_МСФО за год БЦМ оконч. " xfId="2492"/>
    <cellStyle name="_O. Taxes -02 Yassy_МСФО за год БЦМ оконч.  2" xfId="25464"/>
    <cellStyle name="_O. Taxes -02 Yassy_МСФО за год БЦМ оконч. _Лист1" xfId="2493"/>
    <cellStyle name="_O. Taxes -02 Yassy_МСФО за год БЦМ оконч. _Лист1 2" xfId="25465"/>
    <cellStyle name="_O. Taxes -02 Yassy_МСФО за год БЦМ оконч. _Лист2" xfId="2494"/>
    <cellStyle name="_O. Taxes -02 Yassy_МСФО за год БЦМ оконч. _Лист2 2" xfId="25466"/>
    <cellStyle name="_O. Taxes -02 Yassy_МСФО заполнен ф 9 (2) (7)" xfId="2495"/>
    <cellStyle name="_O. Taxes -02 Yassy_МСФО заполнен ф 9 (2) (7) 2" xfId="25467"/>
    <cellStyle name="_O. Taxes -02 Yassy_МСФО заполнен ф 9 (2) (7)_Лист1" xfId="2496"/>
    <cellStyle name="_O. Taxes -02 Yassy_МСФО заполнен ф 9 (2) (7)_Лист1 2" xfId="25468"/>
    <cellStyle name="_O. Taxes -02 Yassy_МСФО заполнен ф 9 (2) (7)_Лист2" xfId="2497"/>
    <cellStyle name="_O. Taxes -02 Yassy_МСФО заполнен ф 9 (2) (7)_Лист2 2" xfId="25469"/>
    <cellStyle name="_O. Taxes -02 Yassy_МСФО заполнен ф 9 (3)" xfId="2498"/>
    <cellStyle name="_O. Taxes -02 Yassy_МСФО заполнен ф 9 (3) 2" xfId="25470"/>
    <cellStyle name="_O. Taxes -02 Yassy_МСФО заполнен ф 9 (3)_Лист1" xfId="2499"/>
    <cellStyle name="_O. Taxes -02 Yassy_МСФО заполнен ф 9 (3)_Лист1 2" xfId="25471"/>
    <cellStyle name="_O. Taxes -02 Yassy_МСФО заполнен ф 9 (3)_Лист2" xfId="2500"/>
    <cellStyle name="_O. Taxes -02 Yassy_МСФО заполнен ф 9 (3)_Лист2 2" xfId="25472"/>
    <cellStyle name="_O. Taxes -02 Yassy_МСФО заполнен ф 9 (4)" xfId="2501"/>
    <cellStyle name="_O. Taxes -02 Yassy_МСФО заполнен ф 9 (4) 2" xfId="25473"/>
    <cellStyle name="_O. Taxes -02 Yassy_МСФО заполнен ф 9 (4)_Лист1" xfId="2502"/>
    <cellStyle name="_O. Taxes -02 Yassy_МСФО заполнен ф 9 (4)_Лист1 2" xfId="25474"/>
    <cellStyle name="_O. Taxes -02 Yassy_МСФО заполнен ф 9 (4)_Лист2" xfId="2503"/>
    <cellStyle name="_O. Taxes -02 Yassy_МСФО заполнен ф 9 (4)_Лист2 2" xfId="25475"/>
    <cellStyle name="_O. Taxes -02 Yassy_МСФО март 2007" xfId="2504"/>
    <cellStyle name="_O. Taxes -02 Yassy_МСФО март 2007 2" xfId="25476"/>
    <cellStyle name="_O. Taxes -02 Yassy_МСФО март 2007_Лист1" xfId="2505"/>
    <cellStyle name="_O. Taxes -02 Yassy_МСФО март 2007_Лист1 2" xfId="25477"/>
    <cellStyle name="_O. Taxes -02 Yassy_МСФО март 2007_Лист2" xfId="2506"/>
    <cellStyle name="_O. Taxes -02 Yassy_МСФО март 2007_Лист2 2" xfId="25478"/>
    <cellStyle name="_O. Taxes -02 Yassy_МСФО февраль 2007" xfId="2507"/>
    <cellStyle name="_O. Taxes -02 Yassy_МСФО февраль 2007 2" xfId="25479"/>
    <cellStyle name="_O. Taxes -02 Yassy_МСФО февраль 2007_Лист1" xfId="2508"/>
    <cellStyle name="_O. Taxes -02 Yassy_МСФО февраль 2007_Лист1 2" xfId="25480"/>
    <cellStyle name="_O. Taxes -02 Yassy_МСФО февраль 2007_Лист2" xfId="2509"/>
    <cellStyle name="_O. Taxes -02 Yassy_МСФО февраль 2007_Лист2 2" xfId="25481"/>
    <cellStyle name="_O. Taxes -02 Yassy_МСФО формы 9" xfId="2510"/>
    <cellStyle name="_O. Taxes -02 Yassy_МСФО формы 9 2" xfId="25482"/>
    <cellStyle name="_O. Taxes -02 Yassy_МСФО формы 9_Лист1" xfId="2511"/>
    <cellStyle name="_O. Taxes -02 Yassy_МСФО формы 9_Лист1 2" xfId="25483"/>
    <cellStyle name="_O. Taxes -02 Yassy_МСФО формы 9_Лист2" xfId="2512"/>
    <cellStyle name="_O. Taxes -02 Yassy_МСФО формы 9_Лист2 2" xfId="25484"/>
    <cellStyle name="_O. Taxes -02 Yassy_Надя Ким формы по зарплате аудит 2006" xfId="2513"/>
    <cellStyle name="_O. Taxes -02 Yassy_Надя Ким формы по зарплате аудит 2006 2" xfId="25485"/>
    <cellStyle name="_O. Taxes -02 Yassy_Надя Ким формы по зарплате аудит 2006_Лист1" xfId="2514"/>
    <cellStyle name="_O. Taxes -02 Yassy_Надя Ким формы по зарплате аудит 2006_Лист1 2" xfId="25486"/>
    <cellStyle name="_O. Taxes -02 Yassy_Надя Ким формы по зарплате аудит 2006_Лист2" xfId="2515"/>
    <cellStyle name="_O. Taxes -02 Yassy_Надя Ким формы по зарплате аудит 2006_Лист2 2" xfId="25487"/>
    <cellStyle name="_O. Taxes -02 Yassy_Њ‘”Ћ п­ ам 2007" xfId="2516"/>
    <cellStyle name="_O. Taxes -02 Yassy_Њ‘”Ћ п­ ам 2007 2" xfId="25488"/>
    <cellStyle name="_O. Taxes -02 Yassy_Њ‘”Ћ п­ ам 2007_Лист1" xfId="2517"/>
    <cellStyle name="_O. Taxes -02 Yassy_Њ‘”Ћ п­ ам 2007_Лист1 2" xfId="25489"/>
    <cellStyle name="_O. Taxes -02 Yassy_Њ‘”Ћ п­ ам 2007_Лист2" xfId="2518"/>
    <cellStyle name="_O. Taxes -02 Yassy_Њ‘”Ћ п­ ам 2007_Лист2 2" xfId="25490"/>
    <cellStyle name="_O. Taxes -02 Yassy_обновление по формам зарплатыТОО" xfId="2519"/>
    <cellStyle name="_O. Taxes -02 Yassy_обновление по формам зарплатыТОО 2" xfId="25491"/>
    <cellStyle name="_O. Taxes -02 Yassy_обновление по формам зарплатыТОО u" xfId="2520"/>
    <cellStyle name="_O. Taxes -02 Yassy_обновление по формам зарплатыТОО u 2" xfId="25492"/>
    <cellStyle name="_O. Taxes -02 Yassy_обновление по формам зарплатыТОО u_Лист1" xfId="2521"/>
    <cellStyle name="_O. Taxes -02 Yassy_обновление по формам зарплатыТОО u_Лист1 2" xfId="25493"/>
    <cellStyle name="_O. Taxes -02 Yassy_обновление по формам зарплатыТОО u_Лист2" xfId="2522"/>
    <cellStyle name="_O. Taxes -02 Yassy_обновление по формам зарплатыТОО u_Лист2 2" xfId="25494"/>
    <cellStyle name="_O. Taxes -02 Yassy_обновление по формам зарплатыТОО_Лист1" xfId="2523"/>
    <cellStyle name="_O. Taxes -02 Yassy_обновление по формам зарплатыТОО_Лист1 2" xfId="25495"/>
    <cellStyle name="_O. Taxes -02 Yassy_обновление по формам зарплатыТОО_Лист2" xfId="2524"/>
    <cellStyle name="_O. Taxes -02 Yassy_обновление по формам зарплатыТОО_Лист2 2" xfId="25496"/>
    <cellStyle name="_O. Taxes -02 Yassy_отчет пансионат Лучезарный 2007" xfId="2525"/>
    <cellStyle name="_O. Taxes -02 Yassy_отчет пансионат Лучезарный 2007 2" xfId="25497"/>
    <cellStyle name="_O. Taxes -02 Yassy_отчет пансионат Лучезарный 2007_Лист1" xfId="2526"/>
    <cellStyle name="_O. Taxes -02 Yassy_отчет пансионат Лучезарный 2007_Лист1 2" xfId="25498"/>
    <cellStyle name="_O. Taxes -02 Yassy_отчет пансионат Лучезарный 2007_Лист2" xfId="2527"/>
    <cellStyle name="_O. Taxes -02 Yassy_отчет пансионат Лучезарный 2007_Лист2 2" xfId="25499"/>
    <cellStyle name="_O. Taxes -02 Yassy_Репорт годовая Астана" xfId="2528"/>
    <cellStyle name="_O. Taxes -02 Yassy_Репорт годовая Астана 2" xfId="25500"/>
    <cellStyle name="_O. Taxes -02 Yassy_Репорт годовая Астана_Лист1" xfId="2529"/>
    <cellStyle name="_O. Taxes -02 Yassy_Репорт годовая Астана_Лист1 2" xfId="25501"/>
    <cellStyle name="_O. Taxes -02 Yassy_Репорт годовая Астана_Лист2" xfId="2530"/>
    <cellStyle name="_O. Taxes -02 Yassy_Репорт годовая Астана_Лист2 2" xfId="25502"/>
    <cellStyle name="_O. Taxes -02 Yassy_Репорт_2006_год _Формы9" xfId="2531"/>
    <cellStyle name="_O. Taxes -02 Yassy_Репорт_2006_год _Формы9 (4)" xfId="2532"/>
    <cellStyle name="_O. Taxes -02 Yassy_Репорт_2006_год _Формы9 (4) 2" xfId="25504"/>
    <cellStyle name="_O. Taxes -02 Yassy_Репорт_2006_год _Формы9 (4)_Лист1" xfId="2533"/>
    <cellStyle name="_O. Taxes -02 Yassy_Репорт_2006_год _Формы9 (4)_Лист1 2" xfId="25505"/>
    <cellStyle name="_O. Taxes -02 Yassy_Репорт_2006_год _Формы9 (4)_Лист2" xfId="2534"/>
    <cellStyle name="_O. Taxes -02 Yassy_Репорт_2006_год _Формы9 (4)_Лист2 2" xfId="25506"/>
    <cellStyle name="_O. Taxes -02 Yassy_Репорт_2006_год _Формы9 2" xfId="25503"/>
    <cellStyle name="_O. Taxes -02 Yassy_Репорт_2006_год _Формы9_Лист1" xfId="2535"/>
    <cellStyle name="_O. Taxes -02 Yassy_Репорт_2006_год _Формы9_Лист1 2" xfId="25507"/>
    <cellStyle name="_O. Taxes -02 Yassy_Репорт_2006_год _Формы9_Лист2" xfId="2536"/>
    <cellStyle name="_O. Taxes -02 Yassy_Репорт_2006_год _Формы9_Лист2 2" xfId="25508"/>
    <cellStyle name="_O. Taxes -02 Yassy_Репорт_2007_ (7)" xfId="2537"/>
    <cellStyle name="_O. Taxes -02 Yassy_Репорт_2007_ (7) 2" xfId="25509"/>
    <cellStyle name="_O. Taxes -02 Yassy_Репорт_2007_ (7)_Лист1" xfId="2538"/>
    <cellStyle name="_O. Taxes -02 Yassy_Репорт_2007_ (7)_Лист1 2" xfId="25510"/>
    <cellStyle name="_O. Taxes -02 Yassy_Репорт_2007_ (7)_Лист2" xfId="2539"/>
    <cellStyle name="_O. Taxes -02 Yassy_Репорт_2007_ (7)_Лист2 2" xfId="25511"/>
    <cellStyle name="_O. Taxes -02 Yassy_форма 4-5 ОС к списанию" xfId="2540"/>
    <cellStyle name="_O. Taxes -02 Yassy_форма 4-5 ОС к списанию 2" xfId="25512"/>
    <cellStyle name="_O. Taxes -02 Yassy_форма 4-5 ОС к списанию_Лист1" xfId="2541"/>
    <cellStyle name="_O. Taxes -02 Yassy_форма 4-5 ОС к списанию_Лист1 2" xfId="25513"/>
    <cellStyle name="_O. Taxes -02 Yassy_форма 4-5 ОС к списанию_Лист2" xfId="2542"/>
    <cellStyle name="_O. Taxes -02 Yassy_форма 4-5 ОС к списанию_Лист2 2" xfId="25514"/>
    <cellStyle name="_O. Taxes -02 Yassy_форма 9" xfId="2543"/>
    <cellStyle name="_O. Taxes -02 Yassy_форма 9 2" xfId="25515"/>
    <cellStyle name="_O. Taxes -02 Yassy_форма 9_Лист1" xfId="2544"/>
    <cellStyle name="_O. Taxes -02 Yassy_форма 9_Лист1 2" xfId="25516"/>
    <cellStyle name="_O. Taxes -02 Yassy_форма 9_Лист2" xfId="2545"/>
    <cellStyle name="_O. Taxes -02 Yassy_форма 9_Лист2 2" xfId="25517"/>
    <cellStyle name="_O. Taxes -02 Yassy_формы по зар.плате" xfId="2546"/>
    <cellStyle name="_O. Taxes -02 Yassy_формы по зар.плате 2" xfId="25518"/>
    <cellStyle name="_O. Taxes -02 Yassy_формы по зар.плате_Лист1" xfId="2547"/>
    <cellStyle name="_O. Taxes -02 Yassy_формы по зар.плате_Лист1 2" xfId="25519"/>
    <cellStyle name="_O. Taxes -02 Yassy_формы по зар.плате_Лист2" xfId="2548"/>
    <cellStyle name="_O. Taxes -02 Yassy_формы по зар.плате_Лист2 2" xfId="25520"/>
    <cellStyle name="_O. Taxes -02 Yassy_формы по зарпл аудит апрель 2007" xfId="2549"/>
    <cellStyle name="_O. Taxes -02 Yassy_формы по зарпл аудит апрель 2007 2" xfId="25521"/>
    <cellStyle name="_O. Taxes -02 Yassy_формы по зарпл аудит апрель 2007_Лист1" xfId="2550"/>
    <cellStyle name="_O. Taxes -02 Yassy_формы по зарпл аудит апрель 2007_Лист1 2" xfId="25522"/>
    <cellStyle name="_O. Taxes -02 Yassy_формы по зарпл аудит апрель 2007_Лист2" xfId="2551"/>
    <cellStyle name="_O. Taxes -02 Yassy_формы по зарпл аудит апрель 2007_Лист2 2" xfId="25523"/>
    <cellStyle name="_O. Taxes -02 Yassy_формы по зарплате аудит 2006" xfId="2552"/>
    <cellStyle name="_O. Taxes -02 Yassy_формы по зарплате аудит 2006 (14)" xfId="2553"/>
    <cellStyle name="_O. Taxes -02 Yassy_формы по зарплате аудит 2006 (14) 2" xfId="25525"/>
    <cellStyle name="_O. Taxes -02 Yassy_формы по зарплате аудит 2006 (14)_Лист1" xfId="2554"/>
    <cellStyle name="_O. Taxes -02 Yassy_формы по зарплате аудит 2006 (14)_Лист1 2" xfId="25526"/>
    <cellStyle name="_O. Taxes -02 Yassy_формы по зарплате аудит 2006 (14)_Лист2" xfId="2555"/>
    <cellStyle name="_O. Taxes -02 Yassy_формы по зарплате аудит 2006 (14)_Лист2 2" xfId="25527"/>
    <cellStyle name="_O. Taxes -02 Yassy_формы по зарплате аудит 2006 (2)" xfId="2556"/>
    <cellStyle name="_O. Taxes -02 Yassy_формы по зарплате аудит 2006 (2) 2" xfId="25528"/>
    <cellStyle name="_O. Taxes -02 Yassy_формы по зарплате аудит 2006 (2)_Лист1" xfId="2557"/>
    <cellStyle name="_O. Taxes -02 Yassy_формы по зарплате аудит 2006 (2)_Лист1 2" xfId="25529"/>
    <cellStyle name="_O. Taxes -02 Yassy_формы по зарплате аудит 2006 (2)_Лист2" xfId="2558"/>
    <cellStyle name="_O. Taxes -02 Yassy_формы по зарплате аудит 2006 (2)_Лист2 2" xfId="25530"/>
    <cellStyle name="_O. Taxes -02 Yassy_формы по зарплате аудит 2006 (6)" xfId="2559"/>
    <cellStyle name="_O. Taxes -02 Yassy_формы по зарплате аудит 2006 (6) 2" xfId="25531"/>
    <cellStyle name="_O. Taxes -02 Yassy_формы по зарплате аудит 2006 (6)_Лист1" xfId="2560"/>
    <cellStyle name="_O. Taxes -02 Yassy_формы по зарплате аудит 2006 (6)_Лист1 2" xfId="25532"/>
    <cellStyle name="_O. Taxes -02 Yassy_формы по зарплате аудит 2006 (6)_Лист2" xfId="2561"/>
    <cellStyle name="_O. Taxes -02 Yassy_формы по зарплате аудит 2006 (6)_Лист2 2" xfId="25533"/>
    <cellStyle name="_O. Taxes -02 Yassy_формы по зарплате аудит 2006 (8)" xfId="2562"/>
    <cellStyle name="_O. Taxes -02 Yassy_формы по зарплате аудит 2006 (8) 2" xfId="25534"/>
    <cellStyle name="_O. Taxes -02 Yassy_формы по зарплате аудит 2006 (8)_Лист1" xfId="2563"/>
    <cellStyle name="_O. Taxes -02 Yassy_формы по зарплате аудит 2006 (8)_Лист1 2" xfId="25535"/>
    <cellStyle name="_O. Taxes -02 Yassy_формы по зарплате аудит 2006 (8)_Лист2" xfId="2564"/>
    <cellStyle name="_O. Taxes -02 Yassy_формы по зарплате аудит 2006 (8)_Лист2 2" xfId="25536"/>
    <cellStyle name="_O. Taxes -02 Yassy_формы по зарплате аудит 2006 2" xfId="25524"/>
    <cellStyle name="_O. Taxes -02 Yassy_формы по зарплате аудит 2006 ДЕКАБРЬ" xfId="2565"/>
    <cellStyle name="_O. Taxes -02 Yassy_формы по зарплате аудит 2006 ДЕКАБРЬ 2" xfId="25537"/>
    <cellStyle name="_O. Taxes -02 Yassy_формы по зарплате аудит 2006 ДЕКАБРЬ_Лист1" xfId="2566"/>
    <cellStyle name="_O. Taxes -02 Yassy_формы по зарплате аудит 2006 ДЕКАБРЬ_Лист1 2" xfId="25538"/>
    <cellStyle name="_O. Taxes -02 Yassy_формы по зарплате аудит 2006 ДЕКАБРЬ_Лист2" xfId="2567"/>
    <cellStyle name="_O. Taxes -02 Yassy_формы по зарплате аудит 2006 ДЕКАБРЬ_Лист2 2" xfId="25539"/>
    <cellStyle name="_O. Taxes -02 Yassy_формы по зарплате аудит 2006_Лист1" xfId="2568"/>
    <cellStyle name="_O. Taxes -02 Yassy_формы по зарплате аудит 2006_Лист1 2" xfId="25540"/>
    <cellStyle name="_O. Taxes -02 Yassy_формы по зарплате аудит 2006_Лист2" xfId="2569"/>
    <cellStyle name="_O. Taxes -02 Yassy_формы по зарплате аудит 2006_Лист2 2" xfId="25541"/>
    <cellStyle name="_O. Taxes -02 Yassy_формы по зарплате аудит 2007 (10)" xfId="2570"/>
    <cellStyle name="_O. Taxes -02 Yassy_формы по зарплате аудит 2007 (10) 2" xfId="25542"/>
    <cellStyle name="_O. Taxes -02 Yassy_формы по зарплате аудит 2007 (10)_Лист1" xfId="2571"/>
    <cellStyle name="_O. Taxes -02 Yassy_формы по зарплате аудит 2007 (10)_Лист1 2" xfId="25543"/>
    <cellStyle name="_O. Taxes -02 Yassy_формы по зарплате аудит 2007 (10)_Лист2" xfId="2572"/>
    <cellStyle name="_O. Taxes -02 Yassy_формы по зарплате аудит 2007 (10)_Лист2 2" xfId="25544"/>
    <cellStyle name="_O. Taxes -02 Yassy_формы по зарплате аудит 2007 (12)" xfId="2573"/>
    <cellStyle name="_O. Taxes -02 Yassy_формы по зарплате аудит 2007 (12) 2" xfId="25545"/>
    <cellStyle name="_O. Taxes -02 Yassy_формы по зарплате аудит 2007 (12)_Лист1" xfId="2574"/>
    <cellStyle name="_O. Taxes -02 Yassy_формы по зарплате аудит 2007 (12)_Лист1 2" xfId="25546"/>
    <cellStyle name="_O. Taxes -02 Yassy_формы по зарплате аудит 2007 (12)_Лист2" xfId="2575"/>
    <cellStyle name="_O. Taxes -02 Yassy_формы по зарплате аудит 2007 (12)_Лист2 2" xfId="25547"/>
    <cellStyle name="_O. Taxes -02 Yassy_формы по зарплате аудит 2007 (2)" xfId="2576"/>
    <cellStyle name="_O. Taxes -02 Yassy_формы по зарплате аудит 2007 (2) 2" xfId="25548"/>
    <cellStyle name="_O. Taxes -02 Yassy_формы по зарплате аудит 2007 (2)_Лист1" xfId="2577"/>
    <cellStyle name="_O. Taxes -02 Yassy_формы по зарплате аудит 2007 (2)_Лист1 2" xfId="25549"/>
    <cellStyle name="_O. Taxes -02 Yassy_формы по зарплате аудит 2007 (2)_Лист2" xfId="2578"/>
    <cellStyle name="_O. Taxes -02 Yassy_формы по зарплате аудит 2007 (2)_Лист2 2" xfId="25550"/>
    <cellStyle name="_O. Taxes -02 Yassy_формы по зарплате аудит 2007 (3)" xfId="2579"/>
    <cellStyle name="_O. Taxes -02 Yassy_формы по зарплате аудит 2007 (3) 2" xfId="25551"/>
    <cellStyle name="_O. Taxes -02 Yassy_формы по зарплате аудит 2007 (3)_Лист1" xfId="2580"/>
    <cellStyle name="_O. Taxes -02 Yassy_формы по зарплате аудит 2007 (3)_Лист1 2" xfId="25552"/>
    <cellStyle name="_O. Taxes -02 Yassy_формы по зарплате аудит 2007 (3)_Лист2" xfId="2581"/>
    <cellStyle name="_O. Taxes -02 Yassy_формы по зарплате аудит 2007 (3)_Лист2 2" xfId="25553"/>
    <cellStyle name="_O. Taxes -02 Yassy_формы по зарплате аудит 2007 (4)" xfId="2582"/>
    <cellStyle name="_O. Taxes -02 Yassy_формы по зарплате аудит 2007 (4) 2" xfId="25554"/>
    <cellStyle name="_O. Taxes -02 Yassy_формы по зарплате аудит 2007 (4)_Лист1" xfId="2583"/>
    <cellStyle name="_O. Taxes -02 Yassy_формы по зарплате аудит 2007 (4)_Лист1 2" xfId="25555"/>
    <cellStyle name="_O. Taxes -02 Yassy_формы по зарплате аудит 2007 (4)_Лист2" xfId="2584"/>
    <cellStyle name="_O. Taxes -02 Yassy_формы по зарплате аудит 2007 (4)_Лист2 2" xfId="25556"/>
    <cellStyle name="_O. Taxes -02 Yassy_формы по зарплате аудит 2007 (5)" xfId="2585"/>
    <cellStyle name="_O. Taxes -02 Yassy_формы по зарплате аудит 2007 (5) 2" xfId="25557"/>
    <cellStyle name="_O. Taxes -02 Yassy_формы по зарплате аудит 2007 (5)_Лист1" xfId="2586"/>
    <cellStyle name="_O. Taxes -02 Yassy_формы по зарплате аудит 2007 (5)_Лист1 2" xfId="25558"/>
    <cellStyle name="_O. Taxes -02 Yassy_формы по зарплате аудит 2007 (5)_Лист2" xfId="2587"/>
    <cellStyle name="_O. Taxes -02 Yassy_формы по зарплате аудит 2007 (5)_Лист2 2" xfId="25559"/>
    <cellStyle name="_O. Taxes -02 Yassy_Формы9" xfId="2588"/>
    <cellStyle name="_O. Taxes -02 Yassy_Формы9 (4)" xfId="2589"/>
    <cellStyle name="_O. Taxes -02 Yassy_Формы9 (4) 2" xfId="25561"/>
    <cellStyle name="_O. Taxes -02 Yassy_Формы9 (4)_Лист1" xfId="2590"/>
    <cellStyle name="_O. Taxes -02 Yassy_Формы9 (4)_Лист1 2" xfId="25562"/>
    <cellStyle name="_O. Taxes -02 Yassy_Формы9 (4)_Лист2" xfId="2591"/>
    <cellStyle name="_O. Taxes -02 Yassy_Формы9 (4)_Лист2 2" xfId="25563"/>
    <cellStyle name="_O. Taxes -02 Yassy_Формы9 2" xfId="25560"/>
    <cellStyle name="_O. Taxes -02 Yassy_Формы9 Апрель 2007" xfId="2592"/>
    <cellStyle name="_O. Taxes -02 Yassy_Формы9 Апрель 2007 2" xfId="25564"/>
    <cellStyle name="_O. Taxes -02 Yassy_Формы9 Апрель 2007_Лист1" xfId="2593"/>
    <cellStyle name="_O. Taxes -02 Yassy_Формы9 Апрель 2007_Лист1 2" xfId="25565"/>
    <cellStyle name="_O. Taxes -02 Yassy_Формы9 Апрель 2007_Лист2" xfId="2594"/>
    <cellStyle name="_O. Taxes -02 Yassy_Формы9 Апрель 2007_Лист2 2" xfId="25566"/>
    <cellStyle name="_O. Taxes -02 Yassy_Формы9 Март 2007" xfId="2595"/>
    <cellStyle name="_O. Taxes -02 Yassy_Формы9 Март 2007 2" xfId="25567"/>
    <cellStyle name="_O. Taxes -02 Yassy_Формы9 Март 2007_Лист1" xfId="2596"/>
    <cellStyle name="_O. Taxes -02 Yassy_Формы9 Март 2007_Лист1 2" xfId="25568"/>
    <cellStyle name="_O. Taxes -02 Yassy_Формы9 Март 2007_Лист2" xfId="2597"/>
    <cellStyle name="_O. Taxes -02 Yassy_Формы9 Март 2007_Лист2 2" xfId="25569"/>
    <cellStyle name="_O. Taxes -02 Yassy_Формы9 Февраль 2007" xfId="2598"/>
    <cellStyle name="_O. Taxes -02 Yassy_Формы9 Февраль 2007 2" xfId="25570"/>
    <cellStyle name="_O. Taxes -02 Yassy_Формы9 Февраль 2007_Лист1" xfId="2599"/>
    <cellStyle name="_O. Taxes -02 Yassy_Формы9 Февраль 2007_Лист1 2" xfId="25571"/>
    <cellStyle name="_O. Taxes -02 Yassy_Формы9 Февраль 2007_Лист2" xfId="2600"/>
    <cellStyle name="_O. Taxes -02 Yassy_Формы9 Февраль 2007_Лист2 2" xfId="25572"/>
    <cellStyle name="_O. Taxes -02 Yassy_Формы9_Лист1" xfId="2601"/>
    <cellStyle name="_O. Taxes -02 Yassy_Формы9_Лист1 2" xfId="25573"/>
    <cellStyle name="_O. Taxes -02 Yassy_Формы9_Лист2" xfId="2602"/>
    <cellStyle name="_O. Taxes -02 Yassy_Формы9_Лист2 2" xfId="25574"/>
    <cellStyle name="_O. Taxes -02 Yassy_ЦЗ МСФО за февраль 2007 г " xfId="2603"/>
    <cellStyle name="_O. Taxes -02 Yassy_ЦЗ МСФО за февраль 2007 г  2" xfId="25575"/>
    <cellStyle name="_O. Taxes -02 Yassy_ЦЗ МСФО за февраль 2007 г _Лист1" xfId="2604"/>
    <cellStyle name="_O. Taxes -02 Yassy_ЦЗ МСФО за февраль 2007 г _Лист1 2" xfId="25576"/>
    <cellStyle name="_O. Taxes -02 Yassy_ЦЗ МСФО за февраль 2007 г _Лист2" xfId="2605"/>
    <cellStyle name="_O. Taxes -02 Yassy_ЦЗ МСФО за февраль 2007 г _Лист2 2" xfId="25577"/>
    <cellStyle name="_Other_data022802" xfId="2606"/>
    <cellStyle name="_Other_data022802 2" xfId="2607"/>
    <cellStyle name="_Other_data022802 3" xfId="2608"/>
    <cellStyle name="_Other_data022802 4" xfId="2609"/>
    <cellStyle name="_Other_data022802 5" xfId="2610"/>
    <cellStyle name="_Other_data022802 6" xfId="2611"/>
    <cellStyle name="_Other_data022802_01.KGRES_Modernization v6" xfId="2612"/>
    <cellStyle name="_Other_data022802_01.ZhCHP_Modernization v6" xfId="2613"/>
    <cellStyle name="_Other_data022802_2011_BCHP_Budget_v1" xfId="2614"/>
    <cellStyle name="_Other_data022802_2011_BCHP_Budget_v1_2011_BCHP_FSCT_v1" xfId="2615"/>
    <cellStyle name="_Other_data022802_2011_BCHP_Budget_v1_2011_ZhCHP_FSCT_v1" xfId="2616"/>
    <cellStyle name="_Other_data022802_2011_BCHP_FSCT_v1" xfId="2617"/>
    <cellStyle name="_Other_data022802_2011_KarGRES_FSCT_v1" xfId="2618"/>
    <cellStyle name="_Other_data022802_2011_KarGRES_FSCT_v1_Допущения по долгосрочной модели 2012 - ГРЭС" xfId="2619"/>
    <cellStyle name="_Other_data022802_2011_ZhCHP_FSCT_v1" xfId="2620"/>
    <cellStyle name="_Other_data022802_Cash UK CHP 06.2008 Preliminary as of 03.07.2008" xfId="2621"/>
    <cellStyle name="_Other_data022802_Eki_Budget_2011-2012 v1" xfId="2622"/>
    <cellStyle name="_Other_data022802_UK CHP Forecast 06 2008 Preliminary as of 03.07.2008" xfId="2623"/>
    <cellStyle name="_Other_data022802_БТЭЦ" xfId="2624"/>
    <cellStyle name="_Other_data022802_БТЭЦ  2011 год 7 месяцев факт + 5 месяцев план" xfId="2625"/>
    <cellStyle name="_Other_data022802_БТЭЦ  прогноз июль-декабрь 2011" xfId="2626"/>
    <cellStyle name="_Other_data022802_БТЭЦ на 2011 год 5 месяцев   7 месяцев" xfId="2627"/>
    <cellStyle name="_Other_data022802_Вспомогательные материалы АУП  на 2013год." xfId="2628"/>
    <cellStyle name="_Other_data022802_ГРЭС" xfId="2629"/>
    <cellStyle name="_Other_data022802_ГРЭС Прогноз по КП-2011 (10.06.11)" xfId="2630"/>
    <cellStyle name="_Other_data022802_Допущения по долгосрочной модели 2012 - ГРЭС" xfId="2631"/>
    <cellStyle name="_Other_data022802_ЖТЭЦ" xfId="2632"/>
    <cellStyle name="_Other_data022802_Кассовый план ЦТВЭС 2011 год" xfId="2633"/>
    <cellStyle name="_Other_data022802_Копия КП ГРЭС 2011г  на 14 08 10" xfId="2634"/>
    <cellStyle name="_Other_data022802_Копия КП ГРЭС 2011г  на 14 08 10_01.KGRES_Modernization v6" xfId="2635"/>
    <cellStyle name="_Other_data022802_Копия КП ГРЭС 2011г  на 14 08 10_01.ZhCHP_Modernization v6" xfId="2636"/>
    <cellStyle name="_Other_data022802_Копия КП ГРЭС 2011г  на 14 08 10_2011_BCHP_FSCT_v1" xfId="2637"/>
    <cellStyle name="_Other_data022802_Копия КП ГРЭС 2011г  на 14 08 10_2011_KarGRES_FSCT_v1" xfId="2638"/>
    <cellStyle name="_Other_data022802_Копия КП ГРЭС 2011г  на 14 08 10_2011_ZhCHP_FSCT_v1" xfId="2639"/>
    <cellStyle name="_Other_data022802_Копия КП ГРЭС 2011г  на 14 08 10_Допущения по долгосрочной модели 2012 - ГРЭС" xfId="2640"/>
    <cellStyle name="_Other_data022802_Копия КП ЖТЭЦ на 31 08 2011г" xfId="2641"/>
    <cellStyle name="_Other_data022802_Копия Приложение 7 к КП ПТЭ" xfId="2642"/>
    <cellStyle name="_Other_data022802_КП 2011 100810 ПТЭ+БТЭЦ правильный 100810" xfId="2643"/>
    <cellStyle name="_Other_data022802_КП БТЭЦ 2011" xfId="2644"/>
    <cellStyle name="_Other_data022802_КП БТЭЦ на 2012 год 19.08.2011" xfId="2645"/>
    <cellStyle name="_Other_data022802_КП ДЭС 2011г. на 290910" xfId="2646"/>
    <cellStyle name="_Other_data022802_КП ЖТЭЦ" xfId="2647"/>
    <cellStyle name="_Other_data022802_КП ЖТЭЦ 15.08.2010 выровн." xfId="2648"/>
    <cellStyle name="_Other_data022802_КП ЖТЭЦ 2.12.2010 с нов планом произв.Изменен" xfId="2649"/>
    <cellStyle name="_Other_data022802_КП ЖТЭЦ 2011-2012 сравнение" xfId="2650"/>
    <cellStyle name="_Other_data022802_КП ЖТЭЦ 2012 помесячно" xfId="2651"/>
    <cellStyle name="_Other_data022802_КП ЖТЭЦ 2012 помесячно 31.08.2011" xfId="2652"/>
    <cellStyle name="_Other_data022802_КП ЖТЭЦ 23.10.2010 выровн." xfId="2653"/>
    <cellStyle name="_Other_data022802_КП ЖТЭЦ 29.09.2010 выровн." xfId="2654"/>
    <cellStyle name="_Other_data022802_КП ЖТЭЦ 5 мес факт и прогноз" xfId="2655"/>
    <cellStyle name="_Other_data022802_КП ЖТЭЦ 7 мес факт и прогноз" xfId="2656"/>
    <cellStyle name="_Other_data022802_КП ЖТЭЦ нов форма 2011г." xfId="2657"/>
    <cellStyle name="_Other_data022802_КП ЖТЭЦ помесячно 10.02.2011." xfId="2658"/>
    <cellStyle name="_Other_data022802_КП ЖТЭЦ помесячно." xfId="2659"/>
    <cellStyle name="_Other_data022802_КП на 2011 год БТЭЦ нов форма" xfId="2660"/>
    <cellStyle name="_Other_data022802_КП на 2011 год БТЭЦ нов форма 3.08.10г.(измен.)" xfId="2661"/>
    <cellStyle name="_Other_data022802_КП на 2011 год БТЭЦ нов форма 3.08.10г.(измен.)_Сметы ТР 2011" xfId="15713"/>
    <cellStyle name="_Other_data022802_КП на 2011 год БТЭЦ нов форма 3.08.10г.(измен.)_Сметы ТР 2011 по сумме Директора - КР-У от Алекса" xfId="15714"/>
    <cellStyle name="_Other_data022802_КП на 2011 год БТЭЦ нов форма_Сметы ТР 2011" xfId="15715"/>
    <cellStyle name="_Other_data022802_КП на 2011 год БТЭЦ нов форма_Сметы ТР 2011 по сумме Директора - КР-У от Алекса" xfId="15716"/>
    <cellStyle name="_Other_data022802_КП-2011- факт 5м+ план 7м ПТЭ" xfId="2662"/>
    <cellStyle name="_Other_data022802_КП-2011- факт 7м+ план 5м (2012)" xfId="2663"/>
    <cellStyle name="_Other_data022802_КЦ 09 B" xfId="2664"/>
    <cellStyle name="_Other_data022802_Материалы АУП И СЛУЖБА СБЫТА" xfId="2665"/>
    <cellStyle name="_Other_data022802_Материалы и ГСМ" xfId="2666"/>
    <cellStyle name="_Other_data022802_прил 4" xfId="2667"/>
    <cellStyle name="_Other_data022802_Приложение 7 ЖТЭЦ с остатками v2(2)" xfId="2668"/>
    <cellStyle name="_Other_data022802_Прогноз 2011 (7+5)" xfId="2669"/>
    <cellStyle name="_Other_data022802_Прогноз Грэс июль-декабрь 2011г" xfId="2670"/>
    <cellStyle name="_Other_data022802_ПТЭ" xfId="2671"/>
    <cellStyle name="_Other_data022802_Реестр потребителей по юрид.лицам на 2012год" xfId="2672"/>
    <cellStyle name="_Other_data022802_Сметы ТР 2011" xfId="15717"/>
    <cellStyle name="_Other_data022802_Сметы ТР 2011 по сумме Директора - КР-У от Алекса" xfId="15718"/>
    <cellStyle name="_Other_data022802_Соц.сфера" xfId="2673"/>
    <cellStyle name="_Other_data022802_ТМЦ к кас. плану на 2012г на 08 08 2011г  (Свод)4" xfId="2674"/>
    <cellStyle name="_Other_data022802_УК ТЭЦ 2009 F" xfId="2675"/>
    <cellStyle name="_Other_data022802_Упр 2008 F" xfId="2676"/>
    <cellStyle name="_Other_data022802_Упр 2009 B" xfId="2677"/>
    <cellStyle name="_Other_data022802_ЦТВЭС 26.01.2011 год" xfId="2678"/>
    <cellStyle name="_Output" xfId="2679"/>
    <cellStyle name="_Output 2" xfId="2680"/>
    <cellStyle name="_Output 3" xfId="2681"/>
    <cellStyle name="_Output 4" xfId="2682"/>
    <cellStyle name="_Output 5" xfId="2683"/>
    <cellStyle name="_Output 6" xfId="2684"/>
    <cellStyle name="_Output_01.KGRES_Modernization v6" xfId="2685"/>
    <cellStyle name="_Output_01.ZhCHP_Modernization v6" xfId="2686"/>
    <cellStyle name="_Output_2011_BCHP_Budget_v1" xfId="2687"/>
    <cellStyle name="_Output_2011_BCHP_Budget_v1_2011_BCHP_FSCT_v1" xfId="2688"/>
    <cellStyle name="_Output_2011_BCHP_Budget_v1_2011_ZhCHP_FSCT_v1" xfId="2689"/>
    <cellStyle name="_Output_2011_BCHP_FSCT_v1" xfId="2690"/>
    <cellStyle name="_Output_2011_KarGRES_FSCT_v1" xfId="2691"/>
    <cellStyle name="_Output_2011_KarGRES_FSCT_v1_Допущения по долгосрочной модели 2012 - ГРЭС" xfId="2692"/>
    <cellStyle name="_Output_2011_ZhCHP_FSCT_v1" xfId="2693"/>
    <cellStyle name="_Output_Cash UK CHP 06.2008 Preliminary as of 03.07.2008" xfId="2694"/>
    <cellStyle name="_Output_Eki_Budget_2011-2012 v1" xfId="2695"/>
    <cellStyle name="_Output_UK CHP Forecast 06 2008 Preliminary as of 03.07.2008" xfId="2696"/>
    <cellStyle name="_Output_БТЭЦ" xfId="2697"/>
    <cellStyle name="_Output_БТЭЦ  2011 год 7 месяцев факт + 5 месяцев план" xfId="2698"/>
    <cellStyle name="_Output_БТЭЦ  прогноз июль-декабрь 2011" xfId="2699"/>
    <cellStyle name="_Output_БТЭЦ на 2011 год 5 месяцев   7 месяцев" xfId="2700"/>
    <cellStyle name="_Output_Вспомогательные материалы АУП  на 2013год." xfId="2701"/>
    <cellStyle name="_Output_ГРЭС" xfId="2702"/>
    <cellStyle name="_Output_ГРЭС Прогноз по КП-2011 (10.06.11)" xfId="2703"/>
    <cellStyle name="_Output_Допущения по долгосрочной модели 2012 - ГРЭС" xfId="2704"/>
    <cellStyle name="_Output_ЖТЭЦ" xfId="2705"/>
    <cellStyle name="_Output_Кассовый план ЦТВЭС 2011 год" xfId="2706"/>
    <cellStyle name="_Output_Копия КП ГРЭС 2011г  на 14 08 10" xfId="2707"/>
    <cellStyle name="_Output_Копия КП ГРЭС 2011г  на 14 08 10_01.KGRES_Modernization v6" xfId="2708"/>
    <cellStyle name="_Output_Копия КП ГРЭС 2011г  на 14 08 10_01.ZhCHP_Modernization v6" xfId="2709"/>
    <cellStyle name="_Output_Копия КП ГРЭС 2011г  на 14 08 10_2011_BCHP_FSCT_v1" xfId="2710"/>
    <cellStyle name="_Output_Копия КП ГРЭС 2011г  на 14 08 10_2011_KarGRES_FSCT_v1" xfId="2711"/>
    <cellStyle name="_Output_Копия КП ГРЭС 2011г  на 14 08 10_2011_ZhCHP_FSCT_v1" xfId="2712"/>
    <cellStyle name="_Output_Копия КП ГРЭС 2011г  на 14 08 10_Допущения по долгосрочной модели 2012 - ГРЭС" xfId="2713"/>
    <cellStyle name="_Output_Копия КП ЖТЭЦ на 31 08 2011г" xfId="2714"/>
    <cellStyle name="_Output_Копия Приложение 7 к КП ПТЭ" xfId="2715"/>
    <cellStyle name="_Output_КП 2011 100810 ПТЭ+БТЭЦ правильный 100810" xfId="2716"/>
    <cellStyle name="_Output_КП БТЭЦ 2011" xfId="2717"/>
    <cellStyle name="_Output_КП БТЭЦ на 2012 год 19.08.2011" xfId="2718"/>
    <cellStyle name="_Output_КП ДЭС 2011г. на 290910" xfId="2719"/>
    <cellStyle name="_Output_КП ЖТЭЦ" xfId="2720"/>
    <cellStyle name="_Output_КП ЖТЭЦ 15.08.2010 выровн." xfId="2721"/>
    <cellStyle name="_Output_КП ЖТЭЦ 2.12.2010 с нов планом произв.Изменен" xfId="2722"/>
    <cellStyle name="_Output_КП ЖТЭЦ 2011-2012 сравнение" xfId="2723"/>
    <cellStyle name="_Output_КП ЖТЭЦ 2012 помесячно" xfId="2724"/>
    <cellStyle name="_Output_КП ЖТЭЦ 2012 помесячно 31.08.2011" xfId="2725"/>
    <cellStyle name="_Output_КП ЖТЭЦ 23.10.2010 выровн." xfId="2726"/>
    <cellStyle name="_Output_КП ЖТЭЦ 29.09.2010 выровн." xfId="2727"/>
    <cellStyle name="_Output_КП ЖТЭЦ 5 мес факт и прогноз" xfId="2728"/>
    <cellStyle name="_Output_КП ЖТЭЦ 7 мес факт и прогноз" xfId="2729"/>
    <cellStyle name="_Output_КП ЖТЭЦ нов форма 2011г." xfId="2730"/>
    <cellStyle name="_Output_КП ЖТЭЦ помесячно 10.02.2011." xfId="2731"/>
    <cellStyle name="_Output_КП ЖТЭЦ помесячно." xfId="2732"/>
    <cellStyle name="_Output_КП на 2011 год БТЭЦ нов форма" xfId="2733"/>
    <cellStyle name="_Output_КП на 2011 год БТЭЦ нов форма 3.08.10г.(измен.)" xfId="2734"/>
    <cellStyle name="_Output_КП на 2011 год БТЭЦ нов форма 3.08.10г.(измен.)_Сметы ТР 2011" xfId="15719"/>
    <cellStyle name="_Output_КП на 2011 год БТЭЦ нов форма 3.08.10г.(измен.)_Сметы ТР 2011 по сумме Директора - КР-У от Алекса" xfId="15720"/>
    <cellStyle name="_Output_КП на 2011 год БТЭЦ нов форма_Сметы ТР 2011" xfId="15721"/>
    <cellStyle name="_Output_КП на 2011 год БТЭЦ нов форма_Сметы ТР 2011 по сумме Директора - КР-У от Алекса" xfId="15722"/>
    <cellStyle name="_Output_КП-2011- факт 5м+ план 7м ПТЭ" xfId="2735"/>
    <cellStyle name="_Output_КП-2011- факт 7м+ план 5м (2012)" xfId="2736"/>
    <cellStyle name="_Output_КЦ 09 B" xfId="2737"/>
    <cellStyle name="_Output_Материалы АУП И СЛУЖБА СБЫТА" xfId="2738"/>
    <cellStyle name="_Output_Материалы и ГСМ" xfId="2739"/>
    <cellStyle name="_Output_прил 4" xfId="2740"/>
    <cellStyle name="_Output_Приложение 7 ЖТЭЦ с остатками v2(2)" xfId="2741"/>
    <cellStyle name="_Output_Прогноз 2011 (7+5)" xfId="2742"/>
    <cellStyle name="_Output_Прогноз Грэс июль-декабрь 2011г" xfId="2743"/>
    <cellStyle name="_Output_ПТЭ" xfId="2744"/>
    <cellStyle name="_Output_Реестр потребителей по юрид.лицам на 2012год" xfId="2745"/>
    <cellStyle name="_Output_Сметы ТР 2011" xfId="15723"/>
    <cellStyle name="_Output_Сметы ТР 2011 по сумме Директора - КР-У от Алекса" xfId="15724"/>
    <cellStyle name="_Output_Соц.сфера" xfId="2746"/>
    <cellStyle name="_Output_ТМЦ к кас. плану на 2012г на 08 08 2011г  (Свод)4" xfId="2747"/>
    <cellStyle name="_Output_УК ТЭЦ 2009 F" xfId="2748"/>
    <cellStyle name="_Output_Упр 2008 F" xfId="2749"/>
    <cellStyle name="_Output_Упр 2009 B" xfId="2750"/>
    <cellStyle name="_Output_ЦТВЭС 26.01.2011 год" xfId="2751"/>
    <cellStyle name="_PBC Consolidated forms 14_apr_2006" xfId="2752"/>
    <cellStyle name="_PBC Consolidated forms 14_apr_2006 2" xfId="25578"/>
    <cellStyle name="_Percent" xfId="2753"/>
    <cellStyle name="_Percent 2" xfId="2754"/>
    <cellStyle name="_Percent 3" xfId="2755"/>
    <cellStyle name="_Percent 4" xfId="2756"/>
    <cellStyle name="_Percent 5" xfId="2757"/>
    <cellStyle name="_Percent 6" xfId="2758"/>
    <cellStyle name="_PercentSpace" xfId="2759"/>
    <cellStyle name="_PercentSpace 2" xfId="2760"/>
    <cellStyle name="_PercentSpace 3" xfId="2761"/>
    <cellStyle name="_PercentSpace 4" xfId="2762"/>
    <cellStyle name="_PercentSpace 5" xfId="2763"/>
    <cellStyle name="_PercentSpace 6" xfId="2764"/>
    <cellStyle name="_Power Budget 2010 template" xfId="2765"/>
    <cellStyle name="_Power Budget 2010 template 2" xfId="25579"/>
    <cellStyle name="_Power budget 2011 template" xfId="2766"/>
    <cellStyle name="_Power budget 2011 template 2" xfId="25580"/>
    <cellStyle name="_PPE Roll-Fwd" xfId="2767"/>
    <cellStyle name="_PPE Roll-Fwd 2" xfId="25581"/>
    <cellStyle name="_Presentation OB 2006-2005" xfId="2768"/>
    <cellStyle name="_Presentation OB 2006-2005 2" xfId="25582"/>
    <cellStyle name="_PRICE_1C" xfId="2769"/>
    <cellStyle name="_PRICE_1C 2" xfId="25583"/>
    <cellStyle name="_Reconciliation of fin and prelim fs" xfId="2770"/>
    <cellStyle name="_Reconciliation of fin and prelim fs 2" xfId="25584"/>
    <cellStyle name="_Salary" xfId="2771"/>
    <cellStyle name="_Salary 2" xfId="25585"/>
    <cellStyle name="_Salary_®взҐв ”…‚ђЂ‹њ 2007" xfId="2772"/>
    <cellStyle name="_Salary_®взҐв ”…‚ђЂ‹њ 2007 2" xfId="25586"/>
    <cellStyle name="_Salary_®взҐв ”…‚ђЂ‹њ 2007_Лист1" xfId="2773"/>
    <cellStyle name="_Salary_®взҐв ”…‚ђЂ‹њ 2007_Лист1 2" xfId="25587"/>
    <cellStyle name="_Salary_®взҐв ”…‚ђЂ‹њ 2007_Лист2" xfId="2774"/>
    <cellStyle name="_Salary_®взҐв ”…‚ђЂ‹њ 2007_Лист2 2" xfId="25588"/>
    <cellStyle name="_Salary_®взҐв ЊЂђ’ 2007" xfId="2775"/>
    <cellStyle name="_Salary_®взҐв ЊЂђ’ 2007 2" xfId="25589"/>
    <cellStyle name="_Salary_®взҐв ЊЂђ’ 2007_Лист1" xfId="2776"/>
    <cellStyle name="_Salary_®взҐв ЊЂђ’ 2007_Лист1 2" xfId="25590"/>
    <cellStyle name="_Salary_®взҐв ЊЂђ’ 2007_Лист2" xfId="2777"/>
    <cellStyle name="_Salary_®взҐв ЊЂђ’ 2007_Лист2 2" xfId="25591"/>
    <cellStyle name="_Salary_®взсв ЂЏђ…‹њ 2007" xfId="2778"/>
    <cellStyle name="_Salary_®взсв ЂЏђ…‹њ 2007 2" xfId="25592"/>
    <cellStyle name="_Salary_®взсв ЂЏђ…‹њ 2007_Лист1" xfId="2779"/>
    <cellStyle name="_Salary_®взсв ЂЏђ…‹њ 2007_Лист1 2" xfId="25593"/>
    <cellStyle name="_Salary_®взсв ЂЏђ…‹њ 2007_Лист2" xfId="2780"/>
    <cellStyle name="_Salary_®взсв ЂЏђ…‹њ 2007_Лист2 2" xfId="25594"/>
    <cellStyle name="_Salary_2006 Листы по зарплате" xfId="2781"/>
    <cellStyle name="_Salary_2006 Листы по зарплате 2" xfId="25595"/>
    <cellStyle name="_Salary_2006 Листы по зарплате_Лист1" xfId="2782"/>
    <cellStyle name="_Salary_2006 Листы по зарплате_Лист1 2" xfId="25596"/>
    <cellStyle name="_Salary_2006 Листы по зарплате_Лист2" xfId="2783"/>
    <cellStyle name="_Salary_2006 Листы по зарплате_Лист2 2" xfId="25597"/>
    <cellStyle name="_Salary_9.2а april 2007" xfId="2784"/>
    <cellStyle name="_Salary_9.2а april 2007 2" xfId="25598"/>
    <cellStyle name="_Salary_9.2а april 2007_Лист1" xfId="2785"/>
    <cellStyle name="_Salary_9.2а april 2007_Лист1 2" xfId="25599"/>
    <cellStyle name="_Salary_9.2а april 2007_Лист2" xfId="2786"/>
    <cellStyle name="_Salary_9.2а april 2007_Лист2 2" xfId="25600"/>
    <cellStyle name="_Salary_9.2б april 2007" xfId="2787"/>
    <cellStyle name="_Salary_9.2б april 2007 2" xfId="25601"/>
    <cellStyle name="_Salary_9.2б april 2007_Лист1" xfId="2788"/>
    <cellStyle name="_Salary_9.2б april 2007_Лист1 2" xfId="25602"/>
    <cellStyle name="_Salary_9.2б april 2007_Лист2" xfId="2789"/>
    <cellStyle name="_Salary_9.2б april 2007_Лист2 2" xfId="25603"/>
    <cellStyle name="_Salary_9.2в april 2007" xfId="2790"/>
    <cellStyle name="_Salary_9.2в april 2007 2" xfId="25604"/>
    <cellStyle name="_Salary_9.2в april 2007_Лист1" xfId="2791"/>
    <cellStyle name="_Salary_9.2в april 2007_Лист1 2" xfId="25605"/>
    <cellStyle name="_Salary_9.2в april 2007_Лист2" xfId="2792"/>
    <cellStyle name="_Salary_9.2в april 2007_Лист2 2" xfId="25606"/>
    <cellStyle name="_Salary_9.2г april 2007" xfId="2793"/>
    <cellStyle name="_Salary_9.2г april 2007 2" xfId="25607"/>
    <cellStyle name="_Salary_9.2г april 2007_Лист1" xfId="2794"/>
    <cellStyle name="_Salary_9.2г april 2007_Лист1 2" xfId="25608"/>
    <cellStyle name="_Salary_9.2г april 2007_Лист2" xfId="2795"/>
    <cellStyle name="_Salary_9.2г april 2007_Лист2 2" xfId="25609"/>
    <cellStyle name="_Salary_CHECK" xfId="2796"/>
    <cellStyle name="_Salary_CHECK 2" xfId="25610"/>
    <cellStyle name="_Salary_CHECK_Лист1" xfId="2797"/>
    <cellStyle name="_Salary_CHECK_Лист1 2" xfId="25611"/>
    <cellStyle name="_Salary_CHECK_Лист2" xfId="2798"/>
    <cellStyle name="_Salary_CHECK_Лист2 2" xfId="25612"/>
    <cellStyle name="_Salary_Report_2006_годовая_филиалы" xfId="2799"/>
    <cellStyle name="_Salary_Report_2006_годовая_филиалы 2" xfId="25613"/>
    <cellStyle name="_Salary_Report_2006_годовая_филиалы_Лист1" xfId="2800"/>
    <cellStyle name="_Salary_Report_2006_годовая_филиалы_Лист1 2" xfId="25614"/>
    <cellStyle name="_Salary_Report_2006_годовая_филиалы_Лист2" xfId="2801"/>
    <cellStyle name="_Salary_Report_2006_годовая_филиалы_Лист2 2" xfId="25615"/>
    <cellStyle name="_Salary_акку  формы по зарплате аудит 2006" xfId="2802"/>
    <cellStyle name="_Salary_акку  формы по зарплате аудит 2006 2" xfId="25616"/>
    <cellStyle name="_Salary_акку  формы по зарплате аудит 2006_Лист1" xfId="2803"/>
    <cellStyle name="_Salary_акку  формы по зарплате аудит 2006_Лист1 2" xfId="25617"/>
    <cellStyle name="_Salary_акку  формы по зарплате аудит 2006_Лист2" xfId="2804"/>
    <cellStyle name="_Salary_акку  формы по зарплате аудит 2006_Лист2 2" xfId="25618"/>
    <cellStyle name="_Salary_Астана Март 2007" xfId="2805"/>
    <cellStyle name="_Salary_Астана Март 2007 2" xfId="25619"/>
    <cellStyle name="_Salary_Астана Март 2007_Лист1" xfId="2806"/>
    <cellStyle name="_Salary_Астана Март 2007_Лист1 2" xfId="25620"/>
    <cellStyle name="_Salary_Астана Март 2007_Лист2" xfId="2807"/>
    <cellStyle name="_Salary_Астана Март 2007_Лист2 2" xfId="25621"/>
    <cellStyle name="_Salary_Астана Январь 2007" xfId="2808"/>
    <cellStyle name="_Salary_Астана Январь 2007 2" xfId="25622"/>
    <cellStyle name="_Salary_Астана Январь 2007_Лист1" xfId="2809"/>
    <cellStyle name="_Salary_Астана Январь 2007_Лист1 2" xfId="25623"/>
    <cellStyle name="_Salary_Астана Январь 2007_Лист2" xfId="2810"/>
    <cellStyle name="_Salary_Астана Январь 2007_Лист2 2" xfId="25624"/>
    <cellStyle name="_Salary_Аудит за янв свод 2007" xfId="2811"/>
    <cellStyle name="_Salary_Аудит за янв свод 2007 2" xfId="25625"/>
    <cellStyle name="_Salary_Аудит за янв свод 2007_Лист1" xfId="2812"/>
    <cellStyle name="_Salary_Аудит за янв свод 2007_Лист1 2" xfId="25626"/>
    <cellStyle name="_Salary_Аудит за янв свод 2007_Лист2" xfId="2813"/>
    <cellStyle name="_Salary_Аудит за янв свод 2007_Лист2 2" xfId="25627"/>
    <cellStyle name="_Salary_аудит приложения за дек ф 9 " xfId="2814"/>
    <cellStyle name="_Salary_аудит приложения за дек ф 9  2" xfId="25628"/>
    <cellStyle name="_Salary_аудит приложения за дек ф 9 _Лист1" xfId="2815"/>
    <cellStyle name="_Salary_аудит приложения за дек ф 9 _Лист1 2" xfId="25629"/>
    <cellStyle name="_Salary_аудит приложения за дек ф 9 _Лист2" xfId="2816"/>
    <cellStyle name="_Salary_аудит приложения за дек ф 9 _Лист2 2" xfId="25630"/>
    <cellStyle name="_Salary_Аудит свод ВЦМ 0207" xfId="2817"/>
    <cellStyle name="_Salary_Аудит свод ВЦМ 0207 2" xfId="25631"/>
    <cellStyle name="_Salary_Аудит свод ВЦМ 0207_Лист1" xfId="2818"/>
    <cellStyle name="_Salary_Аудит свод ВЦМ 0207_Лист1 2" xfId="25632"/>
    <cellStyle name="_Salary_Аудит свод ВЦМ 0207_Лист2" xfId="2819"/>
    <cellStyle name="_Salary_Аудит свод ВЦМ 0207_Лист2 2" xfId="25633"/>
    <cellStyle name="_Salary_Аудит свод ВЦМ 2007 ИСПРАВЛЕНИЯ" xfId="2820"/>
    <cellStyle name="_Salary_Аудит свод ВЦМ 2007 ИСПРАВЛЕНИЯ 2" xfId="25634"/>
    <cellStyle name="_Salary_Аудит свод ВЦМ 2007 ИСПРАВЛЕНИЯ_Лист1" xfId="2821"/>
    <cellStyle name="_Salary_Аудит свод ВЦМ 2007 ИСПРАВЛЕНИЯ_Лист1 2" xfId="25635"/>
    <cellStyle name="_Salary_Аудит свод ВЦМ 2007 ИСПРАВЛЕНИЯ_Лист2" xfId="2822"/>
    <cellStyle name="_Salary_Аудит свод ВЦМ 2007 ИСПРАВЛЕНИЯ_Лист2 2" xfId="25636"/>
    <cellStyle name="_Salary_БЦМ по зарплате аудит 2007" xfId="2823"/>
    <cellStyle name="_Salary_БЦМ по зарплате аудит 2007 2" xfId="25637"/>
    <cellStyle name="_Salary_БЦМ по зарплате аудит 2007_Лист1" xfId="2824"/>
    <cellStyle name="_Salary_БЦМ по зарплате аудит 2007_Лист1 2" xfId="25638"/>
    <cellStyle name="_Salary_БЦМ по зарплате аудит 2007_Лист2" xfId="2825"/>
    <cellStyle name="_Salary_БЦМ по зарплате аудит 2007_Лист2 2" xfId="25639"/>
    <cellStyle name="_Salary_В корпорацию форма 9" xfId="2826"/>
    <cellStyle name="_Salary_В корпорацию форма 9 2" xfId="25640"/>
    <cellStyle name="_Salary_В корпорацию форма 9_Лист1" xfId="2827"/>
    <cellStyle name="_Salary_В корпорацию форма 9_Лист1 2" xfId="25641"/>
    <cellStyle name="_Salary_В корпорацию форма 9_Лист2" xfId="2828"/>
    <cellStyle name="_Salary_В корпорацию форма 9_Лист2 2" xfId="25642"/>
    <cellStyle name="_Salary_ВЦМ формы по зарплате аудит 2006" xfId="2829"/>
    <cellStyle name="_Salary_ВЦМ формы по зарплате аудит 2006 2" xfId="25643"/>
    <cellStyle name="_Salary_ВЦМ формы по зарплате аудит 2006_Лист1" xfId="2830"/>
    <cellStyle name="_Salary_ВЦМ формы по зарплате аудит 2006_Лист1 2" xfId="25644"/>
    <cellStyle name="_Salary_ВЦМ формы по зарплате аудит 2006_Лист2" xfId="2831"/>
    <cellStyle name="_Salary_ВЦМ формы по зарплате аудит 2006_Лист2 2" xfId="25645"/>
    <cellStyle name="_Salary_Годовые формы МСФО 2007год" xfId="2832"/>
    <cellStyle name="_Salary_Годовые формы МСФО 2007год (3)" xfId="2833"/>
    <cellStyle name="_Salary_Годовые формы МСФО 2007год (3) 2" xfId="25647"/>
    <cellStyle name="_Salary_Годовые формы МСФО 2007год (3)_Лист1" xfId="2834"/>
    <cellStyle name="_Salary_Годовые формы МСФО 2007год (3)_Лист1 2" xfId="25648"/>
    <cellStyle name="_Salary_Годовые формы МСФО 2007год (3)_Лист2" xfId="2835"/>
    <cellStyle name="_Salary_Годовые формы МСФО 2007год (3)_Лист2 2" xfId="25649"/>
    <cellStyle name="_Salary_Годовые формы МСФО 2007год 2" xfId="25646"/>
    <cellStyle name="_Salary_Годовые формы МСФО 2007год_Лист1" xfId="2836"/>
    <cellStyle name="_Salary_Годовые формы МСФО 2007год_Лист1 2" xfId="25650"/>
    <cellStyle name="_Salary_Годовые формы МСФО 2007год_Лист2" xfId="2837"/>
    <cellStyle name="_Salary_Годовые формы МСФО 2007год_Лист2 2" xfId="25651"/>
    <cellStyle name="_Salary_Годовые формы МСФО 2007годк" xfId="2838"/>
    <cellStyle name="_Salary_Годовые формы МСФО 2007годк 2" xfId="25652"/>
    <cellStyle name="_Salary_Годовые формы МСФО 2007годк_Лист1" xfId="2839"/>
    <cellStyle name="_Salary_Годовые формы МСФО 2007годк_Лист1 2" xfId="25653"/>
    <cellStyle name="_Salary_Годовые формы МСФО 2007годк_Лист2" xfId="2840"/>
    <cellStyle name="_Salary_Годовые формы МСФО 2007годк_Лист2 2" xfId="25654"/>
    <cellStyle name="_Salary_жанка 18,01 вх формы по зарплате ауд 2006" xfId="2841"/>
    <cellStyle name="_Salary_жанка 18,01 вх формы по зарплате ауд 2006 2" xfId="25655"/>
    <cellStyle name="_Salary_жанка 18,01 вх формы по зарплате ауд 2006_Лист1" xfId="2842"/>
    <cellStyle name="_Salary_жанка 18,01 вх формы по зарплате ауд 2006_Лист1 2" xfId="25656"/>
    <cellStyle name="_Salary_жанка 18,01 вх формы по зарплате ауд 2006_Лист2" xfId="2843"/>
    <cellStyle name="_Salary_жанка 18,01 вх формы по зарплате ауд 2006_Лист2 2" xfId="25657"/>
    <cellStyle name="_Salary_жгок аудит.приложения за дек ф.9." xfId="2844"/>
    <cellStyle name="_Salary_жгок аудит.приложения за дек ф.9. 2" xfId="25658"/>
    <cellStyle name="_Salary_жгок аудит.приложения за дек ф.9._Лист1" xfId="2845"/>
    <cellStyle name="_Salary_жгок аудит.приложения за дек ф.9._Лист1 2" xfId="25659"/>
    <cellStyle name="_Salary_жгок аудит.приложения за дек ф.9._Лист2" xfId="2846"/>
    <cellStyle name="_Salary_жгок аудит.приложения за дек ф.9._Лист2 2" xfId="25660"/>
    <cellStyle name="_Salary_Заработная плата" xfId="2847"/>
    <cellStyle name="_Salary_Заработная плата 2" xfId="25661"/>
    <cellStyle name="_Salary_Заработная плата_Лист1" xfId="2848"/>
    <cellStyle name="_Salary_Заработная плата_Лист1 2" xfId="25662"/>
    <cellStyle name="_Salary_Заработная плата_Лист2" xfId="2849"/>
    <cellStyle name="_Salary_Заработная плата_Лист2 2" xfId="25663"/>
    <cellStyle name="_Salary_Зарплата ВЦМ.2007" xfId="2850"/>
    <cellStyle name="_Salary_Зарплата ВЦМ.2007 2" xfId="25664"/>
    <cellStyle name="_Salary_Зарплата ВЦМ.2007_Лист1" xfId="2851"/>
    <cellStyle name="_Salary_Зарплата ВЦМ.2007_Лист1 2" xfId="25665"/>
    <cellStyle name="_Salary_Зарплата ВЦМ.2007_Лист2" xfId="2852"/>
    <cellStyle name="_Salary_Зарплата ВЦМ.2007_Лист2 2" xfId="25666"/>
    <cellStyle name="_Salary_Зарплата за февраль ф  9-2а" xfId="2853"/>
    <cellStyle name="_Salary_Зарплата за февраль ф  9-2а 2" xfId="25667"/>
    <cellStyle name="_Salary_Зарплата за февраль ф  9-2а_Лист1" xfId="2854"/>
    <cellStyle name="_Salary_Зарплата за февраль ф  9-2а_Лист1 2" xfId="25668"/>
    <cellStyle name="_Salary_Зарплата за февраль ф  9-2а_Лист2" xfId="2855"/>
    <cellStyle name="_Salary_Зарплата за февраль ф  9-2а_Лист2 2" xfId="25669"/>
    <cellStyle name="_Salary_Зарплата за февраль ф 9-2б" xfId="2856"/>
    <cellStyle name="_Salary_Зарплата за февраль ф 9-2б 2" xfId="25670"/>
    <cellStyle name="_Salary_Зарплата за февраль ф 9-2б_Лист1" xfId="2857"/>
    <cellStyle name="_Salary_Зарплата за февраль ф 9-2б_Лист1 2" xfId="25671"/>
    <cellStyle name="_Salary_Зарплата за февраль ф 9-2б_Лист2" xfId="2858"/>
    <cellStyle name="_Salary_Зарплата за февраль ф 9-2б_Лист2 2" xfId="25672"/>
    <cellStyle name="_Salary_Зарплата за февраль ф 9-2в" xfId="2859"/>
    <cellStyle name="_Salary_Зарплата за февраль ф 9-2в 2" xfId="25673"/>
    <cellStyle name="_Salary_Зарплата за февраль ф 9-2в_Лист1" xfId="2860"/>
    <cellStyle name="_Salary_Зарплата за февраль ф 9-2в_Лист1 2" xfId="25674"/>
    <cellStyle name="_Salary_Зарплата за февраль ф 9-2в_Лист2" xfId="2861"/>
    <cellStyle name="_Salary_Зарплата за февраль ф 9-2в_Лист2 2" xfId="25675"/>
    <cellStyle name="_Salary_Зарплата за февраль ф 9-2г " xfId="2862"/>
    <cellStyle name="_Salary_Зарплата за февраль ф 9-2г  2" xfId="25676"/>
    <cellStyle name="_Salary_Зарплата за февраль ф 9-2г _Лист1" xfId="2863"/>
    <cellStyle name="_Salary_Зарплата за февраль ф 9-2г _Лист1 2" xfId="25677"/>
    <cellStyle name="_Salary_Зарплата за февраль ф 9-2г _Лист2" xfId="2864"/>
    <cellStyle name="_Salary_Зарплата за февраль ф 9-2г _Лист2 2" xfId="25678"/>
    <cellStyle name="_Salary_Зарплата свод ВЦМ.2007" xfId="2865"/>
    <cellStyle name="_Salary_Зарплата свод ВЦМ.2007 2" xfId="25679"/>
    <cellStyle name="_Salary_Зарплата свод ВЦМ.2007_Лист1" xfId="2866"/>
    <cellStyle name="_Salary_Зарплата свод ВЦМ.2007_Лист1 2" xfId="25680"/>
    <cellStyle name="_Salary_Зарплата свод ВЦМ.2007_Лист2" xfId="2867"/>
    <cellStyle name="_Salary_Зарплата свод ВЦМ.2007_Лист2 2" xfId="25681"/>
    <cellStyle name="_Salary_зарплата ф.9-2а" xfId="2868"/>
    <cellStyle name="_Salary_зарплата ф.9-2а 2" xfId="25682"/>
    <cellStyle name="_Salary_зарплата ф.9-2а_Лист1" xfId="2869"/>
    <cellStyle name="_Salary_зарплата ф.9-2а_Лист1 2" xfId="25683"/>
    <cellStyle name="_Salary_зарплата ф.9-2а_Лист2" xfId="2870"/>
    <cellStyle name="_Salary_зарплата ф.9-2а_Лист2 2" xfId="25684"/>
    <cellStyle name="_Salary_Зарплата ф.9-2б" xfId="2871"/>
    <cellStyle name="_Salary_Зарплата ф.9-2б 2" xfId="25685"/>
    <cellStyle name="_Salary_Зарплата ф.9-2б_Лист1" xfId="2872"/>
    <cellStyle name="_Salary_Зарплата ф.9-2б_Лист1 2" xfId="25686"/>
    <cellStyle name="_Salary_Зарплата ф.9-2б_Лист2" xfId="2873"/>
    <cellStyle name="_Salary_Зарплата ф.9-2б_Лист2 2" xfId="25687"/>
    <cellStyle name="_Salary_Зарплата ф.9-2в" xfId="2874"/>
    <cellStyle name="_Salary_Зарплата ф.9-2в 2" xfId="25688"/>
    <cellStyle name="_Salary_Зарплата ф.9-2в_Лист1" xfId="2875"/>
    <cellStyle name="_Salary_Зарплата ф.9-2в_Лист1 2" xfId="25689"/>
    <cellStyle name="_Salary_Зарплата ф.9-2в_Лист2" xfId="2876"/>
    <cellStyle name="_Salary_Зарплата ф.9-2в_Лист2 2" xfId="25690"/>
    <cellStyle name="_Salary_Зарплата ф9-2г" xfId="2877"/>
    <cellStyle name="_Salary_Зарплата ф9-2г 2" xfId="25691"/>
    <cellStyle name="_Salary_Зарплата ф9-2г_Лист1" xfId="2878"/>
    <cellStyle name="_Salary_Зарплата ф9-2г_Лист1 2" xfId="25692"/>
    <cellStyle name="_Salary_Зарплата ф9-2г_Лист2" xfId="2879"/>
    <cellStyle name="_Salary_Зарплата ф9-2г_Лист2 2" xfId="25693"/>
    <cellStyle name="_Salary_КЛМЗ формы по зарпл аудит 2007 расч нов" xfId="2880"/>
    <cellStyle name="_Salary_КЛМЗ формы по зарпл аудит 2007 расч нов 2" xfId="25694"/>
    <cellStyle name="_Salary_КЛМЗ формы по зарпл аудит 2007 расч нов_Лист1" xfId="2881"/>
    <cellStyle name="_Salary_КЛМЗ формы по зарпл аудит 2007 расч нов_Лист1 2" xfId="25695"/>
    <cellStyle name="_Salary_КЛМЗ формы по зарпл аудит 2007 расч нов_Лист2" xfId="2882"/>
    <cellStyle name="_Salary_КЛМЗ формы по зарпл аудит 2007 расч нов_Лист2 2" xfId="25696"/>
    <cellStyle name="_Salary_Копия МСФО 2007 МАРТ07" xfId="2883"/>
    <cellStyle name="_Salary_Копия МСФО 2007 МАРТ07 2" xfId="25697"/>
    <cellStyle name="_Salary_Копия МСФО 2007 МАРТ07_Лист1" xfId="2884"/>
    <cellStyle name="_Salary_Копия МСФО 2007 МАРТ07_Лист1 2" xfId="25698"/>
    <cellStyle name="_Salary_Копия МСФО 2007 МАРТ07_Лист2" xfId="2885"/>
    <cellStyle name="_Salary_Копия МСФО 2007 МАРТ07_Лист2 2" xfId="25699"/>
    <cellStyle name="_Salary_Копия формы по зарплате аудит 2006 (2)" xfId="2886"/>
    <cellStyle name="_Salary_Копия формы по зарплате аудит 2006 (2) 2" xfId="25700"/>
    <cellStyle name="_Salary_Копия формы по зарплате аудит 2006 (2)_Лист1" xfId="2887"/>
    <cellStyle name="_Salary_Копия формы по зарплате аудит 2006 (2)_Лист1 2" xfId="25701"/>
    <cellStyle name="_Salary_Копия формы по зарплате аудит 2006 (2)_Лист2" xfId="2888"/>
    <cellStyle name="_Salary_Копия формы по зарплате аудит 2006 (2)_Лист2 2" xfId="25702"/>
    <cellStyle name="_Salary_Копия формы по зарплате аудит 2007" xfId="2889"/>
    <cellStyle name="_Salary_Копия формы по зарплате аудит 2007 2" xfId="25703"/>
    <cellStyle name="_Salary_Копия формы по зарплате аудит 2007_Лист1" xfId="2890"/>
    <cellStyle name="_Salary_Копия формы по зарплате аудит 2007_Лист1 2" xfId="25704"/>
    <cellStyle name="_Salary_Копия формы по зарплате аудит 2007_Лист2" xfId="2891"/>
    <cellStyle name="_Salary_Копия формы по зарплате аудит 2007_Лист2 2" xfId="25705"/>
    <cellStyle name="_Salary_кцм Формы МСФО по зп аудит 2006 новый" xfId="2892"/>
    <cellStyle name="_Salary_кцм Формы МСФО по зп аудит 2006 новый 2" xfId="25706"/>
    <cellStyle name="_Salary_кцм Формы МСФО по зп аудит 2006 новый_Лист1" xfId="2893"/>
    <cellStyle name="_Salary_кцм Формы МСФО по зп аудит 2006 новый_Лист1 2" xfId="25707"/>
    <cellStyle name="_Salary_кцм Формы МСФО по зп аудит 2006 новый_Лист2" xfId="2894"/>
    <cellStyle name="_Salary_кцм Формы МСФО по зп аудит 2006 новый_Лист2 2" xfId="25708"/>
    <cellStyle name="_Salary_Лесной МСФО февраль 2007" xfId="2895"/>
    <cellStyle name="_Salary_Лесной МСФО февраль 2007 2" xfId="25709"/>
    <cellStyle name="_Salary_Лесной МСФО февраль 2007_Лист1" xfId="2896"/>
    <cellStyle name="_Salary_Лесной МСФО февраль 2007_Лист1 2" xfId="25710"/>
    <cellStyle name="_Salary_Лесной МСФО февраль 2007_Лист2" xfId="2897"/>
    <cellStyle name="_Salary_Лесной МСФО февраль 2007_Лист2 2" xfId="25711"/>
    <cellStyle name="_Salary_Лист1" xfId="2898"/>
    <cellStyle name="_Salary_Лист1 2" xfId="25712"/>
    <cellStyle name="_Salary_Лист2" xfId="2899"/>
    <cellStyle name="_Salary_Лист2 2" xfId="25713"/>
    <cellStyle name="_Salary_МСФО 2007 апрель Цинковый завод" xfId="2900"/>
    <cellStyle name="_Salary_МСФО 2007 апрель Цинковый завод 2" xfId="25714"/>
    <cellStyle name="_Salary_МСФО 2007 апрель Цинковый завод_Лист1" xfId="2901"/>
    <cellStyle name="_Salary_МСФО 2007 апрель Цинковый завод_Лист1 2" xfId="25715"/>
    <cellStyle name="_Salary_МСФО 2007 апрель Цинковый завод_Лист2" xfId="2902"/>
    <cellStyle name="_Salary_МСФО 2007 апрель Цинковый завод_Лист2 2" xfId="25716"/>
    <cellStyle name="_Salary_МСФО апрель 2007" xfId="2903"/>
    <cellStyle name="_Salary_МСФО апрель 2007 2" xfId="25717"/>
    <cellStyle name="_Salary_МСФО апрель 2007_Лист1" xfId="2904"/>
    <cellStyle name="_Salary_МСФО апрель 2007_Лист1 2" xfId="25718"/>
    <cellStyle name="_Salary_МСФО апрель 2007_Лист2" xfId="2905"/>
    <cellStyle name="_Salary_МСФО апрель 2007_Лист2 2" xfId="25719"/>
    <cellStyle name="_Salary_МСФО за год БЦМ оконч. " xfId="2906"/>
    <cellStyle name="_Salary_МСФО за год БЦМ оконч.  2" xfId="25720"/>
    <cellStyle name="_Salary_МСФО за год БЦМ оконч. _Лист1" xfId="2907"/>
    <cellStyle name="_Salary_МСФО за год БЦМ оконч. _Лист1 2" xfId="25721"/>
    <cellStyle name="_Salary_МСФО за год БЦМ оконч. _Лист2" xfId="2908"/>
    <cellStyle name="_Salary_МСФО за год БЦМ оконч. _Лист2 2" xfId="25722"/>
    <cellStyle name="_Salary_МСФО заполнен ф 9 (2) (7)" xfId="2909"/>
    <cellStyle name="_Salary_МСФО заполнен ф 9 (2) (7) 2" xfId="25723"/>
    <cellStyle name="_Salary_МСФО заполнен ф 9 (2) (7)_Лист1" xfId="2910"/>
    <cellStyle name="_Salary_МСФО заполнен ф 9 (2) (7)_Лист1 2" xfId="25724"/>
    <cellStyle name="_Salary_МСФО заполнен ф 9 (2) (7)_Лист2" xfId="2911"/>
    <cellStyle name="_Salary_МСФО заполнен ф 9 (2) (7)_Лист2 2" xfId="25725"/>
    <cellStyle name="_Salary_МСФО заполнен ф 9 (3)" xfId="2912"/>
    <cellStyle name="_Salary_МСФО заполнен ф 9 (3) 2" xfId="25726"/>
    <cellStyle name="_Salary_МСФО заполнен ф 9 (3)_Лист1" xfId="2913"/>
    <cellStyle name="_Salary_МСФО заполнен ф 9 (3)_Лист1 2" xfId="25727"/>
    <cellStyle name="_Salary_МСФО заполнен ф 9 (3)_Лист2" xfId="2914"/>
    <cellStyle name="_Salary_МСФО заполнен ф 9 (3)_Лист2 2" xfId="25728"/>
    <cellStyle name="_Salary_МСФО заполнен ф 9 (4)" xfId="2915"/>
    <cellStyle name="_Salary_МСФО заполнен ф 9 (4) 2" xfId="25729"/>
    <cellStyle name="_Salary_МСФО заполнен ф 9 (4)_Лист1" xfId="2916"/>
    <cellStyle name="_Salary_МСФО заполнен ф 9 (4)_Лист1 2" xfId="25730"/>
    <cellStyle name="_Salary_МСФО заполнен ф 9 (4)_Лист2" xfId="2917"/>
    <cellStyle name="_Salary_МСФО заполнен ф 9 (4)_Лист2 2" xfId="25731"/>
    <cellStyle name="_Salary_МСФО март 2007" xfId="2918"/>
    <cellStyle name="_Salary_МСФО март 2007 2" xfId="25732"/>
    <cellStyle name="_Salary_МСФО март 2007_Лист1" xfId="2919"/>
    <cellStyle name="_Salary_МСФО март 2007_Лист1 2" xfId="25733"/>
    <cellStyle name="_Salary_МСФО март 2007_Лист2" xfId="2920"/>
    <cellStyle name="_Salary_МСФО март 2007_Лист2 2" xfId="25734"/>
    <cellStyle name="_Salary_МСФО февраль 2007" xfId="2921"/>
    <cellStyle name="_Salary_МСФО февраль 2007 2" xfId="25735"/>
    <cellStyle name="_Salary_МСФО февраль 2007_Лист1" xfId="2922"/>
    <cellStyle name="_Salary_МСФО февраль 2007_Лист1 2" xfId="25736"/>
    <cellStyle name="_Salary_МСФО февраль 2007_Лист2" xfId="2923"/>
    <cellStyle name="_Salary_МСФО февраль 2007_Лист2 2" xfId="25737"/>
    <cellStyle name="_Salary_МСФО формы 9" xfId="2924"/>
    <cellStyle name="_Salary_МСФО формы 9 2" xfId="25738"/>
    <cellStyle name="_Salary_МСФО формы 9_Лист1" xfId="2925"/>
    <cellStyle name="_Salary_МСФО формы 9_Лист1 2" xfId="25739"/>
    <cellStyle name="_Salary_МСФО формы 9_Лист2" xfId="2926"/>
    <cellStyle name="_Salary_МСФО формы 9_Лист2 2" xfId="25740"/>
    <cellStyle name="_Salary_Надя Ким формы по зарплате аудит 2006" xfId="2927"/>
    <cellStyle name="_Salary_Надя Ким формы по зарплате аудит 2006 2" xfId="25741"/>
    <cellStyle name="_Salary_Надя Ким формы по зарплате аудит 2006_Лист1" xfId="2928"/>
    <cellStyle name="_Salary_Надя Ким формы по зарплате аудит 2006_Лист1 2" xfId="25742"/>
    <cellStyle name="_Salary_Надя Ким формы по зарплате аудит 2006_Лист2" xfId="2929"/>
    <cellStyle name="_Salary_Надя Ким формы по зарплате аудит 2006_Лист2 2" xfId="25743"/>
    <cellStyle name="_Salary_Њ‘”Ћ п­ ам 2007" xfId="2930"/>
    <cellStyle name="_Salary_Њ‘”Ћ п­ ам 2007 2" xfId="25744"/>
    <cellStyle name="_Salary_Њ‘”Ћ п­ ам 2007_Лист1" xfId="2931"/>
    <cellStyle name="_Salary_Њ‘”Ћ п­ ам 2007_Лист1 2" xfId="25745"/>
    <cellStyle name="_Salary_Њ‘”Ћ п­ ам 2007_Лист2" xfId="2932"/>
    <cellStyle name="_Salary_Њ‘”Ћ п­ ам 2007_Лист2 2" xfId="25746"/>
    <cellStyle name="_Salary_обновление по формам зарплатыТОО" xfId="2933"/>
    <cellStyle name="_Salary_обновление по формам зарплатыТОО 2" xfId="25747"/>
    <cellStyle name="_Salary_обновление по формам зарплатыТОО u" xfId="2934"/>
    <cellStyle name="_Salary_обновление по формам зарплатыТОО u 2" xfId="25748"/>
    <cellStyle name="_Salary_обновление по формам зарплатыТОО u_Лист1" xfId="2935"/>
    <cellStyle name="_Salary_обновление по формам зарплатыТОО u_Лист1 2" xfId="25749"/>
    <cellStyle name="_Salary_обновление по формам зарплатыТОО u_Лист2" xfId="2936"/>
    <cellStyle name="_Salary_обновление по формам зарплатыТОО u_Лист2 2" xfId="25750"/>
    <cellStyle name="_Salary_обновление по формам зарплатыТОО_Лист1" xfId="2937"/>
    <cellStyle name="_Salary_обновление по формам зарплатыТОО_Лист1 2" xfId="25751"/>
    <cellStyle name="_Salary_обновление по формам зарплатыТОО_Лист2" xfId="2938"/>
    <cellStyle name="_Salary_обновление по формам зарплатыТОО_Лист2 2" xfId="25752"/>
    <cellStyle name="_Salary_отчет пансионат Лучезарный 2007" xfId="2939"/>
    <cellStyle name="_Salary_отчет пансионат Лучезарный 2007 2" xfId="25753"/>
    <cellStyle name="_Salary_отчет пансионат Лучезарный 2007_Лист1" xfId="2940"/>
    <cellStyle name="_Salary_отчет пансионат Лучезарный 2007_Лист1 2" xfId="25754"/>
    <cellStyle name="_Salary_отчет пансионат Лучезарный 2007_Лист2" xfId="2941"/>
    <cellStyle name="_Salary_отчет пансионат Лучезарный 2007_Лист2 2" xfId="25755"/>
    <cellStyle name="_Salary_Репорт годовая Астана" xfId="2942"/>
    <cellStyle name="_Salary_Репорт годовая Астана 2" xfId="25756"/>
    <cellStyle name="_Salary_Репорт годовая Астана_Лист1" xfId="2943"/>
    <cellStyle name="_Salary_Репорт годовая Астана_Лист1 2" xfId="25757"/>
    <cellStyle name="_Salary_Репорт годовая Астана_Лист2" xfId="2944"/>
    <cellStyle name="_Salary_Репорт годовая Астана_Лист2 2" xfId="25758"/>
    <cellStyle name="_Salary_Репорт_2006_год _Формы9" xfId="2945"/>
    <cellStyle name="_Salary_Репорт_2006_год _Формы9 (4)" xfId="2946"/>
    <cellStyle name="_Salary_Репорт_2006_год _Формы9 (4) 2" xfId="25760"/>
    <cellStyle name="_Salary_Репорт_2006_год _Формы9 (4)_Лист1" xfId="2947"/>
    <cellStyle name="_Salary_Репорт_2006_год _Формы9 (4)_Лист1 2" xfId="25761"/>
    <cellStyle name="_Salary_Репорт_2006_год _Формы9 (4)_Лист2" xfId="2948"/>
    <cellStyle name="_Salary_Репорт_2006_год _Формы9 (4)_Лист2 2" xfId="25762"/>
    <cellStyle name="_Salary_Репорт_2006_год _Формы9 2" xfId="25759"/>
    <cellStyle name="_Salary_Репорт_2006_год _Формы9_Лист1" xfId="2949"/>
    <cellStyle name="_Salary_Репорт_2006_год _Формы9_Лист1 2" xfId="25763"/>
    <cellStyle name="_Salary_Репорт_2006_год _Формы9_Лист2" xfId="2950"/>
    <cellStyle name="_Salary_Репорт_2006_год _Формы9_Лист2 2" xfId="25764"/>
    <cellStyle name="_Salary_Репорт_2007_ (7)" xfId="2951"/>
    <cellStyle name="_Salary_Репорт_2007_ (7) 2" xfId="25765"/>
    <cellStyle name="_Salary_Репорт_2007_ (7)_Лист1" xfId="2952"/>
    <cellStyle name="_Salary_Репорт_2007_ (7)_Лист1 2" xfId="25766"/>
    <cellStyle name="_Salary_Репорт_2007_ (7)_Лист2" xfId="2953"/>
    <cellStyle name="_Salary_Репорт_2007_ (7)_Лист2 2" xfId="25767"/>
    <cellStyle name="_Salary_форма 9" xfId="2954"/>
    <cellStyle name="_Salary_форма 9 2" xfId="25768"/>
    <cellStyle name="_Salary_форма 9_Лист1" xfId="2955"/>
    <cellStyle name="_Salary_форма 9_Лист1 2" xfId="25769"/>
    <cellStyle name="_Salary_форма 9_Лист2" xfId="2956"/>
    <cellStyle name="_Salary_форма 9_Лист2 2" xfId="25770"/>
    <cellStyle name="_Salary_формы по зар.плате" xfId="2957"/>
    <cellStyle name="_Salary_формы по зар.плате 2" xfId="25771"/>
    <cellStyle name="_Salary_формы по зар.плате_Лист1" xfId="2958"/>
    <cellStyle name="_Salary_формы по зар.плате_Лист1 2" xfId="25772"/>
    <cellStyle name="_Salary_формы по зар.плате_Лист2" xfId="2959"/>
    <cellStyle name="_Salary_формы по зар.плате_Лист2 2" xfId="25773"/>
    <cellStyle name="_Salary_формы по зарпл аудит апрель 2007" xfId="2960"/>
    <cellStyle name="_Salary_формы по зарпл аудит апрель 2007 2" xfId="25774"/>
    <cellStyle name="_Salary_формы по зарпл аудит апрель 2007_Лист1" xfId="2961"/>
    <cellStyle name="_Salary_формы по зарпл аудит апрель 2007_Лист1 2" xfId="25775"/>
    <cellStyle name="_Salary_формы по зарпл аудит апрель 2007_Лист2" xfId="2962"/>
    <cellStyle name="_Salary_формы по зарпл аудит апрель 2007_Лист2 2" xfId="25776"/>
    <cellStyle name="_Salary_формы по зарплате аудит 2006" xfId="2963"/>
    <cellStyle name="_Salary_формы по зарплате аудит 2006 (14)" xfId="2964"/>
    <cellStyle name="_Salary_формы по зарплате аудит 2006 (14) 2" xfId="25778"/>
    <cellStyle name="_Salary_формы по зарплате аудит 2006 (14)_Лист1" xfId="2965"/>
    <cellStyle name="_Salary_формы по зарплате аудит 2006 (14)_Лист1 2" xfId="25779"/>
    <cellStyle name="_Salary_формы по зарплате аудит 2006 (14)_Лист2" xfId="2966"/>
    <cellStyle name="_Salary_формы по зарплате аудит 2006 (14)_Лист2 2" xfId="25780"/>
    <cellStyle name="_Salary_формы по зарплате аудит 2006 (2)" xfId="2967"/>
    <cellStyle name="_Salary_формы по зарплате аудит 2006 (2) 2" xfId="25781"/>
    <cellStyle name="_Salary_формы по зарплате аудит 2006 (2)_Лист1" xfId="2968"/>
    <cellStyle name="_Salary_формы по зарплате аудит 2006 (2)_Лист1 2" xfId="25782"/>
    <cellStyle name="_Salary_формы по зарплате аудит 2006 (2)_Лист2" xfId="2969"/>
    <cellStyle name="_Salary_формы по зарплате аудит 2006 (2)_Лист2 2" xfId="25783"/>
    <cellStyle name="_Salary_формы по зарплате аудит 2006 (6)" xfId="2970"/>
    <cellStyle name="_Salary_формы по зарплате аудит 2006 (6) 2" xfId="25784"/>
    <cellStyle name="_Salary_формы по зарплате аудит 2006 (6)_Лист1" xfId="2971"/>
    <cellStyle name="_Salary_формы по зарплате аудит 2006 (6)_Лист1 2" xfId="25785"/>
    <cellStyle name="_Salary_формы по зарплате аудит 2006 (6)_Лист2" xfId="2972"/>
    <cellStyle name="_Salary_формы по зарплате аудит 2006 (6)_Лист2 2" xfId="25786"/>
    <cellStyle name="_Salary_формы по зарплате аудит 2006 (8)" xfId="2973"/>
    <cellStyle name="_Salary_формы по зарплате аудит 2006 (8) 2" xfId="25787"/>
    <cellStyle name="_Salary_формы по зарплате аудит 2006 (8)_Лист1" xfId="2974"/>
    <cellStyle name="_Salary_формы по зарплате аудит 2006 (8)_Лист1 2" xfId="25788"/>
    <cellStyle name="_Salary_формы по зарплате аудит 2006 (8)_Лист2" xfId="2975"/>
    <cellStyle name="_Salary_формы по зарплате аудит 2006 (8)_Лист2 2" xfId="25789"/>
    <cellStyle name="_Salary_формы по зарплате аудит 2006 2" xfId="25777"/>
    <cellStyle name="_Salary_формы по зарплате аудит 2006 ДЕКАБРЬ" xfId="2976"/>
    <cellStyle name="_Salary_формы по зарплате аудит 2006 ДЕКАБРЬ 2" xfId="25790"/>
    <cellStyle name="_Salary_формы по зарплате аудит 2006 ДЕКАБРЬ_Лист1" xfId="2977"/>
    <cellStyle name="_Salary_формы по зарплате аудит 2006 ДЕКАБРЬ_Лист1 2" xfId="25791"/>
    <cellStyle name="_Salary_формы по зарплате аудит 2006 ДЕКАБРЬ_Лист2" xfId="2978"/>
    <cellStyle name="_Salary_формы по зарплате аудит 2006 ДЕКАБРЬ_Лист2 2" xfId="25792"/>
    <cellStyle name="_Salary_формы по зарплате аудит 2006_Лист1" xfId="2979"/>
    <cellStyle name="_Salary_формы по зарплате аудит 2006_Лист1 2" xfId="25793"/>
    <cellStyle name="_Salary_формы по зарплате аудит 2006_Лист2" xfId="2980"/>
    <cellStyle name="_Salary_формы по зарплате аудит 2006_Лист2 2" xfId="25794"/>
    <cellStyle name="_Salary_формы по зарплате аудит 2007 (10)" xfId="2981"/>
    <cellStyle name="_Salary_формы по зарплате аудит 2007 (10) 2" xfId="25795"/>
    <cellStyle name="_Salary_формы по зарплате аудит 2007 (10)_Лист1" xfId="2982"/>
    <cellStyle name="_Salary_формы по зарплате аудит 2007 (10)_Лист1 2" xfId="25796"/>
    <cellStyle name="_Salary_формы по зарплате аудит 2007 (10)_Лист2" xfId="2983"/>
    <cellStyle name="_Salary_формы по зарплате аудит 2007 (10)_Лист2 2" xfId="25797"/>
    <cellStyle name="_Salary_формы по зарплате аудит 2007 (12)" xfId="2984"/>
    <cellStyle name="_Salary_формы по зарплате аудит 2007 (12) 2" xfId="25798"/>
    <cellStyle name="_Salary_формы по зарплате аудит 2007 (12)_Лист1" xfId="2985"/>
    <cellStyle name="_Salary_формы по зарплате аудит 2007 (12)_Лист1 2" xfId="25799"/>
    <cellStyle name="_Salary_формы по зарплате аудит 2007 (12)_Лист2" xfId="2986"/>
    <cellStyle name="_Salary_формы по зарплате аудит 2007 (12)_Лист2 2" xfId="25800"/>
    <cellStyle name="_Salary_формы по зарплате аудит 2007 (2)" xfId="2987"/>
    <cellStyle name="_Salary_формы по зарплате аудит 2007 (2) 2" xfId="25801"/>
    <cellStyle name="_Salary_формы по зарплате аудит 2007 (2)_Лист1" xfId="2988"/>
    <cellStyle name="_Salary_формы по зарплате аудит 2007 (2)_Лист1 2" xfId="25802"/>
    <cellStyle name="_Salary_формы по зарплате аудит 2007 (2)_Лист2" xfId="2989"/>
    <cellStyle name="_Salary_формы по зарплате аудит 2007 (2)_Лист2 2" xfId="25803"/>
    <cellStyle name="_Salary_формы по зарплате аудит 2007 (3)" xfId="2990"/>
    <cellStyle name="_Salary_формы по зарплате аудит 2007 (3) 2" xfId="25804"/>
    <cellStyle name="_Salary_формы по зарплате аудит 2007 (3)_Лист1" xfId="2991"/>
    <cellStyle name="_Salary_формы по зарплате аудит 2007 (3)_Лист1 2" xfId="25805"/>
    <cellStyle name="_Salary_формы по зарплате аудит 2007 (3)_Лист2" xfId="2992"/>
    <cellStyle name="_Salary_формы по зарплате аудит 2007 (3)_Лист2 2" xfId="25806"/>
    <cellStyle name="_Salary_формы по зарплате аудит 2007 (4)" xfId="2993"/>
    <cellStyle name="_Salary_формы по зарплате аудит 2007 (4) 2" xfId="25807"/>
    <cellStyle name="_Salary_формы по зарплате аудит 2007 (4)_Лист1" xfId="2994"/>
    <cellStyle name="_Salary_формы по зарплате аудит 2007 (4)_Лист1 2" xfId="25808"/>
    <cellStyle name="_Salary_формы по зарплате аудит 2007 (4)_Лист2" xfId="2995"/>
    <cellStyle name="_Salary_формы по зарплате аудит 2007 (4)_Лист2 2" xfId="25809"/>
    <cellStyle name="_Salary_формы по зарплате аудит 2007 (5)" xfId="2996"/>
    <cellStyle name="_Salary_формы по зарплате аудит 2007 (5) 2" xfId="25810"/>
    <cellStyle name="_Salary_формы по зарплате аудит 2007 (5)_Лист1" xfId="2997"/>
    <cellStyle name="_Salary_формы по зарплате аудит 2007 (5)_Лист1 2" xfId="25811"/>
    <cellStyle name="_Salary_формы по зарплате аудит 2007 (5)_Лист2" xfId="2998"/>
    <cellStyle name="_Salary_формы по зарплате аудит 2007 (5)_Лист2 2" xfId="25812"/>
    <cellStyle name="_Salary_Формы9" xfId="2999"/>
    <cellStyle name="_Salary_Формы9 (4)" xfId="3000"/>
    <cellStyle name="_Salary_Формы9 (4) 2" xfId="25814"/>
    <cellStyle name="_Salary_Формы9 (4)_Лист1" xfId="3001"/>
    <cellStyle name="_Salary_Формы9 (4)_Лист1 2" xfId="25815"/>
    <cellStyle name="_Salary_Формы9 (4)_Лист2" xfId="3002"/>
    <cellStyle name="_Salary_Формы9 (4)_Лист2 2" xfId="25816"/>
    <cellStyle name="_Salary_Формы9 2" xfId="25813"/>
    <cellStyle name="_Salary_Формы9 Апрель 2007" xfId="3003"/>
    <cellStyle name="_Salary_Формы9 Апрель 2007 2" xfId="25817"/>
    <cellStyle name="_Salary_Формы9 Апрель 2007_Лист1" xfId="3004"/>
    <cellStyle name="_Salary_Формы9 Апрель 2007_Лист1 2" xfId="25818"/>
    <cellStyle name="_Salary_Формы9 Апрель 2007_Лист2" xfId="3005"/>
    <cellStyle name="_Salary_Формы9 Апрель 2007_Лист2 2" xfId="25819"/>
    <cellStyle name="_Salary_Формы9 Март 2007" xfId="3006"/>
    <cellStyle name="_Salary_Формы9 Март 2007 2" xfId="25820"/>
    <cellStyle name="_Salary_Формы9 Март 2007_Лист1" xfId="3007"/>
    <cellStyle name="_Salary_Формы9 Март 2007_Лист1 2" xfId="25821"/>
    <cellStyle name="_Salary_Формы9 Март 2007_Лист2" xfId="3008"/>
    <cellStyle name="_Salary_Формы9 Март 2007_Лист2 2" xfId="25822"/>
    <cellStyle name="_Salary_Формы9 Февраль 2007" xfId="3009"/>
    <cellStyle name="_Salary_Формы9 Февраль 2007 2" xfId="25823"/>
    <cellStyle name="_Salary_Формы9 Февраль 2007_Лист1" xfId="3010"/>
    <cellStyle name="_Salary_Формы9 Февраль 2007_Лист1 2" xfId="25824"/>
    <cellStyle name="_Salary_Формы9 Февраль 2007_Лист2" xfId="3011"/>
    <cellStyle name="_Salary_Формы9 Февраль 2007_Лист2 2" xfId="25825"/>
    <cellStyle name="_Salary_Формы9_Лист1" xfId="3012"/>
    <cellStyle name="_Salary_Формы9_Лист1 2" xfId="25826"/>
    <cellStyle name="_Salary_Формы9_Лист2" xfId="3013"/>
    <cellStyle name="_Salary_Формы9_Лист2 2" xfId="25827"/>
    <cellStyle name="_Salary_ЦЗ МСФО за февраль 2007 г " xfId="3014"/>
    <cellStyle name="_Salary_ЦЗ МСФО за февраль 2007 г  2" xfId="25828"/>
    <cellStyle name="_Salary_ЦЗ МСФО за февраль 2007 г _Лист1" xfId="3015"/>
    <cellStyle name="_Salary_ЦЗ МСФО за февраль 2007 г _Лист1 2" xfId="25829"/>
    <cellStyle name="_Salary_ЦЗ МСФО за февраль 2007 г _Лист2" xfId="3016"/>
    <cellStyle name="_Salary_ЦЗ МСФО за февраль 2007 г _Лист2 2" xfId="25830"/>
    <cellStyle name="_SeaWest2005-07-16 (Ellen Sun)" xfId="3017"/>
    <cellStyle name="_Tax MW" xfId="3018"/>
    <cellStyle name="_Tier 1 draft" xfId="3019"/>
    <cellStyle name="_Tier 1 draft 2" xfId="25831"/>
    <cellStyle name="_UK CHP IS" xfId="3020"/>
    <cellStyle name="_Worksheet in 2235 AES EKIBASTUZ _ IFRS 2003-2005" xfId="3021"/>
    <cellStyle name="_Worksheet in 2235 AES EKIBASTUZ _ IFRS 2003-2005 2" xfId="25832"/>
    <cellStyle name="_Worksheet in 2263 IFRS transfromation check Deloitte AES EKIBASTUZ updated August 17, 2006" xfId="3022"/>
    <cellStyle name="_Worksheet in 2263 IFRS transfromation check Deloitte AES EKIBASTUZ updated August 17, 2006 2" xfId="25833"/>
    <cellStyle name="_Белоусовский рудник май" xfId="3023"/>
    <cellStyle name="_Белоусовский рудник май 2" xfId="25834"/>
    <cellStyle name="_БЦМ Свод затрат  за 12 мес   08-09-10 г(17 10 09)" xfId="3024"/>
    <cellStyle name="_БЦМ Свод затрат  за 12 мес   08-09-10 г(17 10 09) 2" xfId="25835"/>
    <cellStyle name="_БЦМ Свод затрат  за 12 мес   08-09-10 г(17 10 09)_Лист1" xfId="3025"/>
    <cellStyle name="_БЦМ Свод затрат  за 12 мес   08-09-10 г(17 10 09)_Лист1 2" xfId="25836"/>
    <cellStyle name="_БЦМ Свод затрат  за 12 мес   08-09-10 г(17 10 09)_Лист2" xfId="3026"/>
    <cellStyle name="_БЦМ Свод затрат  за 12 мес   08-09-10 г(17 10 09)_Лист2 2" xfId="25837"/>
    <cellStyle name="_готовые  ПО КЦМ для распечатки за 2009год" xfId="3027"/>
    <cellStyle name="_готовые  ПО КЦМ для распечатки за 2009год 2" xfId="25838"/>
    <cellStyle name="_Заявка НГЗУ ТАИ" xfId="3028"/>
    <cellStyle name="_Заявка НГЗУ ТАИ 2" xfId="25839"/>
    <cellStyle name="_Инв, отсроч налоги, налоги, ОДДС" xfId="3029"/>
    <cellStyle name="_Инв, отсроч налоги, налоги, ОДДС 2" xfId="25840"/>
    <cellStyle name="_Капитал 2005 г. неконсол." xfId="3030"/>
    <cellStyle name="_Капитал 2005 г. неконсол. 2" xfId="25841"/>
    <cellStyle name="_Копия Tax MW" xfId="3031"/>
    <cellStyle name="_КЦМ Свод затрат  за 12 мес   2008-2009-2010 г  (17 10 09)" xfId="3032"/>
    <cellStyle name="_КЦМ Свод затрат  за 12 мес   2008-2009-2010 г  (17 10 09) 2" xfId="25842"/>
    <cellStyle name="_КЦМ Свод затрат  за 12 мес   2008-2009-2010 г  (17 10 09)_Лист1" xfId="3033"/>
    <cellStyle name="_КЦМ Свод затрат  за 12 мес   2008-2009-2010 г  (17 10 09)_Лист1 2" xfId="25843"/>
    <cellStyle name="_КЦМ Свод затрат  за 12 мес   2008-2009-2010 г  (17 10 09)_Лист2" xfId="3034"/>
    <cellStyle name="_КЦМ Свод затрат  за 12 мес   2008-2009-2010 г  (17 10 09)_Лист2 2" xfId="25844"/>
    <cellStyle name="_Лист6" xfId="3035"/>
    <cellStyle name="_МУР" xfId="3036"/>
    <cellStyle name="_МУР 2" xfId="25845"/>
    <cellStyle name="_МУР_Лист1" xfId="3037"/>
    <cellStyle name="_МУР_Лист1 2" xfId="25846"/>
    <cellStyle name="_МУР_Лист2" xfId="3038"/>
    <cellStyle name="_МУР_Лист2 2" xfId="25847"/>
    <cellStyle name="_ОДДС" xfId="3039"/>
    <cellStyle name="_ОДДС 2" xfId="25848"/>
    <cellStyle name="_ОС за 2004" xfId="3040"/>
    <cellStyle name="_ОС за 2004 2" xfId="25849"/>
    <cellStyle name="_Приказ 37 за август по БГОКу" xfId="3041"/>
    <cellStyle name="_Приказ 37 за август по БГОКу 2" xfId="25850"/>
    <cellStyle name="_Приказ 37 за декабрь 2007 г по БГОКу" xfId="3042"/>
    <cellStyle name="_Приказ 37 за декабрь 2007 г по БГОКу 2" xfId="25851"/>
    <cellStyle name="_Приказ 37 за июль 2007 г по БГОКу(сводный)" xfId="3043"/>
    <cellStyle name="_Приказ 37 за июль 2007 г по БГОКу(сводный) 2" xfId="25852"/>
    <cellStyle name="_Приказ 37 по Белоусовскому руднику за 12 месяцев 1" xfId="3044"/>
    <cellStyle name="_Приказ 37 по Белоусовскому руднику за 12 месяцев 1 2" xfId="25853"/>
    <cellStyle name="_Приказ 37 по Белоусовскому руднику за 2007 г1" xfId="3045"/>
    <cellStyle name="_Приказ 37 по Белоусовскому руднику за 2007 г1 2" xfId="25854"/>
    <cellStyle name="_Приложение 1 по БГОКУ за август,8 месяцев" xfId="3046"/>
    <cellStyle name="_Приложение 1 по БГОКУ за август,8 месяцев 2" xfId="25855"/>
    <cellStyle name="_Проверка Белоусовского рудника" xfId="3047"/>
    <cellStyle name="_Проверка Белоусовского рудника 2" xfId="25856"/>
    <cellStyle name="_рас-1 АПРЕЛЬ ДОБЫЧА+ПРОХОДКА" xfId="3048"/>
    <cellStyle name="_рас-1 АПРЕЛЬ ДОБЫЧА+ПРОХОДКА 2" xfId="25857"/>
    <cellStyle name="_Расчет бюджета" xfId="3049"/>
    <cellStyle name="_Расшифровки СМИ(консалид) за 2004 год" xfId="3050"/>
    <cellStyle name="_Расшифровки СМИ(консалид) за 2004 год 2" xfId="25858"/>
    <cellStyle name="_Свод затрат по машинам за 12 мес 2008-2009-2010 г по ЖЦМ (16 10 09) (2)" xfId="3051"/>
    <cellStyle name="_Свод затрат по машинам за 12 мес 2008-2009-2010 г по ЖЦМ (16 10 09) (2) 2" xfId="25859"/>
    <cellStyle name="_Свод затрат по машинам за 12 мес 2008-2009-2010 г по ЖЦМ (16 10 09) (2)_Лист1" xfId="3052"/>
    <cellStyle name="_Свод затрат по машинам за 12 мес 2008-2009-2010 г по ЖЦМ (16 10 09) (2)_Лист1 2" xfId="25860"/>
    <cellStyle name="_Свод затрат по машинам за 12 мес 2008-2009-2010 г по ЖЦМ (16 10 09) (2)_Лист2" xfId="3053"/>
    <cellStyle name="_Свод затрат по машинам за 12 мес 2008-2009-2010 г по ЖЦМ (16 10 09) (2)_Лист2 2" xfId="25861"/>
    <cellStyle name="_Свод по зарплате БГОКа за апрель в ПЭО" xfId="3054"/>
    <cellStyle name="_Свод по зарплате БГОКа за апрель в ПЭО 2" xfId="25862"/>
    <cellStyle name="_Свод приказа по БГОКу за июнь,6 месяцев  2007 г" xfId="3055"/>
    <cellStyle name="_Свод приказа по БГОКу за июнь,6 месяцев  2007 г 2" xfId="25863"/>
    <cellStyle name="_ТТЦ оригинал (2)" xfId="3056"/>
    <cellStyle name="_ТТЦ оригинал (2) 2" xfId="25864"/>
    <cellStyle name="_ТТЦ оригинал (2)_01.KGRES_Modernization v6" xfId="3057"/>
    <cellStyle name="_ТТЦ оригинал (2)_01.KGRES_Modernization v6 2" xfId="25865"/>
    <cellStyle name="_ТТЦ оригинал (2)_01.ZhCHP_Modernization v6" xfId="3058"/>
    <cellStyle name="_ТТЦ оригинал (2)_01.ZhCHP_Modernization v6 2" xfId="25866"/>
    <cellStyle name="_ТТЦ оригинал (2)_1.2.Расчет планируемой инвестиционной составляющей" xfId="15725"/>
    <cellStyle name="_ТТЦ оригинал (2)_1.2.Расчет планируемой инвестиционной составляющей 2" xfId="32779"/>
    <cellStyle name="_ТТЦ оригинал (2)_2.3. Инвес(1).состав пред.тариф БТЭЦ изм" xfId="15726"/>
    <cellStyle name="_ТТЦ оригинал (2)_2.3. Инвес(1).состав пред.тариф БТЭЦ изм 2" xfId="32780"/>
    <cellStyle name="_ТТЦ оригинал (2)_2011_BCHP_Budget_v1" xfId="3059"/>
    <cellStyle name="_ТТЦ оригинал (2)_2011_BCHP_Budget_v1 2" xfId="25867"/>
    <cellStyle name="_ТТЦ оригинал (2)_2011_BCHP_Budget_v1_2011_BCHP_FSCT_v1" xfId="3060"/>
    <cellStyle name="_ТТЦ оригинал (2)_2011_BCHP_Budget_v1_2011_BCHP_FSCT_v1 2" xfId="25868"/>
    <cellStyle name="_ТТЦ оригинал (2)_2011_BCHP_Budget_v1_2011_ZhCHP_FSCT_v1" xfId="3061"/>
    <cellStyle name="_ТТЦ оригинал (2)_2011_BCHP_Budget_v1_2011_ZhCHP_FSCT_v1 2" xfId="25869"/>
    <cellStyle name="_ТТЦ оригинал (2)_2011_BCHP_FSCT_v1" xfId="3062"/>
    <cellStyle name="_ТТЦ оригинал (2)_2011_BCHP_FSCT_v1 2" xfId="25870"/>
    <cellStyle name="_ТТЦ оригинал (2)_2011_KarGRES_FSCT_v1" xfId="3063"/>
    <cellStyle name="_ТТЦ оригинал (2)_2011_KarGRES_FSCT_v1 2" xfId="25871"/>
    <cellStyle name="_ТТЦ оригинал (2)_2011_KarGRES_FSCT_v1_Допущения по долгосрочной модели 2012 - ГРЭС" xfId="3064"/>
    <cellStyle name="_ТТЦ оригинал (2)_2011_KarGRES_FSCT_v1_Допущения по долгосрочной модели 2012 - ГРЭС 2" xfId="25872"/>
    <cellStyle name="_ТТЦ оригинал (2)_2011_ZhCHP_FSCT_v1" xfId="3065"/>
    <cellStyle name="_ТТЦ оригинал (2)_2011_ZhCHP_FSCT_v1 2" xfId="25873"/>
    <cellStyle name="_ТТЦ оригинал (2)_Eki_Budget_2011-2012 v1" xfId="3066"/>
    <cellStyle name="_ТТЦ оригинал (2)_Eki_Budget_2011-2012 v1 2" xfId="25874"/>
    <cellStyle name="_ТТЦ оригинал (2)_БТЭЦ" xfId="3067"/>
    <cellStyle name="_ТТЦ оригинал (2)_БТЭЦ  2011 год 7 месяцев факт + 5 месяцев план" xfId="3068"/>
    <cellStyle name="_ТТЦ оригинал (2)_БТЭЦ  2011 год 7 месяцев факт + 5 месяцев план 2" xfId="25876"/>
    <cellStyle name="_ТТЦ оригинал (2)_БТЭЦ  прогноз июль-декабрь 2011" xfId="3069"/>
    <cellStyle name="_ТТЦ оригинал (2)_БТЭЦ  прогноз июль-декабрь 2011 2" xfId="25877"/>
    <cellStyle name="_ТТЦ оригинал (2)_БТЭЦ 2" xfId="25875"/>
    <cellStyle name="_ТТЦ оригинал (2)_БТЭЦ на 2011 год 5 месяцев   7 месяцев" xfId="3070"/>
    <cellStyle name="_ТТЦ оригинал (2)_БТЭЦ на 2011 год 5 месяцев   7 месяцев 2" xfId="25878"/>
    <cellStyle name="_ТТЦ оригинал (2)_ГРЭС" xfId="3071"/>
    <cellStyle name="_ТТЦ оригинал (2)_ГРЭС 2" xfId="25879"/>
    <cellStyle name="_ТТЦ оригинал (2)_ГРЭС Прогноз по КП-2011 (10.06.11)" xfId="3072"/>
    <cellStyle name="_ТТЦ оригинал (2)_ГРЭС Прогноз по КП-2011 (10.06.11) 2" xfId="25880"/>
    <cellStyle name="_ТТЦ оригинал (2)_Допущения по долгосрочной модели 2012 - ГРЭС" xfId="3073"/>
    <cellStyle name="_ТТЦ оригинал (2)_Допущения по долгосрочной модели 2012 - ГРЭС 2" xfId="25881"/>
    <cellStyle name="_ТТЦ оригинал (2)_ЖТЭЦ" xfId="3074"/>
    <cellStyle name="_ТТЦ оригинал (2)_ЖТЭЦ 2" xfId="25882"/>
    <cellStyle name="_ТТЦ оригинал (2)_Копия КП ГРЭС 2011г  на 14 08 10" xfId="3075"/>
    <cellStyle name="_ТТЦ оригинал (2)_Копия КП ГРЭС 2011г  на 14 08 10 2" xfId="25883"/>
    <cellStyle name="_ТТЦ оригинал (2)_Копия КП ГРЭС 2011г  на 14 08 10_01.KGRES_Modernization v6" xfId="3076"/>
    <cellStyle name="_ТТЦ оригинал (2)_Копия КП ГРЭС 2011г  на 14 08 10_01.KGRES_Modernization v6 2" xfId="25884"/>
    <cellStyle name="_ТТЦ оригинал (2)_Копия КП ГРЭС 2011г  на 14 08 10_01.ZhCHP_Modernization v6" xfId="3077"/>
    <cellStyle name="_ТТЦ оригинал (2)_Копия КП ГРЭС 2011г  на 14 08 10_01.ZhCHP_Modernization v6 2" xfId="25885"/>
    <cellStyle name="_ТТЦ оригинал (2)_Копия КП ГРЭС 2011г  на 14 08 10_2011_BCHP_FSCT_v1" xfId="3078"/>
    <cellStyle name="_ТТЦ оригинал (2)_Копия КП ГРЭС 2011г  на 14 08 10_2011_BCHP_FSCT_v1 2" xfId="25886"/>
    <cellStyle name="_ТТЦ оригинал (2)_Копия КП ГРЭС 2011г  на 14 08 10_2011_KarGRES_FSCT_v1" xfId="3079"/>
    <cellStyle name="_ТТЦ оригинал (2)_Копия КП ГРЭС 2011г  на 14 08 10_2011_KarGRES_FSCT_v1 2" xfId="25887"/>
    <cellStyle name="_ТТЦ оригинал (2)_Копия КП ГРЭС 2011г  на 14 08 10_2011_ZhCHP_FSCT_v1" xfId="3080"/>
    <cellStyle name="_ТТЦ оригинал (2)_Копия КП ГРЭС 2011г  на 14 08 10_2011_ZhCHP_FSCT_v1 2" xfId="25888"/>
    <cellStyle name="_ТТЦ оригинал (2)_Копия КП ГРЭС 2011г  на 14 08 10_Допущения по долгосрочной модели 2012 - ГРЭС" xfId="3081"/>
    <cellStyle name="_ТТЦ оригинал (2)_Копия КП ГРЭС 2011г  на 14 08 10_Допущения по долгосрочной модели 2012 - ГРЭС 2" xfId="25889"/>
    <cellStyle name="_ТТЦ оригинал (2)_КП БТЭЦ 2011" xfId="3082"/>
    <cellStyle name="_ТТЦ оригинал (2)_КП БТЭЦ 2011 2" xfId="25890"/>
    <cellStyle name="_ТТЦ оригинал (2)_КП БТЭЦ на 2012 год 19.08.2011" xfId="3083"/>
    <cellStyle name="_ТТЦ оригинал (2)_КП БТЭЦ на 2012 год 19.08.2011 2" xfId="25891"/>
    <cellStyle name="_ТТЦ оригинал (2)_КП ДЭС 2011г. на 290910" xfId="3084"/>
    <cellStyle name="_ТТЦ оригинал (2)_КП ДЭС 2011г. на 290910 2" xfId="25892"/>
    <cellStyle name="_ТТЦ оригинал (2)_КП ЖТЭЦ 2012 помесячно 31.08.2011" xfId="3085"/>
    <cellStyle name="_ТТЦ оригинал (2)_КП ЖТЭЦ 2012 помесячно 31.08.2011 2" xfId="25893"/>
    <cellStyle name="_ТТЦ оригинал (2)_КП ЖТЭЦ 5 мес факт и прогноз" xfId="3086"/>
    <cellStyle name="_ТТЦ оригинал (2)_КП ЖТЭЦ 5 мес факт и прогноз 2" xfId="25894"/>
    <cellStyle name="_ТТЦ оригинал (2)_КП ЖТЭЦ 7 мес факт и прогноз" xfId="3087"/>
    <cellStyle name="_ТТЦ оригинал (2)_КП ЖТЭЦ 7 мес факт и прогноз 2" xfId="25895"/>
    <cellStyle name="_ТТЦ оригинал (2)_КП-2011- факт 5м+ план 7м ПТЭ" xfId="3088"/>
    <cellStyle name="_ТТЦ оригинал (2)_КП-2011- факт 5м+ план 7м ПТЭ 2" xfId="25896"/>
    <cellStyle name="_ТТЦ оригинал (2)_КП-2011- факт 7м+ план 5м (2012)" xfId="3089"/>
    <cellStyle name="_ТТЦ оригинал (2)_КП-2011- факт 7м+ план 5м (2012) 2" xfId="25897"/>
    <cellStyle name="_ТТЦ оригинал (2)_Прогноз 2011 (7+5)" xfId="3090"/>
    <cellStyle name="_ТТЦ оригинал (2)_Прогноз 2011 (7+5) 2" xfId="25898"/>
    <cellStyle name="_ТТЦ оригинал (2)_Прогноз Грэс июль-декабрь 2011г" xfId="3091"/>
    <cellStyle name="_ТТЦ оригинал (2)_Прогноз Грэс июль-декабрь 2011г 2" xfId="25899"/>
    <cellStyle name="_ТТЦ оригинал (2)_ПТЭ" xfId="3092"/>
    <cellStyle name="_ТТЦ оригинал (2)_ПТЭ 2" xfId="25900"/>
    <cellStyle name="_ТТЦ оригинал (2)_Сметы ТР 2011" xfId="15727"/>
    <cellStyle name="_ТТЦ оригинал (2)_Сметы ТР 2011 2" xfId="32781"/>
    <cellStyle name="_ТТЦ оригинал (2)_Сметы ТР 2011 по сумме Директора - КР-У от Алекса" xfId="15728"/>
    <cellStyle name="_ТТЦ оригинал (2)_Сметы ТР 2011 по сумме Директора - КР-У от Алекса 2" xfId="32782"/>
    <cellStyle name="_УК ТЭЦ 2009 F" xfId="3093"/>
    <cellStyle name="_Упр 2009 B" xfId="3094"/>
    <cellStyle name="_Упр 2009 B 2" xfId="25901"/>
    <cellStyle name="_Формы - приложения УМТС" xfId="3095"/>
    <cellStyle name="_Формы - приложения УМТС 2" xfId="25902"/>
    <cellStyle name="_Формы к прик.  по БГОКу за февраль 2007 г.с объед.руд по ОФ" xfId="3096"/>
    <cellStyle name="_Формы к прик.  по БГОКу за февраль 2007 г.с объед.руд по ОФ 2" xfId="25903"/>
    <cellStyle name="_Формы к прик.  по БГОКу за февраль 2007 г.с объед.руд по ОФ_1" xfId="3097"/>
    <cellStyle name="_Формы к прик.  по БГОКу за февраль 2007 г.с объед.руд по ОФ_1 2" xfId="25904"/>
    <cellStyle name="_Формы к прик. _37 по БГОКу за 4 месяца 2007 г.в корпорацию95" xfId="3098"/>
    <cellStyle name="_Формы к прик. _37 по БГОКу за 4 месяца 2007 г.в корпорацию95 2" xfId="25905"/>
    <cellStyle name="_Формы к прик. _37 по БГОКу за 5 месяцев 2007 г_1" xfId="3099"/>
    <cellStyle name="_Формы к прик. _37 по БГОКу за 5 месяцев 2007 г_1 2" xfId="25906"/>
    <cellStyle name="_Формы к прик. _37 по БГОКу за три месяца 2007 г.в корпорацию" xfId="3100"/>
    <cellStyle name="_Формы к прик. _37 по БГОКу за три месяца 2007 г.в корпорацию 2" xfId="25907"/>
    <cellStyle name="_Формы МСФОс для ДЧП(проект) 1" xfId="3101"/>
    <cellStyle name="_Формы МСФОс для ДЧП(проект) 1 2" xfId="25908"/>
    <cellStyle name="_Хоз.баланс ноябрь 2009г." xfId="3102"/>
    <cellStyle name="_Хоз.баланс ноябрь 2009г. 2" xfId="25909"/>
    <cellStyle name="_Хозрасчетный баланс" xfId="3103"/>
    <cellStyle name="_Хозрасчетный баланс 2" xfId="25910"/>
    <cellStyle name="_Цены 13 07 09" xfId="3104"/>
    <cellStyle name="_Цены 13 07 09 2" xfId="25911"/>
    <cellStyle name="_Цены 13 07 09_Лист1" xfId="3105"/>
    <cellStyle name="_Цены 13 07 09_Лист1 2" xfId="25912"/>
    <cellStyle name="_Цены 13 07 09_Лист2" xfId="3106"/>
    <cellStyle name="_Цены 13 07 09_Лист2 2" xfId="25913"/>
    <cellStyle name="_Шахматка для БОФ май 2007" xfId="3107"/>
    <cellStyle name="_Шахматка для БОФ май 2007 2" xfId="25914"/>
    <cellStyle name="”€ќђќ‘ћ‚›‰" xfId="3108"/>
    <cellStyle name="”€ќђќ‘ћ‚›‰ 2" xfId="25915"/>
    <cellStyle name="”€љ‘€ђћ‚ђќќ›‰" xfId="3109"/>
    <cellStyle name="”€љ‘€ђћ‚ђќќ›‰ 2" xfId="25916"/>
    <cellStyle name="”ќђќ‘ћ‚›‰" xfId="3110"/>
    <cellStyle name="”ќђќ‘ћ‚›‰ 2" xfId="25917"/>
    <cellStyle name="”љ‘ђћ‚ђќќ›‰" xfId="3111"/>
    <cellStyle name="”љ‘ђћ‚ђќќ›‰ 2" xfId="25918"/>
    <cellStyle name="„…ќ…†ќ›‰" xfId="3112"/>
    <cellStyle name="„…ќ…†ќ›‰ 2" xfId="25919"/>
    <cellStyle name="£ BP" xfId="3113"/>
    <cellStyle name="¥ JY" xfId="3114"/>
    <cellStyle name="€’ћѓћ‚›‰" xfId="3115"/>
    <cellStyle name="€’ћѓћ‚›‰ 2" xfId="15729"/>
    <cellStyle name="€’ћѓћ‚›‰ 2 2" xfId="32783"/>
    <cellStyle name="€’ћѓћ‚›‰ 3" xfId="25920"/>
    <cellStyle name="=C:\WINNT\SYSTEM32\COMMAND.COM" xfId="3116"/>
    <cellStyle name="=C:\WINNT\SYSTEM32\COMMAND.COM 2" xfId="3117"/>
    <cellStyle name="=C:\WINNT\SYSTEM32\COMMAND.COM 2 2" xfId="25922"/>
    <cellStyle name="=C:\WINNT\SYSTEM32\COMMAND.COM 3" xfId="25921"/>
    <cellStyle name="‡ђѓћ‹ћ‚ћљ1" xfId="3118"/>
    <cellStyle name="‡ђѓћ‹ћ‚ћљ1 2" xfId="25923"/>
    <cellStyle name="‡ђѓћ‹ћ‚ћљ2" xfId="3119"/>
    <cellStyle name="‡ђѓћ‹ћ‚ћљ2 2" xfId="25924"/>
    <cellStyle name="•WЏЂ_ЉO‰?—a‹?" xfId="3120"/>
    <cellStyle name="’ћѓћ‚›‰" xfId="3121"/>
    <cellStyle name="’ћѓћ‚›‰ 2" xfId="15730"/>
    <cellStyle name="’ћѓћ‚›‰ 2 2" xfId="32784"/>
    <cellStyle name="’ћѓћ‚›‰ 3" xfId="25925"/>
    <cellStyle name="W_OÝaà" xfId="3122"/>
    <cellStyle name="0,0_x000a__x000a_NA_x000a__x000a_" xfId="3123"/>
    <cellStyle name="0,0_x000a__x000a_NA_x000a__x000a_ 2" xfId="25926"/>
    <cellStyle name="0,0_x000d__x000a_NA_x000d__x000a_" xfId="3124"/>
    <cellStyle name="0,0_x000d__x000a_NA_x000d__x000a_ 2" xfId="25927"/>
    <cellStyle name="0_Decimal" xfId="3125"/>
    <cellStyle name="0_Decimal 2" xfId="3126"/>
    <cellStyle name="0_Decimal 3" xfId="3127"/>
    <cellStyle name="0_Decimal 4" xfId="3128"/>
    <cellStyle name="0_Decimal 5" xfId="3129"/>
    <cellStyle name="0_Decimal 6" xfId="3130"/>
    <cellStyle name="0_Decimal_ MC" xfId="3131"/>
    <cellStyle name="0_Decimal_ MC 2" xfId="3132"/>
    <cellStyle name="0_Decimal_ MC 3" xfId="3133"/>
    <cellStyle name="0_Decimal_ MC 4" xfId="3134"/>
    <cellStyle name="0_Decimal_ MC 5" xfId="3135"/>
    <cellStyle name="0_Decimal_ MC 6" xfId="3136"/>
    <cellStyle name="0_Decimal_01.KGRES_Modernization v6" xfId="3137"/>
    <cellStyle name="0_Decimal_01.ZhCHP_Modernization v6" xfId="3138"/>
    <cellStyle name="0_Decimal_2004OB MC" xfId="3139"/>
    <cellStyle name="0_Decimal_2004OB MC 2" xfId="3140"/>
    <cellStyle name="0_Decimal_2004OB MC 3" xfId="3141"/>
    <cellStyle name="0_Decimal_2004OB MC 4" xfId="3142"/>
    <cellStyle name="0_Decimal_2004OB MC 5" xfId="3143"/>
    <cellStyle name="0_Decimal_2004OB MC 6" xfId="3144"/>
    <cellStyle name="0_Decimal_2011_BCHP_Budget_v1" xfId="3145"/>
    <cellStyle name="0_Decimal_2011_BCHP_Budget_v1_2011_BCHP_FSCT_v1" xfId="3146"/>
    <cellStyle name="0_Decimal_2011_BCHP_Budget_v1_2011_ZhCHP_FSCT_v1" xfId="3147"/>
    <cellStyle name="0_Decimal_2011_BCHP_FSCT_v1" xfId="3148"/>
    <cellStyle name="0_Decimal_2011_KarGRES_FSCT_v1" xfId="3149"/>
    <cellStyle name="0_Decimal_2011_KarGRES_FSCT_v1_Допущения по долгосрочной модели 2012 - ГРЭС" xfId="3150"/>
    <cellStyle name="0_Decimal_2011_ZhCHP_FSCT_v1" xfId="3151"/>
    <cellStyle name="0_Decimal_Eki_Budget_2011-2012 v1" xfId="3152"/>
    <cellStyle name="0_Decimal_financez" xfId="3153"/>
    <cellStyle name="0_Decimal_financez 2" xfId="3154"/>
    <cellStyle name="0_Decimal_financez 2 2" xfId="25929"/>
    <cellStyle name="0_Decimal_financez 3" xfId="3155"/>
    <cellStyle name="0_Decimal_financez 3 2" xfId="25930"/>
    <cellStyle name="0_Decimal_financez 4" xfId="3156"/>
    <cellStyle name="0_Decimal_financez 4 2" xfId="25931"/>
    <cellStyle name="0_Decimal_financez 5" xfId="3157"/>
    <cellStyle name="0_Decimal_financez 5 2" xfId="25932"/>
    <cellStyle name="0_Decimal_financez 6" xfId="3158"/>
    <cellStyle name="0_Decimal_financez 6 2" xfId="25933"/>
    <cellStyle name="0_Decimal_financez 7" xfId="25928"/>
    <cellStyle name="0_Decimal_financez_01.KGRES_Modernization v6" xfId="3159"/>
    <cellStyle name="0_Decimal_financez_01.KGRES_Modernization v6 2" xfId="25934"/>
    <cellStyle name="0_Decimal_financez_01.ZhCHP_Modernization v6" xfId="3160"/>
    <cellStyle name="0_Decimal_financez_01.ZhCHP_Modernization v6 2" xfId="25935"/>
    <cellStyle name="0_Decimal_financez_2011_BCHP_Budget_v1" xfId="3161"/>
    <cellStyle name="0_Decimal_financez_2011_BCHP_Budget_v1 2" xfId="25936"/>
    <cellStyle name="0_Decimal_financez_2011_BCHP_Budget_v1_2011_BCHP_FSCT_v1" xfId="3162"/>
    <cellStyle name="0_Decimal_financez_2011_BCHP_Budget_v1_2011_BCHP_FSCT_v1 2" xfId="25937"/>
    <cellStyle name="0_Decimal_financez_2011_BCHP_Budget_v1_2011_ZhCHP_FSCT_v1" xfId="3163"/>
    <cellStyle name="0_Decimal_financez_2011_BCHP_Budget_v1_2011_ZhCHP_FSCT_v1 2" xfId="25938"/>
    <cellStyle name="0_Decimal_financez_2011_BCHP_FSCT_v1" xfId="3164"/>
    <cellStyle name="0_Decimal_financez_2011_BCHP_FSCT_v1 2" xfId="25939"/>
    <cellStyle name="0_Decimal_financez_2011_KarGRES_FSCT_v1" xfId="3165"/>
    <cellStyle name="0_Decimal_financez_2011_KarGRES_FSCT_v1 2" xfId="25940"/>
    <cellStyle name="0_Decimal_financez_2011_KarGRES_FSCT_v1_Допущения по долгосрочной модели 2012 - ГРЭС" xfId="3166"/>
    <cellStyle name="0_Decimal_financez_2011_KarGRES_FSCT_v1_Допущения по долгосрочной модели 2012 - ГРЭС 2" xfId="25941"/>
    <cellStyle name="0_Decimal_financez_2011_ZhCHP_FSCT_v1" xfId="3167"/>
    <cellStyle name="0_Decimal_financez_2011_ZhCHP_FSCT_v1 2" xfId="25942"/>
    <cellStyle name="0_Decimal_financez_Eki_Budget_2011-2012 v1" xfId="3168"/>
    <cellStyle name="0_Decimal_financez_Eki_Budget_2011-2012 v1 2" xfId="25943"/>
    <cellStyle name="0_Decimal_financez_БТЭЦ" xfId="3169"/>
    <cellStyle name="0_Decimal_financez_БТЭЦ  2011 год 7 месяцев факт + 5 месяцев план" xfId="3170"/>
    <cellStyle name="0_Decimal_financez_БТЭЦ  2011 год 7 месяцев факт + 5 месяцев план 2" xfId="25945"/>
    <cellStyle name="0_Decimal_financez_БТЭЦ  прогноз июль-декабрь 2011" xfId="3171"/>
    <cellStyle name="0_Decimal_financez_БТЭЦ  прогноз июль-декабрь 2011 2" xfId="25946"/>
    <cellStyle name="0_Decimal_financez_БТЭЦ 2" xfId="25944"/>
    <cellStyle name="0_Decimal_financez_БТЭЦ на 2011 год 5 месяцев   7 месяцев" xfId="3172"/>
    <cellStyle name="0_Decimal_financez_БТЭЦ на 2011 год 5 месяцев   7 месяцев 2" xfId="25947"/>
    <cellStyle name="0_Decimal_financez_Вспомогательные материалы АУП  на 2013год." xfId="3173"/>
    <cellStyle name="0_Decimal_financez_Вспомогательные материалы АУП  на 2013год. 2" xfId="25948"/>
    <cellStyle name="0_Decimal_financez_ГРЭС" xfId="3174"/>
    <cellStyle name="0_Decimal_financez_ГРЭС 2" xfId="25949"/>
    <cellStyle name="0_Decimal_financez_ГРЭС Прогноз по КП-2011 (10.06.11)" xfId="3175"/>
    <cellStyle name="0_Decimal_financez_ГРЭС Прогноз по КП-2011 (10.06.11) 2" xfId="25950"/>
    <cellStyle name="0_Decimal_financez_Допущения по долгосрочной модели 2012 - ГРЭС" xfId="3176"/>
    <cellStyle name="0_Decimal_financez_Допущения по долгосрочной модели 2012 - ГРЭС 2" xfId="25951"/>
    <cellStyle name="0_Decimal_financez_ЖТЭЦ" xfId="3177"/>
    <cellStyle name="0_Decimal_financez_ЖТЭЦ 2" xfId="25952"/>
    <cellStyle name="0_Decimal_financez_Кассовый план ЦТВЭС 2011 год" xfId="3178"/>
    <cellStyle name="0_Decimal_financez_Кассовый план ЦТВЭС 2011 год 2" xfId="25953"/>
    <cellStyle name="0_Decimal_financez_Копия КП ГРЭС 2011г  на 14 08 10" xfId="3179"/>
    <cellStyle name="0_Decimal_financez_Копия КП ГРЭС 2011г  на 14 08 10 2" xfId="25954"/>
    <cellStyle name="0_Decimal_financez_Копия КП ГРЭС 2011г  на 14 08 10_01.KGRES_Modernization v6" xfId="3180"/>
    <cellStyle name="0_Decimal_financez_Копия КП ГРЭС 2011г  на 14 08 10_01.KGRES_Modernization v6 2" xfId="25955"/>
    <cellStyle name="0_Decimal_financez_Копия КП ГРЭС 2011г  на 14 08 10_01.ZhCHP_Modernization v6" xfId="3181"/>
    <cellStyle name="0_Decimal_financez_Копия КП ГРЭС 2011г  на 14 08 10_01.ZhCHP_Modernization v6 2" xfId="25956"/>
    <cellStyle name="0_Decimal_financez_Копия КП ГРЭС 2011г  на 14 08 10_2011_BCHP_FSCT_v1" xfId="3182"/>
    <cellStyle name="0_Decimal_financez_Копия КП ГРЭС 2011г  на 14 08 10_2011_BCHP_FSCT_v1 2" xfId="25957"/>
    <cellStyle name="0_Decimal_financez_Копия КП ГРЭС 2011г  на 14 08 10_2011_KarGRES_FSCT_v1" xfId="3183"/>
    <cellStyle name="0_Decimal_financez_Копия КП ГРЭС 2011г  на 14 08 10_2011_KarGRES_FSCT_v1 2" xfId="25958"/>
    <cellStyle name="0_Decimal_financez_Копия КП ГРЭС 2011г  на 14 08 10_2011_ZhCHP_FSCT_v1" xfId="3184"/>
    <cellStyle name="0_Decimal_financez_Копия КП ГРЭС 2011г  на 14 08 10_2011_ZhCHP_FSCT_v1 2" xfId="25959"/>
    <cellStyle name="0_Decimal_financez_Копия КП ГРЭС 2011г  на 14 08 10_Допущения по долгосрочной модели 2012 - ГРЭС" xfId="3185"/>
    <cellStyle name="0_Decimal_financez_Копия КП ГРЭС 2011г  на 14 08 10_Допущения по долгосрочной модели 2012 - ГРЭС 2" xfId="25960"/>
    <cellStyle name="0_Decimal_financez_Копия КП ЖТЭЦ на 31 08 2011г" xfId="3186"/>
    <cellStyle name="0_Decimal_financez_Копия КП ЖТЭЦ на 31 08 2011г 2" xfId="25961"/>
    <cellStyle name="0_Decimal_financez_Копия Приложение 7 к КП ПТЭ" xfId="3187"/>
    <cellStyle name="0_Decimal_financez_Копия Приложение 7 к КП ПТЭ 2" xfId="25962"/>
    <cellStyle name="0_Decimal_financez_КП 2011 100810 ПТЭ+БТЭЦ правильный 100810" xfId="3188"/>
    <cellStyle name="0_Decimal_financez_КП 2011 100810 ПТЭ+БТЭЦ правильный 100810 2" xfId="25963"/>
    <cellStyle name="0_Decimal_financez_КП БТЭЦ 2011" xfId="3189"/>
    <cellStyle name="0_Decimal_financez_КП БТЭЦ 2011 2" xfId="25964"/>
    <cellStyle name="0_Decimal_financez_КП БТЭЦ на 2012 год 19.08.2011" xfId="3190"/>
    <cellStyle name="0_Decimal_financez_КП БТЭЦ на 2012 год 19.08.2011 2" xfId="25965"/>
    <cellStyle name="0_Decimal_financez_КП ДЭС 2011г. на 290910" xfId="3191"/>
    <cellStyle name="0_Decimal_financez_КП ДЭС 2011г. на 290910 2" xfId="25966"/>
    <cellStyle name="0_Decimal_financez_КП ЖТЭЦ" xfId="3192"/>
    <cellStyle name="0_Decimal_financez_КП ЖТЭЦ 15.08.2010 выровн." xfId="3193"/>
    <cellStyle name="0_Decimal_financez_КП ЖТЭЦ 15.08.2010 выровн. 2" xfId="25968"/>
    <cellStyle name="0_Decimal_financez_КП ЖТЭЦ 2" xfId="25967"/>
    <cellStyle name="0_Decimal_financez_КП ЖТЭЦ 2.12.2010 с нов планом произв.Изменен" xfId="3194"/>
    <cellStyle name="0_Decimal_financez_КП ЖТЭЦ 2.12.2010 с нов планом произв.Изменен 2" xfId="25969"/>
    <cellStyle name="0_Decimal_financez_КП ЖТЭЦ 2011-2012 сравнение" xfId="3195"/>
    <cellStyle name="0_Decimal_financez_КП ЖТЭЦ 2011-2012 сравнение 2" xfId="25970"/>
    <cellStyle name="0_Decimal_financez_КП ЖТЭЦ 2012 помесячно" xfId="3196"/>
    <cellStyle name="0_Decimal_financez_КП ЖТЭЦ 2012 помесячно 2" xfId="25971"/>
    <cellStyle name="0_Decimal_financez_КП ЖТЭЦ 2012 помесячно 31.08.2011" xfId="3197"/>
    <cellStyle name="0_Decimal_financez_КП ЖТЭЦ 2012 помесячно 31.08.2011 2" xfId="25972"/>
    <cellStyle name="0_Decimal_financez_КП ЖТЭЦ 23.10.2010 выровн." xfId="3198"/>
    <cellStyle name="0_Decimal_financez_КП ЖТЭЦ 23.10.2010 выровн. 2" xfId="25973"/>
    <cellStyle name="0_Decimal_financez_КП ЖТЭЦ 29.09.2010 выровн." xfId="3199"/>
    <cellStyle name="0_Decimal_financez_КП ЖТЭЦ 29.09.2010 выровн. 2" xfId="25974"/>
    <cellStyle name="0_Decimal_financez_КП ЖТЭЦ 5 мес факт и прогноз" xfId="3200"/>
    <cellStyle name="0_Decimal_financez_КП ЖТЭЦ 5 мес факт и прогноз 2" xfId="25975"/>
    <cellStyle name="0_Decimal_financez_КП ЖТЭЦ 7 мес факт и прогноз" xfId="3201"/>
    <cellStyle name="0_Decimal_financez_КП ЖТЭЦ 7 мес факт и прогноз 2" xfId="25976"/>
    <cellStyle name="0_Decimal_financez_КП ЖТЭЦ нов форма 2011г." xfId="3202"/>
    <cellStyle name="0_Decimal_financez_КП ЖТЭЦ нов форма 2011г. 2" xfId="25977"/>
    <cellStyle name="0_Decimal_financez_КП ЖТЭЦ помесячно 10.02.2011." xfId="3203"/>
    <cellStyle name="0_Decimal_financez_КП ЖТЭЦ помесячно 10.02.2011. 2" xfId="25978"/>
    <cellStyle name="0_Decimal_financez_КП ЖТЭЦ помесячно." xfId="3204"/>
    <cellStyle name="0_Decimal_financez_КП ЖТЭЦ помесячно. 2" xfId="25979"/>
    <cellStyle name="0_Decimal_financez_КП на 2011 год БТЭЦ нов форма" xfId="3205"/>
    <cellStyle name="0_Decimal_financez_КП на 2011 год БТЭЦ нов форма 2" xfId="25980"/>
    <cellStyle name="0_Decimal_financez_КП на 2011 год БТЭЦ нов форма 3.08.10г.(измен.)" xfId="3206"/>
    <cellStyle name="0_Decimal_financez_КП на 2011 год БТЭЦ нов форма 3.08.10г.(измен.) 2" xfId="25981"/>
    <cellStyle name="0_Decimal_financez_КП на 2011 год БТЭЦ нов форма 3.08.10г.(измен.)_Сметы ТР 2011" xfId="15731"/>
    <cellStyle name="0_Decimal_financez_КП на 2011 год БТЭЦ нов форма 3.08.10г.(измен.)_Сметы ТР 2011 2" xfId="32785"/>
    <cellStyle name="0_Decimal_financez_КП на 2011 год БТЭЦ нов форма 3.08.10г.(измен.)_Сметы ТР 2011 по сумме Директора - КР-У от Алекса" xfId="15732"/>
    <cellStyle name="0_Decimal_financez_КП на 2011 год БТЭЦ нов форма 3.08.10г.(измен.)_Сметы ТР 2011 по сумме Директора - КР-У от Алекса 2" xfId="32786"/>
    <cellStyle name="0_Decimal_financez_КП на 2011 год БТЭЦ нов форма_Сметы ТР 2011" xfId="15733"/>
    <cellStyle name="0_Decimal_financez_КП на 2011 год БТЭЦ нов форма_Сметы ТР 2011 2" xfId="32787"/>
    <cellStyle name="0_Decimal_financez_КП на 2011 год БТЭЦ нов форма_Сметы ТР 2011 по сумме Директора - КР-У от Алекса" xfId="15734"/>
    <cellStyle name="0_Decimal_financez_КП на 2011 год БТЭЦ нов форма_Сметы ТР 2011 по сумме Директора - КР-У от Алекса 2" xfId="32788"/>
    <cellStyle name="0_Decimal_financez_КП-2011- факт 5м+ план 7м ПТЭ" xfId="3207"/>
    <cellStyle name="0_Decimal_financez_КП-2011- факт 5м+ план 7м ПТЭ 2" xfId="25982"/>
    <cellStyle name="0_Decimal_financez_КП-2011- факт 7м+ план 5м (2012)" xfId="3208"/>
    <cellStyle name="0_Decimal_financez_КП-2011- факт 7м+ план 5м (2012) 2" xfId="25983"/>
    <cellStyle name="0_Decimal_financez_Материалы АУП И СЛУЖБА СБЫТА" xfId="3209"/>
    <cellStyle name="0_Decimal_financez_Материалы АУП И СЛУЖБА СБЫТА 2" xfId="25984"/>
    <cellStyle name="0_Decimal_financez_Материалы и ГСМ" xfId="3210"/>
    <cellStyle name="0_Decimal_financez_Материалы и ГСМ 2" xfId="25985"/>
    <cellStyle name="0_Decimal_financez_прил 4" xfId="3211"/>
    <cellStyle name="0_Decimal_financez_прил 4 2" xfId="25986"/>
    <cellStyle name="0_Decimal_financez_Приложение 7 ЖТЭЦ с остатками v2(2)" xfId="3212"/>
    <cellStyle name="0_Decimal_financez_Приложение 7 ЖТЭЦ с остатками v2(2) 2" xfId="25987"/>
    <cellStyle name="0_Decimal_financez_Прогноз 2011 (7+5)" xfId="3213"/>
    <cellStyle name="0_Decimal_financez_Прогноз 2011 (7+5) 2" xfId="25988"/>
    <cellStyle name="0_Decimal_financez_Прогноз Грэс июль-декабрь 2011г" xfId="3214"/>
    <cellStyle name="0_Decimal_financez_Прогноз Грэс июль-декабрь 2011г 2" xfId="25989"/>
    <cellStyle name="0_Decimal_financez_ПТЭ" xfId="3215"/>
    <cellStyle name="0_Decimal_financez_ПТЭ 2" xfId="25990"/>
    <cellStyle name="0_Decimal_financez_Реестр потребителей по юрид.лицам на 2012год" xfId="3216"/>
    <cellStyle name="0_Decimal_financez_Реестр потребителей по юрид.лицам на 2012год 2" xfId="25991"/>
    <cellStyle name="0_Decimal_financez_Сметы ТР 2011" xfId="15735"/>
    <cellStyle name="0_Decimal_financez_Сметы ТР 2011 2" xfId="32789"/>
    <cellStyle name="0_Decimal_financez_Сметы ТР 2011 по сумме Директора - КР-У от Алекса" xfId="15736"/>
    <cellStyle name="0_Decimal_financez_Сметы ТР 2011 по сумме Директора - КР-У от Алекса 2" xfId="32790"/>
    <cellStyle name="0_Decimal_financez_Соц.сфера" xfId="3217"/>
    <cellStyle name="0_Decimal_financez_Соц.сфера 2" xfId="25992"/>
    <cellStyle name="0_Decimal_financez_ТМЦ к кас. плану на 2012г на 08 08 2011г  (Свод)4" xfId="3218"/>
    <cellStyle name="0_Decimal_financez_ТМЦ к кас. плану на 2012г на 08 08 2011г  (Свод)4 2" xfId="25993"/>
    <cellStyle name="0_Decimal_financez_ЦТВЭС 26.01.2011 год" xfId="3219"/>
    <cellStyle name="0_Decimal_financez_ЦТВЭС 26.01.2011 год 2" xfId="25994"/>
    <cellStyle name="0_Decimal_kz_dom_versus" xfId="3220"/>
    <cellStyle name="0_Decimal_kz_dom_versus 2" xfId="3221"/>
    <cellStyle name="0_Decimal_kz_dom_versus 3" xfId="3222"/>
    <cellStyle name="0_Decimal_kz_dom_versus 4" xfId="3223"/>
    <cellStyle name="0_Decimal_kz_dom_versus 5" xfId="3224"/>
    <cellStyle name="0_Decimal_kz_dom_versus 6" xfId="3225"/>
    <cellStyle name="0_Decimal_kz_dom_versus_01.KGRES_Modernization v6" xfId="3226"/>
    <cellStyle name="0_Decimal_kz_dom_versus_01.ZhCHP_Modernization v6" xfId="3227"/>
    <cellStyle name="0_Decimal_kz_dom_versus_2011_BCHP_Budget_v1" xfId="3228"/>
    <cellStyle name="0_Decimal_kz_dom_versus_2011_BCHP_Budget_v1_2011_BCHP_FSCT_v1" xfId="3229"/>
    <cellStyle name="0_Decimal_kz_dom_versus_2011_BCHP_Budget_v1_2011_ZhCHP_FSCT_v1" xfId="3230"/>
    <cellStyle name="0_Decimal_kz_dom_versus_2011_BCHP_FSCT_v1" xfId="3231"/>
    <cellStyle name="0_Decimal_kz_dom_versus_2011_KarGRES_FSCT_v1" xfId="3232"/>
    <cellStyle name="0_Decimal_kz_dom_versus_2011_KarGRES_FSCT_v1_Допущения по долгосрочной модели 2012 - ГРЭС" xfId="3233"/>
    <cellStyle name="0_Decimal_kz_dom_versus_2011_ZhCHP_FSCT_v1" xfId="3234"/>
    <cellStyle name="0_Decimal_kz_dom_versus_Eki_Budget_2011-2012 v1" xfId="3235"/>
    <cellStyle name="0_Decimal_kz_dom_versus_БТЭЦ" xfId="3236"/>
    <cellStyle name="0_Decimal_kz_dom_versus_БТЭЦ  2011 год 7 месяцев факт + 5 месяцев план" xfId="3237"/>
    <cellStyle name="0_Decimal_kz_dom_versus_БТЭЦ  прогноз июль-декабрь 2011" xfId="3238"/>
    <cellStyle name="0_Decimal_kz_dom_versus_БТЭЦ на 2011 год 5 месяцев   7 месяцев" xfId="3239"/>
    <cellStyle name="0_Decimal_kz_dom_versus_Вспомогательные материалы АУП  на 2013год." xfId="3240"/>
    <cellStyle name="0_Decimal_kz_dom_versus_ГРЭС" xfId="3241"/>
    <cellStyle name="0_Decimal_kz_dom_versus_ГРЭС Прогноз по КП-2011 (10.06.11)" xfId="3242"/>
    <cellStyle name="0_Decimal_kz_dom_versus_Допущения по долгосрочной модели 2012 - ГРЭС" xfId="3243"/>
    <cellStyle name="0_Decimal_kz_dom_versus_ЖТЭЦ" xfId="3244"/>
    <cellStyle name="0_Decimal_kz_dom_versus_Кассовый план ЦТВЭС 2011 год" xfId="3245"/>
    <cellStyle name="0_Decimal_kz_dom_versus_Копия КП ГРЭС 2011г  на 14 08 10" xfId="3246"/>
    <cellStyle name="0_Decimal_kz_dom_versus_Копия КП ГРЭС 2011г  на 14 08 10_01.KGRES_Modernization v6" xfId="3247"/>
    <cellStyle name="0_Decimal_kz_dom_versus_Копия КП ГРЭС 2011г  на 14 08 10_01.ZhCHP_Modernization v6" xfId="3248"/>
    <cellStyle name="0_Decimal_kz_dom_versus_Копия КП ГРЭС 2011г  на 14 08 10_2011_BCHP_FSCT_v1" xfId="3249"/>
    <cellStyle name="0_Decimal_kz_dom_versus_Копия КП ГРЭС 2011г  на 14 08 10_2011_KarGRES_FSCT_v1" xfId="3250"/>
    <cellStyle name="0_Decimal_kz_dom_versus_Копия КП ГРЭС 2011г  на 14 08 10_2011_ZhCHP_FSCT_v1" xfId="3251"/>
    <cellStyle name="0_Decimal_kz_dom_versus_Копия КП ГРЭС 2011г  на 14 08 10_Допущения по долгосрочной модели 2012 - ГРЭС" xfId="3252"/>
    <cellStyle name="0_Decimal_kz_dom_versus_Копия КП ЖТЭЦ на 31 08 2011г" xfId="3253"/>
    <cellStyle name="0_Decimal_kz_dom_versus_Копия Приложение 7 к КП ПТЭ" xfId="3254"/>
    <cellStyle name="0_Decimal_kz_dom_versus_КП 2011 100810 ПТЭ+БТЭЦ правильный 100810" xfId="3255"/>
    <cellStyle name="0_Decimal_kz_dom_versus_КП БТЭЦ 2011" xfId="3256"/>
    <cellStyle name="0_Decimal_kz_dom_versus_КП БТЭЦ на 2012 год 19.08.2011" xfId="3257"/>
    <cellStyle name="0_Decimal_kz_dom_versus_КП ДЭС 2011г. на 290910" xfId="3258"/>
    <cellStyle name="0_Decimal_kz_dom_versus_КП ЖТЭЦ" xfId="3259"/>
    <cellStyle name="0_Decimal_kz_dom_versus_КП ЖТЭЦ 15.08.2010 выровн." xfId="3260"/>
    <cellStyle name="0_Decimal_kz_dom_versus_КП ЖТЭЦ 2.12.2010 с нов планом произв.Изменен" xfId="3261"/>
    <cellStyle name="0_Decimal_kz_dom_versus_КП ЖТЭЦ 2011-2012 сравнение" xfId="3262"/>
    <cellStyle name="0_Decimal_kz_dom_versus_КП ЖТЭЦ 2012 помесячно" xfId="3263"/>
    <cellStyle name="0_Decimal_kz_dom_versus_КП ЖТЭЦ 2012 помесячно 31.08.2011" xfId="3264"/>
    <cellStyle name="0_Decimal_kz_dom_versus_КП ЖТЭЦ 23.10.2010 выровн." xfId="3265"/>
    <cellStyle name="0_Decimal_kz_dom_versus_КП ЖТЭЦ 29.09.2010 выровн." xfId="3266"/>
    <cellStyle name="0_Decimal_kz_dom_versus_КП ЖТЭЦ 5 мес факт и прогноз" xfId="3267"/>
    <cellStyle name="0_Decimal_kz_dom_versus_КП ЖТЭЦ 7 мес факт и прогноз" xfId="3268"/>
    <cellStyle name="0_Decimal_kz_dom_versus_КП ЖТЭЦ нов форма 2011г." xfId="3269"/>
    <cellStyle name="0_Decimal_kz_dom_versus_КП ЖТЭЦ помесячно 10.02.2011." xfId="3270"/>
    <cellStyle name="0_Decimal_kz_dom_versus_КП ЖТЭЦ помесячно." xfId="3271"/>
    <cellStyle name="0_Decimal_kz_dom_versus_КП на 2011 год БТЭЦ нов форма" xfId="3272"/>
    <cellStyle name="0_Decimal_kz_dom_versus_КП на 2011 год БТЭЦ нов форма 3.08.10г.(измен.)" xfId="3273"/>
    <cellStyle name="0_Decimal_kz_dom_versus_КП на 2011 год БТЭЦ нов форма 3.08.10г.(измен.)_Сметы ТР 2011" xfId="15737"/>
    <cellStyle name="0_Decimal_kz_dom_versus_КП на 2011 год БТЭЦ нов форма 3.08.10г.(измен.)_Сметы ТР 2011 по сумме Директора - КР-У от Алекса" xfId="15738"/>
    <cellStyle name="0_Decimal_kz_dom_versus_КП на 2011 год БТЭЦ нов форма_Сметы ТР 2011" xfId="15739"/>
    <cellStyle name="0_Decimal_kz_dom_versus_КП на 2011 год БТЭЦ нов форма_Сметы ТР 2011 по сумме Директора - КР-У от Алекса" xfId="15740"/>
    <cellStyle name="0_Decimal_kz_dom_versus_КП-2011- факт 5м+ план 7м ПТЭ" xfId="3274"/>
    <cellStyle name="0_Decimal_kz_dom_versus_КП-2011- факт 7м+ план 5м (2012)" xfId="3275"/>
    <cellStyle name="0_Decimal_kz_dom_versus_Материалы АУП И СЛУЖБА СБЫТА" xfId="3276"/>
    <cellStyle name="0_Decimal_kz_dom_versus_Материалы и ГСМ" xfId="3277"/>
    <cellStyle name="0_Decimal_kz_dom_versus_прил 4" xfId="3278"/>
    <cellStyle name="0_Decimal_kz_dom_versus_Приложение 7 ЖТЭЦ с остатками v2(2)" xfId="3279"/>
    <cellStyle name="0_Decimal_kz_dom_versus_Прогноз 2011 (7+5)" xfId="3280"/>
    <cellStyle name="0_Decimal_kz_dom_versus_Прогноз Грэс июль-декабрь 2011г" xfId="3281"/>
    <cellStyle name="0_Decimal_kz_dom_versus_ПТЭ" xfId="3282"/>
    <cellStyle name="0_Decimal_kz_dom_versus_Реестр потребителей по юрид.лицам на 2012год" xfId="3283"/>
    <cellStyle name="0_Decimal_kz_dom_versus_Сметы ТР 2011" xfId="15741"/>
    <cellStyle name="0_Decimal_kz_dom_versus_Сметы ТР 2011 по сумме Директора - КР-У от Алекса" xfId="15742"/>
    <cellStyle name="0_Decimal_kz_dom_versus_Соц.сфера" xfId="3284"/>
    <cellStyle name="0_Decimal_kz_dom_versus_ТМЦ к кас. плану на 2012г на 08 08 2011г  (Свод)4" xfId="3285"/>
    <cellStyle name="0_Decimal_kz_dom_versus_ЦТВЭС 26.01.2011 год" xfId="3286"/>
    <cellStyle name="0_Decimal_LE curr impact" xfId="3287"/>
    <cellStyle name="0_Decimal_LE curr impact 2" xfId="3288"/>
    <cellStyle name="0_Decimal_LE curr impact 3" xfId="3289"/>
    <cellStyle name="0_Decimal_LE curr impact 4" xfId="3290"/>
    <cellStyle name="0_Decimal_LE curr impact 5" xfId="3291"/>
    <cellStyle name="0_Decimal_LE curr impact 6" xfId="3292"/>
    <cellStyle name="0_Decimal_LE rev &amp; Cost" xfId="3293"/>
    <cellStyle name="0_Decimal_LE rev &amp; Cost 2" xfId="3294"/>
    <cellStyle name="0_Decimal_LE rev &amp; Cost 3" xfId="3295"/>
    <cellStyle name="0_Decimal_LE rev &amp; Cost 4" xfId="3296"/>
    <cellStyle name="0_Decimal_LE rev &amp; Cost 5" xfId="3297"/>
    <cellStyle name="0_Decimal_LE rev &amp; Cost 6" xfId="3298"/>
    <cellStyle name="0_Decimal_MC Vol.Mix Var" xfId="3299"/>
    <cellStyle name="0_Decimal_MC Vol.Mix Var 2" xfId="3300"/>
    <cellStyle name="0_Decimal_MC Vol.Mix Var 3" xfId="3301"/>
    <cellStyle name="0_Decimal_MC Vol.Mix Var 4" xfId="3302"/>
    <cellStyle name="0_Decimal_MC Vol.Mix Var 5" xfId="3303"/>
    <cellStyle name="0_Decimal_MC Vol.Mix Var 6" xfId="3304"/>
    <cellStyle name="0_Decimal_MC Vol.Mix Var LE" xfId="3305"/>
    <cellStyle name="0_Decimal_MC Vol.Mix Var LE 2" xfId="3306"/>
    <cellStyle name="0_Decimal_MC Vol.Mix Var LE 3" xfId="3307"/>
    <cellStyle name="0_Decimal_MC Vol.Mix Var LE 4" xfId="3308"/>
    <cellStyle name="0_Decimal_MC Vol.Mix Var LE 5" xfId="3309"/>
    <cellStyle name="0_Decimal_MC Vol.Mix Var LE 6" xfId="3310"/>
    <cellStyle name="0_Decimal_MC Vol.Mix Var OB" xfId="3311"/>
    <cellStyle name="0_Decimal_MC Vol.Mix Var OB 2" xfId="3312"/>
    <cellStyle name="0_Decimal_MC Vol.Mix Var OB 3" xfId="3313"/>
    <cellStyle name="0_Decimal_MC Vol.Mix Var OB 4" xfId="3314"/>
    <cellStyle name="0_Decimal_MC Vol.Mix Var OB 5" xfId="3315"/>
    <cellStyle name="0_Decimal_MC Vol.Mix Var OB 6" xfId="3316"/>
    <cellStyle name="0_Decimal_ob price impact" xfId="3317"/>
    <cellStyle name="0_Decimal_ob price impact 2" xfId="3318"/>
    <cellStyle name="0_Decimal_ob price impact 3" xfId="3319"/>
    <cellStyle name="0_Decimal_ob price impact 4" xfId="3320"/>
    <cellStyle name="0_Decimal_ob price impact 5" xfId="3321"/>
    <cellStyle name="0_Decimal_ob price impact 6" xfId="3322"/>
    <cellStyle name="0_Decimal_OCI" xfId="3323"/>
    <cellStyle name="0_Decimal_OCI 2" xfId="3324"/>
    <cellStyle name="0_Decimal_OCI 3" xfId="3325"/>
    <cellStyle name="0_Decimal_OCI 4" xfId="3326"/>
    <cellStyle name="0_Decimal_OCI 5" xfId="3327"/>
    <cellStyle name="0_Decimal_OCI 6" xfId="3328"/>
    <cellStyle name="0_Decimal_OCI Var analys OB" xfId="3329"/>
    <cellStyle name="0_Decimal_OCI Var analys OB 2" xfId="3330"/>
    <cellStyle name="0_Decimal_OCI Var analys OB 3" xfId="3331"/>
    <cellStyle name="0_Decimal_OCI Var analys OB 4" xfId="3332"/>
    <cellStyle name="0_Decimal_OCI Var analys OB 5" xfId="3333"/>
    <cellStyle name="0_Decimal_OCI Var analys OB 6" xfId="3334"/>
    <cellStyle name="0_Decimal_P&amp;L - Kazakhstan" xfId="3335"/>
    <cellStyle name="0_Decimal_P&amp;L - Kazakhstan 2" xfId="3336"/>
    <cellStyle name="0_Decimal_P&amp;L - Kazakhstan 3" xfId="3337"/>
    <cellStyle name="0_Decimal_P&amp;L - Kazakhstan 4" xfId="3338"/>
    <cellStyle name="0_Decimal_P&amp;L - Kazakhstan 5" xfId="3339"/>
    <cellStyle name="0_Decimal_P&amp;L - Kazakhstan 6" xfId="3340"/>
    <cellStyle name="0_Decimal_Rev" xfId="3341"/>
    <cellStyle name="0_Decimal_Rev 2" xfId="3342"/>
    <cellStyle name="0_Decimal_Rev 3" xfId="3343"/>
    <cellStyle name="0_Decimal_Rev 4" xfId="3344"/>
    <cellStyle name="0_Decimal_Rev 5" xfId="3345"/>
    <cellStyle name="0_Decimal_Rev 6" xfId="3346"/>
    <cellStyle name="0_Decimal_Rev vs RF" xfId="3347"/>
    <cellStyle name="0_Decimal_Rev vs RF 2" xfId="3348"/>
    <cellStyle name="0_Decimal_Rev vs RF 3" xfId="3349"/>
    <cellStyle name="0_Decimal_Rev vs RF 4" xfId="3350"/>
    <cellStyle name="0_Decimal_Rev vs RF 5" xfId="3351"/>
    <cellStyle name="0_Decimal_Rev vs RF 6" xfId="3352"/>
    <cellStyle name="0_Decimal_Rv var OB" xfId="3353"/>
    <cellStyle name="0_Decimal_Rv var OB 2" xfId="3354"/>
    <cellStyle name="0_Decimal_Rv var OB 3" xfId="3355"/>
    <cellStyle name="0_Decimal_Rv var OB 4" xfId="3356"/>
    <cellStyle name="0_Decimal_Rv var OB 5" xfId="3357"/>
    <cellStyle name="0_Decimal_Rv var OB 6" xfId="3358"/>
    <cellStyle name="0_Decimal_Sheet1" xfId="3359"/>
    <cellStyle name="0_Decimal_Sheet1 2" xfId="3360"/>
    <cellStyle name="0_Decimal_Sheet1 3" xfId="3361"/>
    <cellStyle name="0_Decimal_Sheet1 4" xfId="3362"/>
    <cellStyle name="0_Decimal_Sheet1 5" xfId="3363"/>
    <cellStyle name="0_Decimal_Sheet1 6" xfId="3364"/>
    <cellStyle name="0_Decimal_Sheet2" xfId="3365"/>
    <cellStyle name="0_Decimal_Sheet2 2" xfId="3366"/>
    <cellStyle name="0_Decimal_Sheet2 3" xfId="3367"/>
    <cellStyle name="0_Decimal_Sheet2 4" xfId="3368"/>
    <cellStyle name="0_Decimal_Sheet2 5" xfId="3369"/>
    <cellStyle name="0_Decimal_Sheet2 6" xfId="3370"/>
    <cellStyle name="0_Decimal_Sheet3" xfId="3371"/>
    <cellStyle name="0_Decimal_Sheet3 2" xfId="3372"/>
    <cellStyle name="0_Decimal_Sheet3 3" xfId="3373"/>
    <cellStyle name="0_Decimal_Sheet3 4" xfId="3374"/>
    <cellStyle name="0_Decimal_Sheet3 5" xfId="3375"/>
    <cellStyle name="0_Decimal_Sheet3 6" xfId="3376"/>
    <cellStyle name="0_Decimal_Sheet4" xfId="3377"/>
    <cellStyle name="0_Decimal_Sheet4 2" xfId="3378"/>
    <cellStyle name="0_Decimal_Sheet4 3" xfId="3379"/>
    <cellStyle name="0_Decimal_Sheet4 4" xfId="3380"/>
    <cellStyle name="0_Decimal_Sheet4 5" xfId="3381"/>
    <cellStyle name="0_Decimal_Sheet4 6" xfId="3382"/>
    <cellStyle name="0_Decimal_Sheet5" xfId="3383"/>
    <cellStyle name="0_Decimal_Sheet5 2" xfId="3384"/>
    <cellStyle name="0_Decimal_Sheet5 3" xfId="3385"/>
    <cellStyle name="0_Decimal_Sheet5 4" xfId="3386"/>
    <cellStyle name="0_Decimal_Sheet5 5" xfId="3387"/>
    <cellStyle name="0_Decimal_Sheet5 6" xfId="3388"/>
    <cellStyle name="0_Decimal_Sheet6" xfId="3389"/>
    <cellStyle name="0_Decimal_Sheet6 2" xfId="3390"/>
    <cellStyle name="0_Decimal_Sheet6 3" xfId="3391"/>
    <cellStyle name="0_Decimal_Sheet6 4" xfId="3392"/>
    <cellStyle name="0_Decimal_Sheet6 5" xfId="3393"/>
    <cellStyle name="0_Decimal_Sheet6 6" xfId="3394"/>
    <cellStyle name="0_Decimal_Total79082002" xfId="3395"/>
    <cellStyle name="0_Decimal_Total79082002 2" xfId="3396"/>
    <cellStyle name="0_Decimal_Total79082002 2 2" xfId="25996"/>
    <cellStyle name="0_Decimal_Total79082002 3" xfId="3397"/>
    <cellStyle name="0_Decimal_Total79082002 3 2" xfId="25997"/>
    <cellStyle name="0_Decimal_Total79082002 4" xfId="3398"/>
    <cellStyle name="0_Decimal_Total79082002 4 2" xfId="25998"/>
    <cellStyle name="0_Decimal_Total79082002 5" xfId="3399"/>
    <cellStyle name="0_Decimal_Total79082002 5 2" xfId="25999"/>
    <cellStyle name="0_Decimal_Total79082002 6" xfId="3400"/>
    <cellStyle name="0_Decimal_Total79082002 6 2" xfId="26000"/>
    <cellStyle name="0_Decimal_Total79082002 7" xfId="25995"/>
    <cellStyle name="0_Decimal_Total79082002_01.KGRES_Modernization v6" xfId="3401"/>
    <cellStyle name="0_Decimal_Total79082002_01.KGRES_Modernization v6 2" xfId="26001"/>
    <cellStyle name="0_Decimal_Total79082002_01.ZhCHP_Modernization v6" xfId="3402"/>
    <cellStyle name="0_Decimal_Total79082002_01.ZhCHP_Modernization v6 2" xfId="26002"/>
    <cellStyle name="0_Decimal_Total79082002_2011_BCHP_Budget_v1" xfId="3403"/>
    <cellStyle name="0_Decimal_Total79082002_2011_BCHP_Budget_v1 2" xfId="26003"/>
    <cellStyle name="0_Decimal_Total79082002_2011_BCHP_Budget_v1_2011_BCHP_FSCT_v1" xfId="3404"/>
    <cellStyle name="0_Decimal_Total79082002_2011_BCHP_Budget_v1_2011_BCHP_FSCT_v1 2" xfId="26004"/>
    <cellStyle name="0_Decimal_Total79082002_2011_BCHP_Budget_v1_2011_ZhCHP_FSCT_v1" xfId="3405"/>
    <cellStyle name="0_Decimal_Total79082002_2011_BCHP_Budget_v1_2011_ZhCHP_FSCT_v1 2" xfId="26005"/>
    <cellStyle name="0_Decimal_Total79082002_2011_BCHP_FSCT_v1" xfId="3406"/>
    <cellStyle name="0_Decimal_Total79082002_2011_BCHP_FSCT_v1 2" xfId="26006"/>
    <cellStyle name="0_Decimal_Total79082002_2011_KarGRES_FSCT_v1" xfId="3407"/>
    <cellStyle name="0_Decimal_Total79082002_2011_KarGRES_FSCT_v1 2" xfId="26007"/>
    <cellStyle name="0_Decimal_Total79082002_2011_KarGRES_FSCT_v1_Допущения по долгосрочной модели 2012 - ГРЭС" xfId="3408"/>
    <cellStyle name="0_Decimal_Total79082002_2011_KarGRES_FSCT_v1_Допущения по долгосрочной модели 2012 - ГРЭС 2" xfId="26008"/>
    <cellStyle name="0_Decimal_Total79082002_2011_ZhCHP_FSCT_v1" xfId="3409"/>
    <cellStyle name="0_Decimal_Total79082002_2011_ZhCHP_FSCT_v1 2" xfId="26009"/>
    <cellStyle name="0_Decimal_Total79082002_Eki_Budget_2011-2012 v1" xfId="3410"/>
    <cellStyle name="0_Decimal_Total79082002_Eki_Budget_2011-2012 v1 2" xfId="26010"/>
    <cellStyle name="0_Decimal_Total79082002_БТЭЦ" xfId="3411"/>
    <cellStyle name="0_Decimal_Total79082002_БТЭЦ  2011 год 7 месяцев факт + 5 месяцев план" xfId="3412"/>
    <cellStyle name="0_Decimal_Total79082002_БТЭЦ  2011 год 7 месяцев факт + 5 месяцев план 2" xfId="26012"/>
    <cellStyle name="0_Decimal_Total79082002_БТЭЦ  прогноз июль-декабрь 2011" xfId="3413"/>
    <cellStyle name="0_Decimal_Total79082002_БТЭЦ  прогноз июль-декабрь 2011 2" xfId="26013"/>
    <cellStyle name="0_Decimal_Total79082002_БТЭЦ 2" xfId="26011"/>
    <cellStyle name="0_Decimal_Total79082002_БТЭЦ на 2011 год 5 месяцев   7 месяцев" xfId="3414"/>
    <cellStyle name="0_Decimal_Total79082002_БТЭЦ на 2011 год 5 месяцев   7 месяцев 2" xfId="26014"/>
    <cellStyle name="0_Decimal_Total79082002_Вспомогательные материалы АУП  на 2013год." xfId="3415"/>
    <cellStyle name="0_Decimal_Total79082002_Вспомогательные материалы АУП  на 2013год. 2" xfId="26015"/>
    <cellStyle name="0_Decimal_Total79082002_ГРЭС" xfId="3416"/>
    <cellStyle name="0_Decimal_Total79082002_ГРЭС 2" xfId="26016"/>
    <cellStyle name="0_Decimal_Total79082002_ГРЭС Прогноз по КП-2011 (10.06.11)" xfId="3417"/>
    <cellStyle name="0_Decimal_Total79082002_ГРЭС Прогноз по КП-2011 (10.06.11) 2" xfId="26017"/>
    <cellStyle name="0_Decimal_Total79082002_Допущения по долгосрочной модели 2012 - ГРЭС" xfId="3418"/>
    <cellStyle name="0_Decimal_Total79082002_Допущения по долгосрочной модели 2012 - ГРЭС 2" xfId="26018"/>
    <cellStyle name="0_Decimal_Total79082002_ЖТЭЦ" xfId="3419"/>
    <cellStyle name="0_Decimal_Total79082002_ЖТЭЦ 2" xfId="26019"/>
    <cellStyle name="0_Decimal_Total79082002_Кассовый план ЦТВЭС 2011 год" xfId="3420"/>
    <cellStyle name="0_Decimal_Total79082002_Кассовый план ЦТВЭС 2011 год 2" xfId="26020"/>
    <cellStyle name="0_Decimal_Total79082002_Копия КП ГРЭС 2011г  на 14 08 10" xfId="3421"/>
    <cellStyle name="0_Decimal_Total79082002_Копия КП ГРЭС 2011г  на 14 08 10 2" xfId="26021"/>
    <cellStyle name="0_Decimal_Total79082002_Копия КП ГРЭС 2011г  на 14 08 10_01.KGRES_Modernization v6" xfId="3422"/>
    <cellStyle name="0_Decimal_Total79082002_Копия КП ГРЭС 2011г  на 14 08 10_01.KGRES_Modernization v6 2" xfId="26022"/>
    <cellStyle name="0_Decimal_Total79082002_Копия КП ГРЭС 2011г  на 14 08 10_01.ZhCHP_Modernization v6" xfId="3423"/>
    <cellStyle name="0_Decimal_Total79082002_Копия КП ГРЭС 2011г  на 14 08 10_01.ZhCHP_Modernization v6 2" xfId="26023"/>
    <cellStyle name="0_Decimal_Total79082002_Копия КП ГРЭС 2011г  на 14 08 10_2011_BCHP_FSCT_v1" xfId="3424"/>
    <cellStyle name="0_Decimal_Total79082002_Копия КП ГРЭС 2011г  на 14 08 10_2011_BCHP_FSCT_v1 2" xfId="26024"/>
    <cellStyle name="0_Decimal_Total79082002_Копия КП ГРЭС 2011г  на 14 08 10_2011_KarGRES_FSCT_v1" xfId="3425"/>
    <cellStyle name="0_Decimal_Total79082002_Копия КП ГРЭС 2011г  на 14 08 10_2011_KarGRES_FSCT_v1 2" xfId="26025"/>
    <cellStyle name="0_Decimal_Total79082002_Копия КП ГРЭС 2011г  на 14 08 10_2011_ZhCHP_FSCT_v1" xfId="3426"/>
    <cellStyle name="0_Decimal_Total79082002_Копия КП ГРЭС 2011г  на 14 08 10_2011_ZhCHP_FSCT_v1 2" xfId="26026"/>
    <cellStyle name="0_Decimal_Total79082002_Копия КП ГРЭС 2011г  на 14 08 10_Допущения по долгосрочной модели 2012 - ГРЭС" xfId="3427"/>
    <cellStyle name="0_Decimal_Total79082002_Копия КП ГРЭС 2011г  на 14 08 10_Допущения по долгосрочной модели 2012 - ГРЭС 2" xfId="26027"/>
    <cellStyle name="0_Decimal_Total79082002_Копия КП ЖТЭЦ на 31 08 2011г" xfId="3428"/>
    <cellStyle name="0_Decimal_Total79082002_Копия КП ЖТЭЦ на 31 08 2011г 2" xfId="26028"/>
    <cellStyle name="0_Decimal_Total79082002_Копия Приложение 7 к КП ПТЭ" xfId="3429"/>
    <cellStyle name="0_Decimal_Total79082002_Копия Приложение 7 к КП ПТЭ 2" xfId="26029"/>
    <cellStyle name="0_Decimal_Total79082002_КП 2011 100810 ПТЭ+БТЭЦ правильный 100810" xfId="3430"/>
    <cellStyle name="0_Decimal_Total79082002_КП 2011 100810 ПТЭ+БТЭЦ правильный 100810 2" xfId="26030"/>
    <cellStyle name="0_Decimal_Total79082002_КП БТЭЦ 2011" xfId="3431"/>
    <cellStyle name="0_Decimal_Total79082002_КП БТЭЦ 2011 2" xfId="26031"/>
    <cellStyle name="0_Decimal_Total79082002_КП БТЭЦ на 2012 год 19.08.2011" xfId="3432"/>
    <cellStyle name="0_Decimal_Total79082002_КП БТЭЦ на 2012 год 19.08.2011 2" xfId="26032"/>
    <cellStyle name="0_Decimal_Total79082002_КП ДЭС 2011г. на 290910" xfId="3433"/>
    <cellStyle name="0_Decimal_Total79082002_КП ДЭС 2011г. на 290910 2" xfId="26033"/>
    <cellStyle name="0_Decimal_Total79082002_КП ЖТЭЦ" xfId="3434"/>
    <cellStyle name="0_Decimal_Total79082002_КП ЖТЭЦ 15.08.2010 выровн." xfId="3435"/>
    <cellStyle name="0_Decimal_Total79082002_КП ЖТЭЦ 15.08.2010 выровн. 2" xfId="26035"/>
    <cellStyle name="0_Decimal_Total79082002_КП ЖТЭЦ 2" xfId="26034"/>
    <cellStyle name="0_Decimal_Total79082002_КП ЖТЭЦ 2.12.2010 с нов планом произв.Изменен" xfId="3436"/>
    <cellStyle name="0_Decimal_Total79082002_КП ЖТЭЦ 2.12.2010 с нов планом произв.Изменен 2" xfId="26036"/>
    <cellStyle name="0_Decimal_Total79082002_КП ЖТЭЦ 2011-2012 сравнение" xfId="3437"/>
    <cellStyle name="0_Decimal_Total79082002_КП ЖТЭЦ 2011-2012 сравнение 2" xfId="26037"/>
    <cellStyle name="0_Decimal_Total79082002_КП ЖТЭЦ 2012 помесячно" xfId="3438"/>
    <cellStyle name="0_Decimal_Total79082002_КП ЖТЭЦ 2012 помесячно 2" xfId="26038"/>
    <cellStyle name="0_Decimal_Total79082002_КП ЖТЭЦ 2012 помесячно 31.08.2011" xfId="3439"/>
    <cellStyle name="0_Decimal_Total79082002_КП ЖТЭЦ 2012 помесячно 31.08.2011 2" xfId="26039"/>
    <cellStyle name="0_Decimal_Total79082002_КП ЖТЭЦ 23.10.2010 выровн." xfId="3440"/>
    <cellStyle name="0_Decimal_Total79082002_КП ЖТЭЦ 23.10.2010 выровн. 2" xfId="26040"/>
    <cellStyle name="0_Decimal_Total79082002_КП ЖТЭЦ 29.09.2010 выровн." xfId="3441"/>
    <cellStyle name="0_Decimal_Total79082002_КП ЖТЭЦ 29.09.2010 выровн. 2" xfId="26041"/>
    <cellStyle name="0_Decimal_Total79082002_КП ЖТЭЦ 5 мес факт и прогноз" xfId="3442"/>
    <cellStyle name="0_Decimal_Total79082002_КП ЖТЭЦ 5 мес факт и прогноз 2" xfId="26042"/>
    <cellStyle name="0_Decimal_Total79082002_КП ЖТЭЦ 7 мес факт и прогноз" xfId="3443"/>
    <cellStyle name="0_Decimal_Total79082002_КП ЖТЭЦ 7 мес факт и прогноз 2" xfId="26043"/>
    <cellStyle name="0_Decimal_Total79082002_КП ЖТЭЦ нов форма 2011г." xfId="3444"/>
    <cellStyle name="0_Decimal_Total79082002_КП ЖТЭЦ нов форма 2011г. 2" xfId="26044"/>
    <cellStyle name="0_Decimal_Total79082002_КП ЖТЭЦ помесячно 10.02.2011." xfId="3445"/>
    <cellStyle name="0_Decimal_Total79082002_КП ЖТЭЦ помесячно 10.02.2011. 2" xfId="26045"/>
    <cellStyle name="0_Decimal_Total79082002_КП ЖТЭЦ помесячно." xfId="3446"/>
    <cellStyle name="0_Decimal_Total79082002_КП ЖТЭЦ помесячно. 2" xfId="26046"/>
    <cellStyle name="0_Decimal_Total79082002_КП на 2011 год БТЭЦ нов форма" xfId="3447"/>
    <cellStyle name="0_Decimal_Total79082002_КП на 2011 год БТЭЦ нов форма 2" xfId="26047"/>
    <cellStyle name="0_Decimal_Total79082002_КП на 2011 год БТЭЦ нов форма 3.08.10г.(измен.)" xfId="3448"/>
    <cellStyle name="0_Decimal_Total79082002_КП на 2011 год БТЭЦ нов форма 3.08.10г.(измен.) 2" xfId="26048"/>
    <cellStyle name="0_Decimal_Total79082002_КП на 2011 год БТЭЦ нов форма 3.08.10г.(измен.)_Сметы ТР 2011" xfId="15743"/>
    <cellStyle name="0_Decimal_Total79082002_КП на 2011 год БТЭЦ нов форма 3.08.10г.(измен.)_Сметы ТР 2011 2" xfId="32791"/>
    <cellStyle name="0_Decimal_Total79082002_КП на 2011 год БТЭЦ нов форма 3.08.10г.(измен.)_Сметы ТР 2011 по сумме Директора - КР-У от Алекса" xfId="15744"/>
    <cellStyle name="0_Decimal_Total79082002_КП на 2011 год БТЭЦ нов форма 3.08.10г.(измен.)_Сметы ТР 2011 по сумме Директора - КР-У от Алекса 2" xfId="32792"/>
    <cellStyle name="0_Decimal_Total79082002_КП на 2011 год БТЭЦ нов форма_Сметы ТР 2011" xfId="15745"/>
    <cellStyle name="0_Decimal_Total79082002_КП на 2011 год БТЭЦ нов форма_Сметы ТР 2011 2" xfId="32793"/>
    <cellStyle name="0_Decimal_Total79082002_КП на 2011 год БТЭЦ нов форма_Сметы ТР 2011 по сумме Директора - КР-У от Алекса" xfId="15746"/>
    <cellStyle name="0_Decimal_Total79082002_КП на 2011 год БТЭЦ нов форма_Сметы ТР 2011 по сумме Директора - КР-У от Алекса 2" xfId="32794"/>
    <cellStyle name="0_Decimal_Total79082002_КП-2011- факт 5м+ план 7м ПТЭ" xfId="3449"/>
    <cellStyle name="0_Decimal_Total79082002_КП-2011- факт 5м+ план 7м ПТЭ 2" xfId="26049"/>
    <cellStyle name="0_Decimal_Total79082002_КП-2011- факт 7м+ план 5м (2012)" xfId="3450"/>
    <cellStyle name="0_Decimal_Total79082002_КП-2011- факт 7м+ план 5м (2012) 2" xfId="26050"/>
    <cellStyle name="0_Decimal_Total79082002_Материалы АУП И СЛУЖБА СБЫТА" xfId="3451"/>
    <cellStyle name="0_Decimal_Total79082002_Материалы АУП И СЛУЖБА СБЫТА 2" xfId="26051"/>
    <cellStyle name="0_Decimal_Total79082002_Материалы и ГСМ" xfId="3452"/>
    <cellStyle name="0_Decimal_Total79082002_Материалы и ГСМ 2" xfId="26052"/>
    <cellStyle name="0_Decimal_Total79082002_прил 4" xfId="3453"/>
    <cellStyle name="0_Decimal_Total79082002_прил 4 2" xfId="26053"/>
    <cellStyle name="0_Decimal_Total79082002_Приложение 7 ЖТЭЦ с остатками v2(2)" xfId="3454"/>
    <cellStyle name="0_Decimal_Total79082002_Приложение 7 ЖТЭЦ с остатками v2(2) 2" xfId="26054"/>
    <cellStyle name="0_Decimal_Total79082002_Прогноз 2011 (7+5)" xfId="3455"/>
    <cellStyle name="0_Decimal_Total79082002_Прогноз 2011 (7+5) 2" xfId="26055"/>
    <cellStyle name="0_Decimal_Total79082002_Прогноз Грэс июль-декабрь 2011г" xfId="3456"/>
    <cellStyle name="0_Decimal_Total79082002_Прогноз Грэс июль-декабрь 2011г 2" xfId="26056"/>
    <cellStyle name="0_Decimal_Total79082002_ПТЭ" xfId="3457"/>
    <cellStyle name="0_Decimal_Total79082002_ПТЭ 2" xfId="26057"/>
    <cellStyle name="0_Decimal_Total79082002_Реестр потребителей по юрид.лицам на 2012год" xfId="3458"/>
    <cellStyle name="0_Decimal_Total79082002_Реестр потребителей по юрид.лицам на 2012год 2" xfId="26058"/>
    <cellStyle name="0_Decimal_Total79082002_Сметы ТР 2011" xfId="15747"/>
    <cellStyle name="0_Decimal_Total79082002_Сметы ТР 2011 2" xfId="32795"/>
    <cellStyle name="0_Decimal_Total79082002_Сметы ТР 2011 по сумме Директора - КР-У от Алекса" xfId="15748"/>
    <cellStyle name="0_Decimal_Total79082002_Сметы ТР 2011 по сумме Директора - КР-У от Алекса 2" xfId="32796"/>
    <cellStyle name="0_Decimal_Total79082002_Соц.сфера" xfId="3459"/>
    <cellStyle name="0_Decimal_Total79082002_Соц.сфера 2" xfId="26059"/>
    <cellStyle name="0_Decimal_Total79082002_ТМЦ к кас. плану на 2012г на 08 08 2011г  (Свод)4" xfId="3460"/>
    <cellStyle name="0_Decimal_Total79082002_ТМЦ к кас. плану на 2012г на 08 08 2011г  (Свод)4 2" xfId="26060"/>
    <cellStyle name="0_Decimal_Total79082002_ЦТВЭС 26.01.2011 год" xfId="3461"/>
    <cellStyle name="0_Decimal_Total79082002_ЦТВЭС 26.01.2011 год 2" xfId="26061"/>
    <cellStyle name="0_Decimal_Volume OB" xfId="3462"/>
    <cellStyle name="0_Decimal_Volume OB 2" xfId="3463"/>
    <cellStyle name="0_Decimal_Volume OB 3" xfId="3464"/>
    <cellStyle name="0_Decimal_Volume OB 4" xfId="3465"/>
    <cellStyle name="0_Decimal_Volume OB 5" xfId="3466"/>
    <cellStyle name="0_Decimal_Volume OB 6" xfId="3467"/>
    <cellStyle name="0_Decimal_Volume, Revenue and CoS variances" xfId="3468"/>
    <cellStyle name="0_Decimal_Volume, Revenue and CoS variances 2" xfId="3469"/>
    <cellStyle name="0_Decimal_Volume, Revenue and CoS variances 3" xfId="3470"/>
    <cellStyle name="0_Decimal_Volume, Revenue and CoS variances 4" xfId="3471"/>
    <cellStyle name="0_Decimal_Volume, Revenue and CoS variances 5" xfId="3472"/>
    <cellStyle name="0_Decimal_Volume, Revenue and CoS variances 6" xfId="3473"/>
    <cellStyle name="0_Decimal_Volumes and revenue, CoS total 1" xfId="3474"/>
    <cellStyle name="0_Decimal_Volumes and revenue, CoS total 1 2" xfId="3475"/>
    <cellStyle name="0_Decimal_Volumes and revenue, CoS total 1 3" xfId="3476"/>
    <cellStyle name="0_Decimal_Volumes and revenue, CoS total 1 4" xfId="3477"/>
    <cellStyle name="0_Decimal_Volumes and revenue, CoS total 1 5" xfId="3478"/>
    <cellStyle name="0_Decimal_Volumes and revenue, CoS total 1 6" xfId="3479"/>
    <cellStyle name="0_Decimal_БТЭЦ" xfId="3480"/>
    <cellStyle name="0_Decimal_БТЭЦ  2011 год 7 месяцев факт + 5 месяцев план" xfId="3481"/>
    <cellStyle name="0_Decimal_БТЭЦ  прогноз июль-декабрь 2011" xfId="3482"/>
    <cellStyle name="0_Decimal_БТЭЦ на 2011 год 5 месяцев   7 месяцев" xfId="3483"/>
    <cellStyle name="0_Decimal_Вспомогательные материалы АУП  на 2013год." xfId="3484"/>
    <cellStyle name="0_Decimal_ГРЭС" xfId="3485"/>
    <cellStyle name="0_Decimal_ГРЭС Прогноз по КП-2011 (10.06.11)" xfId="3486"/>
    <cellStyle name="0_Decimal_Допущения по долгосрочной модели 2012 - ГРЭС" xfId="3487"/>
    <cellStyle name="0_Decimal_ЖТЭЦ" xfId="3488"/>
    <cellStyle name="0_Decimal_Кассовый план ЦТВЭС 2011 год" xfId="3489"/>
    <cellStyle name="0_Decimal_Копия КП ГРЭС 2011г  на 14 08 10" xfId="3490"/>
    <cellStyle name="0_Decimal_Копия КП ГРЭС 2011г  на 14 08 10_01.KGRES_Modernization v6" xfId="3491"/>
    <cellStyle name="0_Decimal_Копия КП ГРЭС 2011г  на 14 08 10_01.ZhCHP_Modernization v6" xfId="3492"/>
    <cellStyle name="0_Decimal_Копия КП ГРЭС 2011г  на 14 08 10_2011_BCHP_FSCT_v1" xfId="3493"/>
    <cellStyle name="0_Decimal_Копия КП ГРЭС 2011г  на 14 08 10_2011_KarGRES_FSCT_v1" xfId="3494"/>
    <cellStyle name="0_Decimal_Копия КП ГРЭС 2011г  на 14 08 10_2011_ZhCHP_FSCT_v1" xfId="3495"/>
    <cellStyle name="0_Decimal_Копия КП ГРЭС 2011г  на 14 08 10_Допущения по долгосрочной модели 2012 - ГРЭС" xfId="3496"/>
    <cellStyle name="0_Decimal_Копия КП ЖТЭЦ на 31 08 2011г" xfId="3497"/>
    <cellStyle name="0_Decimal_Копия Приложение 7 к КП ПТЭ" xfId="3498"/>
    <cellStyle name="0_Decimal_КП 2011 100810 ПТЭ+БТЭЦ правильный 100810" xfId="3499"/>
    <cellStyle name="0_Decimal_КП БТЭЦ 2011" xfId="3500"/>
    <cellStyle name="0_Decimal_КП БТЭЦ на 2012 год 19.08.2011" xfId="3501"/>
    <cellStyle name="0_Decimal_КП ДЭС 2011г. на 290910" xfId="3502"/>
    <cellStyle name="0_Decimal_КП ЖТЭЦ" xfId="3503"/>
    <cellStyle name="0_Decimal_КП ЖТЭЦ 15.08.2010 выровн." xfId="3504"/>
    <cellStyle name="0_Decimal_КП ЖТЭЦ 2.12.2010 с нов планом произв.Изменен" xfId="3505"/>
    <cellStyle name="0_Decimal_КП ЖТЭЦ 2011-2012 сравнение" xfId="3506"/>
    <cellStyle name="0_Decimal_КП ЖТЭЦ 2012 помесячно" xfId="3507"/>
    <cellStyle name="0_Decimal_КП ЖТЭЦ 2012 помесячно 31.08.2011" xfId="3508"/>
    <cellStyle name="0_Decimal_КП ЖТЭЦ 23.10.2010 выровн." xfId="3509"/>
    <cellStyle name="0_Decimal_КП ЖТЭЦ 29.09.2010 выровн." xfId="3510"/>
    <cellStyle name="0_Decimal_КП ЖТЭЦ 5 мес факт и прогноз" xfId="3511"/>
    <cellStyle name="0_Decimal_КП ЖТЭЦ 7 мес факт и прогноз" xfId="3512"/>
    <cellStyle name="0_Decimal_КП ЖТЭЦ нов форма 2011г." xfId="3513"/>
    <cellStyle name="0_Decimal_КП ЖТЭЦ помесячно 10.02.2011." xfId="3514"/>
    <cellStyle name="0_Decimal_КП ЖТЭЦ помесячно." xfId="3515"/>
    <cellStyle name="0_Decimal_КП на 2011 год БТЭЦ нов форма" xfId="3516"/>
    <cellStyle name="0_Decimal_КП на 2011 год БТЭЦ нов форма 3.08.10г.(измен.)" xfId="3517"/>
    <cellStyle name="0_Decimal_КП на 2011 год БТЭЦ нов форма 3.08.10г.(измен.)_Сметы ТР 2011" xfId="15749"/>
    <cellStyle name="0_Decimal_КП на 2011 год БТЭЦ нов форма 3.08.10г.(измен.)_Сметы ТР 2011 по сумме Директора - КР-У от Алекса" xfId="15750"/>
    <cellStyle name="0_Decimal_КП на 2011 год БТЭЦ нов форма_Сметы ТР 2011" xfId="15751"/>
    <cellStyle name="0_Decimal_КП на 2011 год БТЭЦ нов форма_Сметы ТР 2011 по сумме Директора - КР-У от Алекса" xfId="15752"/>
    <cellStyle name="0_Decimal_КП-2011- факт 5м+ план 7м ПТЭ" xfId="3518"/>
    <cellStyle name="0_Decimal_КП-2011- факт 7м+ план 5м (2012)" xfId="3519"/>
    <cellStyle name="0_Decimal_Материалы АУП И СЛУЖБА СБЫТА" xfId="3520"/>
    <cellStyle name="0_Decimal_Материалы и ГСМ" xfId="3521"/>
    <cellStyle name="0_Decimal_прил 4" xfId="3522"/>
    <cellStyle name="0_Decimal_Приложение 7 ЖТЭЦ с остатками v2(2)" xfId="3523"/>
    <cellStyle name="0_Decimal_Прогноз 2011 (7+5)" xfId="3524"/>
    <cellStyle name="0_Decimal_Прогноз Грэс июль-декабрь 2011г" xfId="3525"/>
    <cellStyle name="0_Decimal_ПТЭ" xfId="3526"/>
    <cellStyle name="0_Decimal_Реестр потребителей по юрид.лицам на 2012год" xfId="3527"/>
    <cellStyle name="0_Decimal_Сметы ТР 2011" xfId="15753"/>
    <cellStyle name="0_Decimal_Сметы ТР 2011 по сумме Директора - КР-У от Алекса" xfId="15754"/>
    <cellStyle name="0_Decimal_Соц.сфера" xfId="3528"/>
    <cellStyle name="0_Decimal_ТМЦ к кас. плану на 2012г на 08 08 2011г  (Свод)4" xfId="3529"/>
    <cellStyle name="0_Decimal_ЦТВЭС 26.01.2011 год" xfId="3530"/>
    <cellStyle name="1.0 TITLE" xfId="3531"/>
    <cellStyle name="1.1 TITLE" xfId="3532"/>
    <cellStyle name="1_Decimal" xfId="3533"/>
    <cellStyle name="1_Decimal 2" xfId="3534"/>
    <cellStyle name="1_Decimal 3" xfId="3535"/>
    <cellStyle name="1_Decimal 4" xfId="3536"/>
    <cellStyle name="1_Decimal 5" xfId="3537"/>
    <cellStyle name="1_Decimal 6" xfId="3538"/>
    <cellStyle name="1_Decimal_01.KGRES_Modernization v6" xfId="3539"/>
    <cellStyle name="1_Decimal_01.ZhCHP_Modernization v6" xfId="3540"/>
    <cellStyle name="1_Decimal_2011_BCHP_Budget_v1" xfId="3541"/>
    <cellStyle name="1_Decimal_2011_BCHP_Budget_v1_2011_BCHP_FSCT_v1" xfId="3542"/>
    <cellStyle name="1_Decimal_2011_BCHP_Budget_v1_2011_ZhCHP_FSCT_v1" xfId="3543"/>
    <cellStyle name="1_Decimal_2011_BCHP_FSCT_v1" xfId="3544"/>
    <cellStyle name="1_Decimal_2011_KarGRES_FSCT_v1" xfId="3545"/>
    <cellStyle name="1_Decimal_2011_KarGRES_FSCT_v1_Допущения по долгосрочной модели 2012 - ГРЭС" xfId="3546"/>
    <cellStyle name="1_Decimal_2011_ZhCHP_FSCT_v1" xfId="3547"/>
    <cellStyle name="1_Decimal_Eki_Budget_2011-2012 v1" xfId="3548"/>
    <cellStyle name="1_Decimal_financez" xfId="3549"/>
    <cellStyle name="1_Decimal_financez 2" xfId="3550"/>
    <cellStyle name="1_Decimal_financez 2 2" xfId="26063"/>
    <cellStyle name="1_Decimal_financez 3" xfId="3551"/>
    <cellStyle name="1_Decimal_financez 3 2" xfId="26064"/>
    <cellStyle name="1_Decimal_financez 4" xfId="3552"/>
    <cellStyle name="1_Decimal_financez 4 2" xfId="26065"/>
    <cellStyle name="1_Decimal_financez 5" xfId="3553"/>
    <cellStyle name="1_Decimal_financez 5 2" xfId="26066"/>
    <cellStyle name="1_Decimal_financez 6" xfId="3554"/>
    <cellStyle name="1_Decimal_financez 6 2" xfId="26067"/>
    <cellStyle name="1_Decimal_financez 7" xfId="26062"/>
    <cellStyle name="1_Decimal_financez_01.KGRES_Modernization v6" xfId="3555"/>
    <cellStyle name="1_Decimal_financez_01.KGRES_Modernization v6 2" xfId="26068"/>
    <cellStyle name="1_Decimal_financez_01.ZhCHP_Modernization v6" xfId="3556"/>
    <cellStyle name="1_Decimal_financez_01.ZhCHP_Modernization v6 2" xfId="26069"/>
    <cellStyle name="1_Decimal_financez_2011_BCHP_Budget_v1" xfId="3557"/>
    <cellStyle name="1_Decimal_financez_2011_BCHP_Budget_v1 2" xfId="26070"/>
    <cellStyle name="1_Decimal_financez_2011_BCHP_Budget_v1_2011_BCHP_FSCT_v1" xfId="3558"/>
    <cellStyle name="1_Decimal_financez_2011_BCHP_Budget_v1_2011_BCHP_FSCT_v1 2" xfId="26071"/>
    <cellStyle name="1_Decimal_financez_2011_BCHP_Budget_v1_2011_ZhCHP_FSCT_v1" xfId="3559"/>
    <cellStyle name="1_Decimal_financez_2011_BCHP_Budget_v1_2011_ZhCHP_FSCT_v1 2" xfId="26072"/>
    <cellStyle name="1_Decimal_financez_2011_BCHP_FSCT_v1" xfId="3560"/>
    <cellStyle name="1_Decimal_financez_2011_BCHP_FSCT_v1 2" xfId="26073"/>
    <cellStyle name="1_Decimal_financez_2011_KarGRES_FSCT_v1" xfId="3561"/>
    <cellStyle name="1_Decimal_financez_2011_KarGRES_FSCT_v1 2" xfId="26074"/>
    <cellStyle name="1_Decimal_financez_2011_KarGRES_FSCT_v1_Допущения по долгосрочной модели 2012 - ГРЭС" xfId="3562"/>
    <cellStyle name="1_Decimal_financez_2011_KarGRES_FSCT_v1_Допущения по долгосрочной модели 2012 - ГРЭС 2" xfId="26075"/>
    <cellStyle name="1_Decimal_financez_2011_ZhCHP_FSCT_v1" xfId="3563"/>
    <cellStyle name="1_Decimal_financez_2011_ZhCHP_FSCT_v1 2" xfId="26076"/>
    <cellStyle name="1_Decimal_financez_Eki_Budget_2011-2012 v1" xfId="3564"/>
    <cellStyle name="1_Decimal_financez_Eki_Budget_2011-2012 v1 2" xfId="26077"/>
    <cellStyle name="1_Decimal_financez_БТЭЦ" xfId="3565"/>
    <cellStyle name="1_Decimal_financez_БТЭЦ  2011 год 7 месяцев факт + 5 месяцев план" xfId="3566"/>
    <cellStyle name="1_Decimal_financez_БТЭЦ  2011 год 7 месяцев факт + 5 месяцев план 2" xfId="26079"/>
    <cellStyle name="1_Decimal_financez_БТЭЦ  прогноз июль-декабрь 2011" xfId="3567"/>
    <cellStyle name="1_Decimal_financez_БТЭЦ  прогноз июль-декабрь 2011 2" xfId="26080"/>
    <cellStyle name="1_Decimal_financez_БТЭЦ 2" xfId="26078"/>
    <cellStyle name="1_Decimal_financez_БТЭЦ на 2011 год 5 месяцев   7 месяцев" xfId="3568"/>
    <cellStyle name="1_Decimal_financez_БТЭЦ на 2011 год 5 месяцев   7 месяцев 2" xfId="26081"/>
    <cellStyle name="1_Decimal_financez_Вспомогательные материалы АУП  на 2013год." xfId="3569"/>
    <cellStyle name="1_Decimal_financez_Вспомогательные материалы АУП  на 2013год. 2" xfId="26082"/>
    <cellStyle name="1_Decimal_financez_ГРЭС" xfId="3570"/>
    <cellStyle name="1_Decimal_financez_ГРЭС 2" xfId="26083"/>
    <cellStyle name="1_Decimal_financez_ГРЭС Прогноз по КП-2011 (10.06.11)" xfId="3571"/>
    <cellStyle name="1_Decimal_financez_ГРЭС Прогноз по КП-2011 (10.06.11) 2" xfId="26084"/>
    <cellStyle name="1_Decimal_financez_Допущения по долгосрочной модели 2012 - ГРЭС" xfId="3572"/>
    <cellStyle name="1_Decimal_financez_Допущения по долгосрочной модели 2012 - ГРЭС 2" xfId="26085"/>
    <cellStyle name="1_Decimal_financez_ЖТЭЦ" xfId="3573"/>
    <cellStyle name="1_Decimal_financez_ЖТЭЦ 2" xfId="26086"/>
    <cellStyle name="1_Decimal_financez_Кассовый план ЦТВЭС 2011 год" xfId="3574"/>
    <cellStyle name="1_Decimal_financez_Кассовый план ЦТВЭС 2011 год 2" xfId="26087"/>
    <cellStyle name="1_Decimal_financez_Копия КП ГРЭС 2011г  на 14 08 10" xfId="3575"/>
    <cellStyle name="1_Decimal_financez_Копия КП ГРЭС 2011г  на 14 08 10 2" xfId="26088"/>
    <cellStyle name="1_Decimal_financez_Копия КП ГРЭС 2011г  на 14 08 10_01.KGRES_Modernization v6" xfId="3576"/>
    <cellStyle name="1_Decimal_financez_Копия КП ГРЭС 2011г  на 14 08 10_01.KGRES_Modernization v6 2" xfId="26089"/>
    <cellStyle name="1_Decimal_financez_Копия КП ГРЭС 2011г  на 14 08 10_01.ZhCHP_Modernization v6" xfId="3577"/>
    <cellStyle name="1_Decimal_financez_Копия КП ГРЭС 2011г  на 14 08 10_01.ZhCHP_Modernization v6 2" xfId="26090"/>
    <cellStyle name="1_Decimal_financez_Копия КП ГРЭС 2011г  на 14 08 10_2011_BCHP_FSCT_v1" xfId="3578"/>
    <cellStyle name="1_Decimal_financez_Копия КП ГРЭС 2011г  на 14 08 10_2011_BCHP_FSCT_v1 2" xfId="26091"/>
    <cellStyle name="1_Decimal_financez_Копия КП ГРЭС 2011г  на 14 08 10_2011_KarGRES_FSCT_v1" xfId="3579"/>
    <cellStyle name="1_Decimal_financez_Копия КП ГРЭС 2011г  на 14 08 10_2011_KarGRES_FSCT_v1 2" xfId="26092"/>
    <cellStyle name="1_Decimal_financez_Копия КП ГРЭС 2011г  на 14 08 10_2011_ZhCHP_FSCT_v1" xfId="3580"/>
    <cellStyle name="1_Decimal_financez_Копия КП ГРЭС 2011г  на 14 08 10_2011_ZhCHP_FSCT_v1 2" xfId="26093"/>
    <cellStyle name="1_Decimal_financez_Копия КП ГРЭС 2011г  на 14 08 10_Допущения по долгосрочной модели 2012 - ГРЭС" xfId="3581"/>
    <cellStyle name="1_Decimal_financez_Копия КП ГРЭС 2011г  на 14 08 10_Допущения по долгосрочной модели 2012 - ГРЭС 2" xfId="26094"/>
    <cellStyle name="1_Decimal_financez_Копия КП ЖТЭЦ на 31 08 2011г" xfId="3582"/>
    <cellStyle name="1_Decimal_financez_Копия КП ЖТЭЦ на 31 08 2011г 2" xfId="26095"/>
    <cellStyle name="1_Decimal_financez_Копия Приложение 7 к КП ПТЭ" xfId="3583"/>
    <cellStyle name="1_Decimal_financez_Копия Приложение 7 к КП ПТЭ 2" xfId="26096"/>
    <cellStyle name="1_Decimal_financez_КП 2011 100810 ПТЭ+БТЭЦ правильный 100810" xfId="3584"/>
    <cellStyle name="1_Decimal_financez_КП 2011 100810 ПТЭ+БТЭЦ правильный 100810 2" xfId="26097"/>
    <cellStyle name="1_Decimal_financez_КП БТЭЦ 2011" xfId="3585"/>
    <cellStyle name="1_Decimal_financez_КП БТЭЦ 2011 2" xfId="26098"/>
    <cellStyle name="1_Decimal_financez_КП БТЭЦ на 2012 год 19.08.2011" xfId="3586"/>
    <cellStyle name="1_Decimal_financez_КП БТЭЦ на 2012 год 19.08.2011 2" xfId="26099"/>
    <cellStyle name="1_Decimal_financez_КП ДЭС 2011г. на 290910" xfId="3587"/>
    <cellStyle name="1_Decimal_financez_КП ДЭС 2011г. на 290910 2" xfId="26100"/>
    <cellStyle name="1_Decimal_financez_КП ЖТЭЦ" xfId="3588"/>
    <cellStyle name="1_Decimal_financez_КП ЖТЭЦ 15.08.2010 выровн." xfId="3589"/>
    <cellStyle name="1_Decimal_financez_КП ЖТЭЦ 15.08.2010 выровн. 2" xfId="26102"/>
    <cellStyle name="1_Decimal_financez_КП ЖТЭЦ 2" xfId="26101"/>
    <cellStyle name="1_Decimal_financez_КП ЖТЭЦ 2.12.2010 с нов планом произв.Изменен" xfId="3590"/>
    <cellStyle name="1_Decimal_financez_КП ЖТЭЦ 2.12.2010 с нов планом произв.Изменен 2" xfId="26103"/>
    <cellStyle name="1_Decimal_financez_КП ЖТЭЦ 2011-2012 сравнение" xfId="3591"/>
    <cellStyle name="1_Decimal_financez_КП ЖТЭЦ 2011-2012 сравнение 2" xfId="26104"/>
    <cellStyle name="1_Decimal_financez_КП ЖТЭЦ 2012 помесячно" xfId="3592"/>
    <cellStyle name="1_Decimal_financez_КП ЖТЭЦ 2012 помесячно 2" xfId="26105"/>
    <cellStyle name="1_Decimal_financez_КП ЖТЭЦ 2012 помесячно 31.08.2011" xfId="3593"/>
    <cellStyle name="1_Decimal_financez_КП ЖТЭЦ 2012 помесячно 31.08.2011 2" xfId="26106"/>
    <cellStyle name="1_Decimal_financez_КП ЖТЭЦ 23.10.2010 выровн." xfId="3594"/>
    <cellStyle name="1_Decimal_financez_КП ЖТЭЦ 23.10.2010 выровн. 2" xfId="26107"/>
    <cellStyle name="1_Decimal_financez_КП ЖТЭЦ 29.09.2010 выровн." xfId="3595"/>
    <cellStyle name="1_Decimal_financez_КП ЖТЭЦ 29.09.2010 выровн. 2" xfId="26108"/>
    <cellStyle name="1_Decimal_financez_КП ЖТЭЦ 5 мес факт и прогноз" xfId="3596"/>
    <cellStyle name="1_Decimal_financez_КП ЖТЭЦ 5 мес факт и прогноз 2" xfId="26109"/>
    <cellStyle name="1_Decimal_financez_КП ЖТЭЦ 7 мес факт и прогноз" xfId="3597"/>
    <cellStyle name="1_Decimal_financez_КП ЖТЭЦ 7 мес факт и прогноз 2" xfId="26110"/>
    <cellStyle name="1_Decimal_financez_КП ЖТЭЦ нов форма 2011г." xfId="3598"/>
    <cellStyle name="1_Decimal_financez_КП ЖТЭЦ нов форма 2011г. 2" xfId="26111"/>
    <cellStyle name="1_Decimal_financez_КП ЖТЭЦ помесячно 10.02.2011." xfId="3599"/>
    <cellStyle name="1_Decimal_financez_КП ЖТЭЦ помесячно 10.02.2011. 2" xfId="26112"/>
    <cellStyle name="1_Decimal_financez_КП ЖТЭЦ помесячно." xfId="3600"/>
    <cellStyle name="1_Decimal_financez_КП ЖТЭЦ помесячно. 2" xfId="26113"/>
    <cellStyle name="1_Decimal_financez_КП на 2011 год БТЭЦ нов форма" xfId="3601"/>
    <cellStyle name="1_Decimal_financez_КП на 2011 год БТЭЦ нов форма 2" xfId="26114"/>
    <cellStyle name="1_Decimal_financez_КП на 2011 год БТЭЦ нов форма 3.08.10г.(измен.)" xfId="3602"/>
    <cellStyle name="1_Decimal_financez_КП на 2011 год БТЭЦ нов форма 3.08.10г.(измен.) 2" xfId="26115"/>
    <cellStyle name="1_Decimal_financez_КП на 2011 год БТЭЦ нов форма 3.08.10г.(измен.)_Сметы ТР 2011" xfId="15755"/>
    <cellStyle name="1_Decimal_financez_КП на 2011 год БТЭЦ нов форма 3.08.10г.(измен.)_Сметы ТР 2011 2" xfId="32797"/>
    <cellStyle name="1_Decimal_financez_КП на 2011 год БТЭЦ нов форма 3.08.10г.(измен.)_Сметы ТР 2011 по сумме Директора - КР-У от Алекса" xfId="15756"/>
    <cellStyle name="1_Decimal_financez_КП на 2011 год БТЭЦ нов форма 3.08.10г.(измен.)_Сметы ТР 2011 по сумме Директора - КР-У от Алекса 2" xfId="32798"/>
    <cellStyle name="1_Decimal_financez_КП на 2011 год БТЭЦ нов форма_Сметы ТР 2011" xfId="15757"/>
    <cellStyle name="1_Decimal_financez_КП на 2011 год БТЭЦ нов форма_Сметы ТР 2011 2" xfId="32799"/>
    <cellStyle name="1_Decimal_financez_КП на 2011 год БТЭЦ нов форма_Сметы ТР 2011 по сумме Директора - КР-У от Алекса" xfId="15758"/>
    <cellStyle name="1_Decimal_financez_КП на 2011 год БТЭЦ нов форма_Сметы ТР 2011 по сумме Директора - КР-У от Алекса 2" xfId="32800"/>
    <cellStyle name="1_Decimal_financez_КП-2011- факт 5м+ план 7м ПТЭ" xfId="3603"/>
    <cellStyle name="1_Decimal_financez_КП-2011- факт 5м+ план 7м ПТЭ 2" xfId="26116"/>
    <cellStyle name="1_Decimal_financez_КП-2011- факт 7м+ план 5м (2012)" xfId="3604"/>
    <cellStyle name="1_Decimal_financez_КП-2011- факт 7м+ план 5м (2012) 2" xfId="26117"/>
    <cellStyle name="1_Decimal_financez_Материалы АУП И СЛУЖБА СБЫТА" xfId="3605"/>
    <cellStyle name="1_Decimal_financez_Материалы АУП И СЛУЖБА СБЫТА 2" xfId="26118"/>
    <cellStyle name="1_Decimal_financez_Материалы и ГСМ" xfId="3606"/>
    <cellStyle name="1_Decimal_financez_Материалы и ГСМ 2" xfId="26119"/>
    <cellStyle name="1_Decimal_financez_прил 4" xfId="3607"/>
    <cellStyle name="1_Decimal_financez_прил 4 2" xfId="26120"/>
    <cellStyle name="1_Decimal_financez_Приложение 7 ЖТЭЦ с остатками v2(2)" xfId="3608"/>
    <cellStyle name="1_Decimal_financez_Приложение 7 ЖТЭЦ с остатками v2(2) 2" xfId="26121"/>
    <cellStyle name="1_Decimal_financez_Прогноз 2011 (7+5)" xfId="3609"/>
    <cellStyle name="1_Decimal_financez_Прогноз 2011 (7+5) 2" xfId="26122"/>
    <cellStyle name="1_Decimal_financez_Прогноз Грэс июль-декабрь 2011г" xfId="3610"/>
    <cellStyle name="1_Decimal_financez_Прогноз Грэс июль-декабрь 2011г 2" xfId="26123"/>
    <cellStyle name="1_Decimal_financez_ПТЭ" xfId="3611"/>
    <cellStyle name="1_Decimal_financez_ПТЭ 2" xfId="26124"/>
    <cellStyle name="1_Decimal_financez_Реестр потребителей по юрид.лицам на 2012год" xfId="3612"/>
    <cellStyle name="1_Decimal_financez_Реестр потребителей по юрид.лицам на 2012год 2" xfId="26125"/>
    <cellStyle name="1_Decimal_financez_Сметы ТР 2011" xfId="15759"/>
    <cellStyle name="1_Decimal_financez_Сметы ТР 2011 2" xfId="32801"/>
    <cellStyle name="1_Decimal_financez_Сметы ТР 2011 по сумме Директора - КР-У от Алекса" xfId="15760"/>
    <cellStyle name="1_Decimal_financez_Сметы ТР 2011 по сумме Директора - КР-У от Алекса 2" xfId="32802"/>
    <cellStyle name="1_Decimal_financez_Соц.сфера" xfId="3613"/>
    <cellStyle name="1_Decimal_financez_Соц.сфера 2" xfId="26126"/>
    <cellStyle name="1_Decimal_financez_ТМЦ к кас. плану на 2012г на 08 08 2011г  (Свод)4" xfId="3614"/>
    <cellStyle name="1_Decimal_financez_ТМЦ к кас. плану на 2012г на 08 08 2011г  (Свод)4 2" xfId="26127"/>
    <cellStyle name="1_Decimal_financez_ЦТВЭС 26.01.2011 год" xfId="3615"/>
    <cellStyle name="1_Decimal_financez_ЦТВЭС 26.01.2011 год 2" xfId="26128"/>
    <cellStyle name="1_Decimal_БТЭЦ" xfId="3616"/>
    <cellStyle name="1_Decimal_БТЭЦ  2011 год 7 месяцев факт + 5 месяцев план" xfId="3617"/>
    <cellStyle name="1_Decimal_БТЭЦ  прогноз июль-декабрь 2011" xfId="3618"/>
    <cellStyle name="1_Decimal_БТЭЦ на 2011 год 5 месяцев   7 месяцев" xfId="3619"/>
    <cellStyle name="1_Decimal_Вспомогательные материалы АУП  на 2013год." xfId="3620"/>
    <cellStyle name="1_Decimal_ГРЭС" xfId="3621"/>
    <cellStyle name="1_Decimal_ГРЭС Прогноз по КП-2011 (10.06.11)" xfId="3622"/>
    <cellStyle name="1_Decimal_Допущения по долгосрочной модели 2012 - ГРЭС" xfId="3623"/>
    <cellStyle name="1_Decimal_ЖТЭЦ" xfId="3624"/>
    <cellStyle name="1_Decimal_Кассовый план ЦТВЭС 2011 год" xfId="3625"/>
    <cellStyle name="1_Decimal_Копия КП ГРЭС 2011г  на 14 08 10" xfId="3626"/>
    <cellStyle name="1_Decimal_Копия КП ГРЭС 2011г  на 14 08 10_01.KGRES_Modernization v6" xfId="3627"/>
    <cellStyle name="1_Decimal_Копия КП ГРЭС 2011г  на 14 08 10_01.ZhCHP_Modernization v6" xfId="3628"/>
    <cellStyle name="1_Decimal_Копия КП ГРЭС 2011г  на 14 08 10_2011_BCHP_FSCT_v1" xfId="3629"/>
    <cellStyle name="1_Decimal_Копия КП ГРЭС 2011г  на 14 08 10_2011_KarGRES_FSCT_v1" xfId="3630"/>
    <cellStyle name="1_Decimal_Копия КП ГРЭС 2011г  на 14 08 10_2011_ZhCHP_FSCT_v1" xfId="3631"/>
    <cellStyle name="1_Decimal_Копия КП ГРЭС 2011г  на 14 08 10_Допущения по долгосрочной модели 2012 - ГРЭС" xfId="3632"/>
    <cellStyle name="1_Decimal_Копия КП ЖТЭЦ на 31 08 2011г" xfId="3633"/>
    <cellStyle name="1_Decimal_Копия Приложение 7 к КП ПТЭ" xfId="3634"/>
    <cellStyle name="1_Decimal_КП 2011 100810 ПТЭ+БТЭЦ правильный 100810" xfId="3635"/>
    <cellStyle name="1_Decimal_КП БТЭЦ 2011" xfId="3636"/>
    <cellStyle name="1_Decimal_КП БТЭЦ на 2012 год 19.08.2011" xfId="3637"/>
    <cellStyle name="1_Decimal_КП ДЭС 2011г. на 290910" xfId="3638"/>
    <cellStyle name="1_Decimal_КП ЖТЭЦ" xfId="3639"/>
    <cellStyle name="1_Decimal_КП ЖТЭЦ 15.08.2010 выровн." xfId="3640"/>
    <cellStyle name="1_Decimal_КП ЖТЭЦ 2.12.2010 с нов планом произв.Изменен" xfId="3641"/>
    <cellStyle name="1_Decimal_КП ЖТЭЦ 2011-2012 сравнение" xfId="3642"/>
    <cellStyle name="1_Decimal_КП ЖТЭЦ 2012 помесячно" xfId="3643"/>
    <cellStyle name="1_Decimal_КП ЖТЭЦ 2012 помесячно 31.08.2011" xfId="3644"/>
    <cellStyle name="1_Decimal_КП ЖТЭЦ 23.10.2010 выровн." xfId="3645"/>
    <cellStyle name="1_Decimal_КП ЖТЭЦ 29.09.2010 выровн." xfId="3646"/>
    <cellStyle name="1_Decimal_КП ЖТЭЦ 5 мес факт и прогноз" xfId="3647"/>
    <cellStyle name="1_Decimal_КП ЖТЭЦ 7 мес факт и прогноз" xfId="3648"/>
    <cellStyle name="1_Decimal_КП ЖТЭЦ нов форма 2011г." xfId="3649"/>
    <cellStyle name="1_Decimal_КП ЖТЭЦ помесячно 10.02.2011." xfId="3650"/>
    <cellStyle name="1_Decimal_КП ЖТЭЦ помесячно." xfId="3651"/>
    <cellStyle name="1_Decimal_КП на 2011 год БТЭЦ нов форма" xfId="3652"/>
    <cellStyle name="1_Decimal_КП на 2011 год БТЭЦ нов форма 3.08.10г.(измен.)" xfId="3653"/>
    <cellStyle name="1_Decimal_КП на 2011 год БТЭЦ нов форма 3.08.10г.(измен.)_Сметы ТР 2011" xfId="15761"/>
    <cellStyle name="1_Decimal_КП на 2011 год БТЭЦ нов форма 3.08.10г.(измен.)_Сметы ТР 2011 по сумме Директора - КР-У от Алекса" xfId="15762"/>
    <cellStyle name="1_Decimal_КП на 2011 год БТЭЦ нов форма_Сметы ТР 2011" xfId="15763"/>
    <cellStyle name="1_Decimal_КП на 2011 год БТЭЦ нов форма_Сметы ТР 2011 по сумме Директора - КР-У от Алекса" xfId="15764"/>
    <cellStyle name="1_Decimal_КП-2011- факт 5м+ план 7м ПТЭ" xfId="3654"/>
    <cellStyle name="1_Decimal_КП-2011- факт 7м+ план 5м (2012)" xfId="3655"/>
    <cellStyle name="1_Decimal_Материалы АУП И СЛУЖБА СБЫТА" xfId="3656"/>
    <cellStyle name="1_Decimal_Материалы и ГСМ" xfId="3657"/>
    <cellStyle name="1_Decimal_прил 4" xfId="3658"/>
    <cellStyle name="1_Decimal_Приложение 7 ЖТЭЦ с остатками v2(2)" xfId="3659"/>
    <cellStyle name="1_Decimal_Прогноз 2011 (7+5)" xfId="3660"/>
    <cellStyle name="1_Decimal_Прогноз Грэс июль-декабрь 2011г" xfId="3661"/>
    <cellStyle name="1_Decimal_ПТЭ" xfId="3662"/>
    <cellStyle name="1_Decimal_Реестр потребителей по юрид.лицам на 2012год" xfId="3663"/>
    <cellStyle name="1_Decimal_Сметы ТР 2011" xfId="15765"/>
    <cellStyle name="1_Decimal_Сметы ТР 2011 по сумме Директора - КР-У от Алекса" xfId="15766"/>
    <cellStyle name="1_Decimal_Соц.сфера" xfId="3664"/>
    <cellStyle name="1_Decimal_ТМЦ к кас. плану на 2012г на 08 08 2011г  (Свод)4" xfId="3665"/>
    <cellStyle name="1_Decimal_ЦТВЭС 26.01.2011 год" xfId="3666"/>
    <cellStyle name="1Normal" xfId="3667"/>
    <cellStyle name="1Normal 2" xfId="26129"/>
    <cellStyle name="2_Decimal" xfId="3668"/>
    <cellStyle name="2_Decimal 2" xfId="3669"/>
    <cellStyle name="2_Decimal 3" xfId="3670"/>
    <cellStyle name="2_Decimal 4" xfId="3671"/>
    <cellStyle name="2_Decimal 5" xfId="3672"/>
    <cellStyle name="2_Decimal 6" xfId="3673"/>
    <cellStyle name="2_Decimal_01.KGRES_Modernization v6" xfId="3674"/>
    <cellStyle name="2_Decimal_01.ZhCHP_Modernization v6" xfId="3675"/>
    <cellStyle name="2_Decimal_2011_BCHP_Budget_v1" xfId="3676"/>
    <cellStyle name="2_Decimal_2011_BCHP_Budget_v1_2011_BCHP_FSCT_v1" xfId="3677"/>
    <cellStyle name="2_Decimal_2011_BCHP_Budget_v1_2011_ZhCHP_FSCT_v1" xfId="3678"/>
    <cellStyle name="2_Decimal_2011_BCHP_FSCT_v1" xfId="3679"/>
    <cellStyle name="2_Decimal_2011_KarGRES_FSCT_v1" xfId="3680"/>
    <cellStyle name="2_Decimal_2011_KarGRES_FSCT_v1_Допущения по долгосрочной модели 2012 - ГРЭС" xfId="3681"/>
    <cellStyle name="2_Decimal_2011_ZhCHP_FSCT_v1" xfId="3682"/>
    <cellStyle name="2_Decimal_Eki_Budget_2011-2012 v1" xfId="3683"/>
    <cellStyle name="2_Decimal_financez" xfId="3684"/>
    <cellStyle name="2_Decimal_financez 2" xfId="3685"/>
    <cellStyle name="2_Decimal_financez 2 2" xfId="26131"/>
    <cellStyle name="2_Decimal_financez 3" xfId="3686"/>
    <cellStyle name="2_Decimal_financez 3 2" xfId="26132"/>
    <cellStyle name="2_Decimal_financez 4" xfId="3687"/>
    <cellStyle name="2_Decimal_financez 4 2" xfId="26133"/>
    <cellStyle name="2_Decimal_financez 5" xfId="3688"/>
    <cellStyle name="2_Decimal_financez 5 2" xfId="26134"/>
    <cellStyle name="2_Decimal_financez 6" xfId="3689"/>
    <cellStyle name="2_Decimal_financez 6 2" xfId="26135"/>
    <cellStyle name="2_Decimal_financez 7" xfId="26130"/>
    <cellStyle name="2_Decimal_financez_01.KGRES_Modernization v6" xfId="3690"/>
    <cellStyle name="2_Decimal_financez_01.KGRES_Modernization v6 2" xfId="26136"/>
    <cellStyle name="2_Decimal_financez_01.ZhCHP_Modernization v6" xfId="3691"/>
    <cellStyle name="2_Decimal_financez_01.ZhCHP_Modernization v6 2" xfId="26137"/>
    <cellStyle name="2_Decimal_financez_2011_BCHP_Budget_v1" xfId="3692"/>
    <cellStyle name="2_Decimal_financez_2011_BCHP_Budget_v1 2" xfId="26138"/>
    <cellStyle name="2_Decimal_financez_2011_BCHP_Budget_v1_2011_BCHP_FSCT_v1" xfId="3693"/>
    <cellStyle name="2_Decimal_financez_2011_BCHP_Budget_v1_2011_BCHP_FSCT_v1 2" xfId="26139"/>
    <cellStyle name="2_Decimal_financez_2011_BCHP_Budget_v1_2011_ZhCHP_FSCT_v1" xfId="3694"/>
    <cellStyle name="2_Decimal_financez_2011_BCHP_Budget_v1_2011_ZhCHP_FSCT_v1 2" xfId="26140"/>
    <cellStyle name="2_Decimal_financez_2011_BCHP_FSCT_v1" xfId="3695"/>
    <cellStyle name="2_Decimal_financez_2011_BCHP_FSCT_v1 2" xfId="26141"/>
    <cellStyle name="2_Decimal_financez_2011_KarGRES_FSCT_v1" xfId="3696"/>
    <cellStyle name="2_Decimal_financez_2011_KarGRES_FSCT_v1 2" xfId="26142"/>
    <cellStyle name="2_Decimal_financez_2011_KarGRES_FSCT_v1_Допущения по долгосрочной модели 2012 - ГРЭС" xfId="3697"/>
    <cellStyle name="2_Decimal_financez_2011_KarGRES_FSCT_v1_Допущения по долгосрочной модели 2012 - ГРЭС 2" xfId="26143"/>
    <cellStyle name="2_Decimal_financez_2011_ZhCHP_FSCT_v1" xfId="3698"/>
    <cellStyle name="2_Decimal_financez_2011_ZhCHP_FSCT_v1 2" xfId="26144"/>
    <cellStyle name="2_Decimal_financez_Eki_Budget_2011-2012 v1" xfId="3699"/>
    <cellStyle name="2_Decimal_financez_Eki_Budget_2011-2012 v1 2" xfId="26145"/>
    <cellStyle name="2_Decimal_financez_БТЭЦ" xfId="3700"/>
    <cellStyle name="2_Decimal_financez_БТЭЦ  2011 год 7 месяцев факт + 5 месяцев план" xfId="3701"/>
    <cellStyle name="2_Decimal_financez_БТЭЦ  2011 год 7 месяцев факт + 5 месяцев план 2" xfId="26147"/>
    <cellStyle name="2_Decimal_financez_БТЭЦ  прогноз июль-декабрь 2011" xfId="3702"/>
    <cellStyle name="2_Decimal_financez_БТЭЦ  прогноз июль-декабрь 2011 2" xfId="26148"/>
    <cellStyle name="2_Decimal_financez_БТЭЦ 2" xfId="26146"/>
    <cellStyle name="2_Decimal_financez_БТЭЦ на 2011 год 5 месяцев   7 месяцев" xfId="3703"/>
    <cellStyle name="2_Decimal_financez_БТЭЦ на 2011 год 5 месяцев   7 месяцев 2" xfId="26149"/>
    <cellStyle name="2_Decimal_financez_Вспомогательные материалы АУП  на 2013год." xfId="3704"/>
    <cellStyle name="2_Decimal_financez_Вспомогательные материалы АУП  на 2013год. 2" xfId="26150"/>
    <cellStyle name="2_Decimal_financez_ГРЭС" xfId="3705"/>
    <cellStyle name="2_Decimal_financez_ГРЭС 2" xfId="26151"/>
    <cellStyle name="2_Decimal_financez_ГРЭС Прогноз по КП-2011 (10.06.11)" xfId="3706"/>
    <cellStyle name="2_Decimal_financez_ГРЭС Прогноз по КП-2011 (10.06.11) 2" xfId="26152"/>
    <cellStyle name="2_Decimal_financez_Допущения по долгосрочной модели 2012 - ГРЭС" xfId="3707"/>
    <cellStyle name="2_Decimal_financez_Допущения по долгосрочной модели 2012 - ГРЭС 2" xfId="26153"/>
    <cellStyle name="2_Decimal_financez_ЖТЭЦ" xfId="3708"/>
    <cellStyle name="2_Decimal_financez_ЖТЭЦ 2" xfId="26154"/>
    <cellStyle name="2_Decimal_financez_Кассовый план ЦТВЭС 2011 год" xfId="3709"/>
    <cellStyle name="2_Decimal_financez_Кассовый план ЦТВЭС 2011 год 2" xfId="26155"/>
    <cellStyle name="2_Decimal_financez_Копия КП ГРЭС 2011г  на 14 08 10" xfId="3710"/>
    <cellStyle name="2_Decimal_financez_Копия КП ГРЭС 2011г  на 14 08 10 2" xfId="26156"/>
    <cellStyle name="2_Decimal_financez_Копия КП ГРЭС 2011г  на 14 08 10_01.KGRES_Modernization v6" xfId="3711"/>
    <cellStyle name="2_Decimal_financez_Копия КП ГРЭС 2011г  на 14 08 10_01.KGRES_Modernization v6 2" xfId="26157"/>
    <cellStyle name="2_Decimal_financez_Копия КП ГРЭС 2011г  на 14 08 10_01.ZhCHP_Modernization v6" xfId="3712"/>
    <cellStyle name="2_Decimal_financez_Копия КП ГРЭС 2011г  на 14 08 10_01.ZhCHP_Modernization v6 2" xfId="26158"/>
    <cellStyle name="2_Decimal_financez_Копия КП ГРЭС 2011г  на 14 08 10_2011_BCHP_FSCT_v1" xfId="3713"/>
    <cellStyle name="2_Decimal_financez_Копия КП ГРЭС 2011г  на 14 08 10_2011_BCHP_FSCT_v1 2" xfId="26159"/>
    <cellStyle name="2_Decimal_financez_Копия КП ГРЭС 2011г  на 14 08 10_2011_KarGRES_FSCT_v1" xfId="3714"/>
    <cellStyle name="2_Decimal_financez_Копия КП ГРЭС 2011г  на 14 08 10_2011_KarGRES_FSCT_v1 2" xfId="26160"/>
    <cellStyle name="2_Decimal_financez_Копия КП ГРЭС 2011г  на 14 08 10_2011_ZhCHP_FSCT_v1" xfId="3715"/>
    <cellStyle name="2_Decimal_financez_Копия КП ГРЭС 2011г  на 14 08 10_2011_ZhCHP_FSCT_v1 2" xfId="26161"/>
    <cellStyle name="2_Decimal_financez_Копия КП ГРЭС 2011г  на 14 08 10_Допущения по долгосрочной модели 2012 - ГРЭС" xfId="3716"/>
    <cellStyle name="2_Decimal_financez_Копия КП ГРЭС 2011г  на 14 08 10_Допущения по долгосрочной модели 2012 - ГРЭС 2" xfId="26162"/>
    <cellStyle name="2_Decimal_financez_Копия КП ЖТЭЦ на 31 08 2011г" xfId="3717"/>
    <cellStyle name="2_Decimal_financez_Копия КП ЖТЭЦ на 31 08 2011г 2" xfId="26163"/>
    <cellStyle name="2_Decimal_financez_Копия Приложение 7 к КП ПТЭ" xfId="3718"/>
    <cellStyle name="2_Decimal_financez_Копия Приложение 7 к КП ПТЭ 2" xfId="26164"/>
    <cellStyle name="2_Decimal_financez_КП 2011 100810 ПТЭ+БТЭЦ правильный 100810" xfId="3719"/>
    <cellStyle name="2_Decimal_financez_КП 2011 100810 ПТЭ+БТЭЦ правильный 100810 2" xfId="26165"/>
    <cellStyle name="2_Decimal_financez_КП БТЭЦ 2011" xfId="3720"/>
    <cellStyle name="2_Decimal_financez_КП БТЭЦ 2011 2" xfId="26166"/>
    <cellStyle name="2_Decimal_financez_КП БТЭЦ на 2012 год 19.08.2011" xfId="3721"/>
    <cellStyle name="2_Decimal_financez_КП БТЭЦ на 2012 год 19.08.2011 2" xfId="26167"/>
    <cellStyle name="2_Decimal_financez_КП ДЭС 2011г. на 290910" xfId="3722"/>
    <cellStyle name="2_Decimal_financez_КП ДЭС 2011г. на 290910 2" xfId="26168"/>
    <cellStyle name="2_Decimal_financez_КП ЖТЭЦ" xfId="3723"/>
    <cellStyle name="2_Decimal_financez_КП ЖТЭЦ 15.08.2010 выровн." xfId="3724"/>
    <cellStyle name="2_Decimal_financez_КП ЖТЭЦ 15.08.2010 выровн. 2" xfId="26170"/>
    <cellStyle name="2_Decimal_financez_КП ЖТЭЦ 2" xfId="26169"/>
    <cellStyle name="2_Decimal_financez_КП ЖТЭЦ 2.12.2010 с нов планом произв.Изменен" xfId="3725"/>
    <cellStyle name="2_Decimal_financez_КП ЖТЭЦ 2.12.2010 с нов планом произв.Изменен 2" xfId="26171"/>
    <cellStyle name="2_Decimal_financez_КП ЖТЭЦ 2011-2012 сравнение" xfId="3726"/>
    <cellStyle name="2_Decimal_financez_КП ЖТЭЦ 2011-2012 сравнение 2" xfId="26172"/>
    <cellStyle name="2_Decimal_financez_КП ЖТЭЦ 2012 помесячно" xfId="3727"/>
    <cellStyle name="2_Decimal_financez_КП ЖТЭЦ 2012 помесячно 2" xfId="26173"/>
    <cellStyle name="2_Decimal_financez_КП ЖТЭЦ 2012 помесячно 31.08.2011" xfId="3728"/>
    <cellStyle name="2_Decimal_financez_КП ЖТЭЦ 2012 помесячно 31.08.2011 2" xfId="26174"/>
    <cellStyle name="2_Decimal_financez_КП ЖТЭЦ 23.10.2010 выровн." xfId="3729"/>
    <cellStyle name="2_Decimal_financez_КП ЖТЭЦ 23.10.2010 выровн. 2" xfId="26175"/>
    <cellStyle name="2_Decimal_financez_КП ЖТЭЦ 29.09.2010 выровн." xfId="3730"/>
    <cellStyle name="2_Decimal_financez_КП ЖТЭЦ 29.09.2010 выровн. 2" xfId="26176"/>
    <cellStyle name="2_Decimal_financez_КП ЖТЭЦ 5 мес факт и прогноз" xfId="3731"/>
    <cellStyle name="2_Decimal_financez_КП ЖТЭЦ 5 мес факт и прогноз 2" xfId="26177"/>
    <cellStyle name="2_Decimal_financez_КП ЖТЭЦ 7 мес факт и прогноз" xfId="3732"/>
    <cellStyle name="2_Decimal_financez_КП ЖТЭЦ 7 мес факт и прогноз 2" xfId="26178"/>
    <cellStyle name="2_Decimal_financez_КП ЖТЭЦ нов форма 2011г." xfId="3733"/>
    <cellStyle name="2_Decimal_financez_КП ЖТЭЦ нов форма 2011г. 2" xfId="26179"/>
    <cellStyle name="2_Decimal_financez_КП ЖТЭЦ помесячно 10.02.2011." xfId="3734"/>
    <cellStyle name="2_Decimal_financez_КП ЖТЭЦ помесячно 10.02.2011. 2" xfId="26180"/>
    <cellStyle name="2_Decimal_financez_КП ЖТЭЦ помесячно." xfId="3735"/>
    <cellStyle name="2_Decimal_financez_КП ЖТЭЦ помесячно. 2" xfId="26181"/>
    <cellStyle name="2_Decimal_financez_КП на 2011 год БТЭЦ нов форма" xfId="3736"/>
    <cellStyle name="2_Decimal_financez_КП на 2011 год БТЭЦ нов форма 2" xfId="26182"/>
    <cellStyle name="2_Decimal_financez_КП на 2011 год БТЭЦ нов форма 3.08.10г.(измен.)" xfId="3737"/>
    <cellStyle name="2_Decimal_financez_КП на 2011 год БТЭЦ нов форма 3.08.10г.(измен.) 2" xfId="26183"/>
    <cellStyle name="2_Decimal_financez_КП на 2011 год БТЭЦ нов форма 3.08.10г.(измен.)_Сметы ТР 2011" xfId="15767"/>
    <cellStyle name="2_Decimal_financez_КП на 2011 год БТЭЦ нов форма 3.08.10г.(измен.)_Сметы ТР 2011 2" xfId="32803"/>
    <cellStyle name="2_Decimal_financez_КП на 2011 год БТЭЦ нов форма 3.08.10г.(измен.)_Сметы ТР 2011 по сумме Директора - КР-У от Алекса" xfId="15768"/>
    <cellStyle name="2_Decimal_financez_КП на 2011 год БТЭЦ нов форма 3.08.10г.(измен.)_Сметы ТР 2011 по сумме Директора - КР-У от Алекса 2" xfId="32804"/>
    <cellStyle name="2_Decimal_financez_КП на 2011 год БТЭЦ нов форма_Сметы ТР 2011" xfId="15769"/>
    <cellStyle name="2_Decimal_financez_КП на 2011 год БТЭЦ нов форма_Сметы ТР 2011 2" xfId="32805"/>
    <cellStyle name="2_Decimal_financez_КП на 2011 год БТЭЦ нов форма_Сметы ТР 2011 по сумме Директора - КР-У от Алекса" xfId="15770"/>
    <cellStyle name="2_Decimal_financez_КП на 2011 год БТЭЦ нов форма_Сметы ТР 2011 по сумме Директора - КР-У от Алекса 2" xfId="32806"/>
    <cellStyle name="2_Decimal_financez_КП-2011- факт 5м+ план 7м ПТЭ" xfId="3738"/>
    <cellStyle name="2_Decimal_financez_КП-2011- факт 5м+ план 7м ПТЭ 2" xfId="26184"/>
    <cellStyle name="2_Decimal_financez_КП-2011- факт 7м+ план 5м (2012)" xfId="3739"/>
    <cellStyle name="2_Decimal_financez_КП-2011- факт 7м+ план 5м (2012) 2" xfId="26185"/>
    <cellStyle name="2_Decimal_financez_Материалы АУП И СЛУЖБА СБЫТА" xfId="3740"/>
    <cellStyle name="2_Decimal_financez_Материалы АУП И СЛУЖБА СБЫТА 2" xfId="26186"/>
    <cellStyle name="2_Decimal_financez_Материалы и ГСМ" xfId="3741"/>
    <cellStyle name="2_Decimal_financez_Материалы и ГСМ 2" xfId="26187"/>
    <cellStyle name="2_Decimal_financez_прил 4" xfId="3742"/>
    <cellStyle name="2_Decimal_financez_прил 4 2" xfId="26188"/>
    <cellStyle name="2_Decimal_financez_Приложение 7 ЖТЭЦ с остатками v2(2)" xfId="3743"/>
    <cellStyle name="2_Decimal_financez_Приложение 7 ЖТЭЦ с остатками v2(2) 2" xfId="26189"/>
    <cellStyle name="2_Decimal_financez_Прогноз 2011 (7+5)" xfId="3744"/>
    <cellStyle name="2_Decimal_financez_Прогноз 2011 (7+5) 2" xfId="26190"/>
    <cellStyle name="2_Decimal_financez_Прогноз Грэс июль-декабрь 2011г" xfId="3745"/>
    <cellStyle name="2_Decimal_financez_Прогноз Грэс июль-декабрь 2011г 2" xfId="26191"/>
    <cellStyle name="2_Decimal_financez_ПТЭ" xfId="3746"/>
    <cellStyle name="2_Decimal_financez_ПТЭ 2" xfId="26192"/>
    <cellStyle name="2_Decimal_financez_Реестр потребителей по юрид.лицам на 2012год" xfId="3747"/>
    <cellStyle name="2_Decimal_financez_Реестр потребителей по юрид.лицам на 2012год 2" xfId="26193"/>
    <cellStyle name="2_Decimal_financez_Сметы ТР 2011" xfId="15771"/>
    <cellStyle name="2_Decimal_financez_Сметы ТР 2011 2" xfId="32807"/>
    <cellStyle name="2_Decimal_financez_Сметы ТР 2011 по сумме Директора - КР-У от Алекса" xfId="15772"/>
    <cellStyle name="2_Decimal_financez_Сметы ТР 2011 по сумме Директора - КР-У от Алекса 2" xfId="32808"/>
    <cellStyle name="2_Decimal_financez_Соц.сфера" xfId="3748"/>
    <cellStyle name="2_Decimal_financez_Соц.сфера 2" xfId="26194"/>
    <cellStyle name="2_Decimal_financez_ТМЦ к кас. плану на 2012г на 08 08 2011г  (Свод)4" xfId="3749"/>
    <cellStyle name="2_Decimal_financez_ТМЦ к кас. плану на 2012г на 08 08 2011г  (Свод)4 2" xfId="26195"/>
    <cellStyle name="2_Decimal_financez_ЦТВЭС 26.01.2011 год" xfId="3750"/>
    <cellStyle name="2_Decimal_financez_ЦТВЭС 26.01.2011 год 2" xfId="26196"/>
    <cellStyle name="2_Decimal_SP7908" xfId="3751"/>
    <cellStyle name="2_Decimal_SP7908 2" xfId="3752"/>
    <cellStyle name="2_Decimal_SP7908 3" xfId="3753"/>
    <cellStyle name="2_Decimal_SP7908 4" xfId="3754"/>
    <cellStyle name="2_Decimal_SP7908 5" xfId="3755"/>
    <cellStyle name="2_Decimal_SP7908 6" xfId="3756"/>
    <cellStyle name="2_Decimal_БТЭЦ" xfId="3757"/>
    <cellStyle name="2_Decimal_БТЭЦ  2011 год 7 месяцев факт + 5 месяцев план" xfId="3758"/>
    <cellStyle name="2_Decimal_БТЭЦ  прогноз июль-декабрь 2011" xfId="3759"/>
    <cellStyle name="2_Decimal_БТЭЦ на 2011 год 5 месяцев   7 месяцев" xfId="3760"/>
    <cellStyle name="2_Decimal_Вспомогательные материалы АУП  на 2013год." xfId="3761"/>
    <cellStyle name="2_Decimal_ГРЭС" xfId="3762"/>
    <cellStyle name="2_Decimal_ГРЭС Прогноз по КП-2011 (10.06.11)" xfId="3763"/>
    <cellStyle name="2_Decimal_Допущения по долгосрочной модели 2012 - ГРЭС" xfId="3764"/>
    <cellStyle name="2_Decimal_ЖТЭЦ" xfId="3765"/>
    <cellStyle name="2_Decimal_Кассовый план ЦТВЭС 2011 год" xfId="3766"/>
    <cellStyle name="2_Decimal_Копия КП ГРЭС 2011г  на 14 08 10" xfId="3767"/>
    <cellStyle name="2_Decimal_Копия КП ГРЭС 2011г  на 14 08 10_01.KGRES_Modernization v6" xfId="3768"/>
    <cellStyle name="2_Decimal_Копия КП ГРЭС 2011г  на 14 08 10_01.ZhCHP_Modernization v6" xfId="3769"/>
    <cellStyle name="2_Decimal_Копия КП ГРЭС 2011г  на 14 08 10_2011_BCHP_FSCT_v1" xfId="3770"/>
    <cellStyle name="2_Decimal_Копия КП ГРЭС 2011г  на 14 08 10_2011_KarGRES_FSCT_v1" xfId="3771"/>
    <cellStyle name="2_Decimal_Копия КП ГРЭС 2011г  на 14 08 10_2011_ZhCHP_FSCT_v1" xfId="3772"/>
    <cellStyle name="2_Decimal_Копия КП ГРЭС 2011г  на 14 08 10_Допущения по долгосрочной модели 2012 - ГРЭС" xfId="3773"/>
    <cellStyle name="2_Decimal_Копия КП ЖТЭЦ на 31 08 2011г" xfId="3774"/>
    <cellStyle name="2_Decimal_Копия Приложение 7 к КП ПТЭ" xfId="3775"/>
    <cellStyle name="2_Decimal_КП 2011 100810 ПТЭ+БТЭЦ правильный 100810" xfId="3776"/>
    <cellStyle name="2_Decimal_КП БТЭЦ 2011" xfId="3777"/>
    <cellStyle name="2_Decimal_КП БТЭЦ на 2012 год 19.08.2011" xfId="3778"/>
    <cellStyle name="2_Decimal_КП ДЭС 2011г. на 290910" xfId="3779"/>
    <cellStyle name="2_Decimal_КП ЖТЭЦ" xfId="3780"/>
    <cellStyle name="2_Decimal_КП ЖТЭЦ 15.08.2010 выровн." xfId="3781"/>
    <cellStyle name="2_Decimal_КП ЖТЭЦ 2.12.2010 с нов планом произв.Изменен" xfId="3782"/>
    <cellStyle name="2_Decimal_КП ЖТЭЦ 2011-2012 сравнение" xfId="3783"/>
    <cellStyle name="2_Decimal_КП ЖТЭЦ 2012 помесячно" xfId="3784"/>
    <cellStyle name="2_Decimal_КП ЖТЭЦ 2012 помесячно 31.08.2011" xfId="3785"/>
    <cellStyle name="2_Decimal_КП ЖТЭЦ 23.10.2010 выровн." xfId="3786"/>
    <cellStyle name="2_Decimal_КП ЖТЭЦ 29.09.2010 выровн." xfId="3787"/>
    <cellStyle name="2_Decimal_КП ЖТЭЦ 5 мес факт и прогноз" xfId="3788"/>
    <cellStyle name="2_Decimal_КП ЖТЭЦ 7 мес факт и прогноз" xfId="3789"/>
    <cellStyle name="2_Decimal_КП ЖТЭЦ нов форма 2011г." xfId="3790"/>
    <cellStyle name="2_Decimal_КП ЖТЭЦ помесячно 10.02.2011." xfId="3791"/>
    <cellStyle name="2_Decimal_КП ЖТЭЦ помесячно." xfId="3792"/>
    <cellStyle name="2_Decimal_КП на 2011 год БТЭЦ нов форма" xfId="3793"/>
    <cellStyle name="2_Decimal_КП на 2011 год БТЭЦ нов форма 3.08.10г.(измен.)" xfId="3794"/>
    <cellStyle name="2_Decimal_КП на 2011 год БТЭЦ нов форма 3.08.10г.(измен.)_Сметы ТР 2011" xfId="15773"/>
    <cellStyle name="2_Decimal_КП на 2011 год БТЭЦ нов форма 3.08.10г.(измен.)_Сметы ТР 2011 по сумме Директора - КР-У от Алекса" xfId="15774"/>
    <cellStyle name="2_Decimal_КП на 2011 год БТЭЦ нов форма_Сметы ТР 2011" xfId="15775"/>
    <cellStyle name="2_Decimal_КП на 2011 год БТЭЦ нов форма_Сметы ТР 2011 по сумме Директора - КР-У от Алекса" xfId="15776"/>
    <cellStyle name="2_Decimal_КП-2011- факт 5м+ план 7м ПТЭ" xfId="3795"/>
    <cellStyle name="2_Decimal_КП-2011- факт 7м+ план 5м (2012)" xfId="3796"/>
    <cellStyle name="2_Decimal_Материалы АУП И СЛУЖБА СБЫТА" xfId="3797"/>
    <cellStyle name="2_Decimal_Материалы и ГСМ" xfId="3798"/>
    <cellStyle name="2_Decimal_прил 4" xfId="3799"/>
    <cellStyle name="2_Decimal_Приложение 7 ЖТЭЦ с остатками v2(2)" xfId="3800"/>
    <cellStyle name="2_Decimal_Прогноз 2011 (7+5)" xfId="3801"/>
    <cellStyle name="2_Decimal_Прогноз Грэс июль-декабрь 2011г" xfId="3802"/>
    <cellStyle name="2_Decimal_ПТЭ" xfId="3803"/>
    <cellStyle name="2_Decimal_Реестр потребителей по юрид.лицам на 2012год" xfId="3804"/>
    <cellStyle name="2_Decimal_Сметы ТР 2011" xfId="15777"/>
    <cellStyle name="2_Decimal_Сметы ТР 2011 по сумме Директора - КР-У от Алекса" xfId="15778"/>
    <cellStyle name="2_Decimal_Соц.сфера" xfId="3805"/>
    <cellStyle name="2_Decimal_ТМЦ к кас. плану на 2012г на 08 08 2011г  (Свод)4" xfId="3806"/>
    <cellStyle name="2_Decimal_ЦТВЭС 26.01.2011 год" xfId="3807"/>
    <cellStyle name="20% - Accent1" xfId="3808"/>
    <cellStyle name="20% - Accent1 10" xfId="15779"/>
    <cellStyle name="20% - Accent1 10 2" xfId="32809"/>
    <cellStyle name="20% - Accent1 11" xfId="15780"/>
    <cellStyle name="20% - Accent1 11 2" xfId="32810"/>
    <cellStyle name="20% - Accent1 12" xfId="15781"/>
    <cellStyle name="20% - Accent1 12 2" xfId="32811"/>
    <cellStyle name="20% - Accent1 13" xfId="15782"/>
    <cellStyle name="20% - Accent1 13 2" xfId="32812"/>
    <cellStyle name="20% - Accent1 14" xfId="15783"/>
    <cellStyle name="20% - Accent1 14 2" xfId="32813"/>
    <cellStyle name="20% - Accent1 15" xfId="15784"/>
    <cellStyle name="20% - Accent1 15 2" xfId="32814"/>
    <cellStyle name="20% - Accent1 16" xfId="15785"/>
    <cellStyle name="20% - Accent1 16 2" xfId="32815"/>
    <cellStyle name="20% - Accent1 17" xfId="15786"/>
    <cellStyle name="20% - Accent1 17 2" xfId="32816"/>
    <cellStyle name="20% - Accent1 18" xfId="15787"/>
    <cellStyle name="20% - Accent1 18 2" xfId="32817"/>
    <cellStyle name="20% - Accent1 19" xfId="15788"/>
    <cellStyle name="20% - Accent1 19 2" xfId="32818"/>
    <cellStyle name="20% - Accent1 2" xfId="3809"/>
    <cellStyle name="20% - Accent1 2 2" xfId="3810"/>
    <cellStyle name="20% - Accent1 2 2 2" xfId="26199"/>
    <cellStyle name="20% - Accent1 2 3" xfId="26198"/>
    <cellStyle name="20% - Accent1 20" xfId="15789"/>
    <cellStyle name="20% - Accent1 20 2" xfId="32819"/>
    <cellStyle name="20% - Accent1 21" xfId="26197"/>
    <cellStyle name="20% - Accent1 3" xfId="15790"/>
    <cellStyle name="20% - Accent1 3 2" xfId="32820"/>
    <cellStyle name="20% - Accent1 4" xfId="15791"/>
    <cellStyle name="20% - Accent1 4 2" xfId="32821"/>
    <cellStyle name="20% - Accent1 5" xfId="15792"/>
    <cellStyle name="20% - Accent1 5 2" xfId="32822"/>
    <cellStyle name="20% - Accent1 6" xfId="15793"/>
    <cellStyle name="20% - Accent1 6 2" xfId="32823"/>
    <cellStyle name="20% - Accent1 7" xfId="15794"/>
    <cellStyle name="20% - Accent1 7 2" xfId="32824"/>
    <cellStyle name="20% - Accent1 8" xfId="15795"/>
    <cellStyle name="20% - Accent1 8 2" xfId="32825"/>
    <cellStyle name="20% - Accent1 9" xfId="15796"/>
    <cellStyle name="20% - Accent1 9 2" xfId="32826"/>
    <cellStyle name="20% - Accent2" xfId="3811"/>
    <cellStyle name="20% - Accent2 10" xfId="15797"/>
    <cellStyle name="20% - Accent2 10 2" xfId="32827"/>
    <cellStyle name="20% - Accent2 11" xfId="15798"/>
    <cellStyle name="20% - Accent2 11 2" xfId="32828"/>
    <cellStyle name="20% - Accent2 12" xfId="15799"/>
    <cellStyle name="20% - Accent2 12 2" xfId="32829"/>
    <cellStyle name="20% - Accent2 13" xfId="15800"/>
    <cellStyle name="20% - Accent2 13 2" xfId="32830"/>
    <cellStyle name="20% - Accent2 14" xfId="15801"/>
    <cellStyle name="20% - Accent2 14 2" xfId="32831"/>
    <cellStyle name="20% - Accent2 15" xfId="15802"/>
    <cellStyle name="20% - Accent2 15 2" xfId="32832"/>
    <cellStyle name="20% - Accent2 16" xfId="15803"/>
    <cellStyle name="20% - Accent2 16 2" xfId="32833"/>
    <cellStyle name="20% - Accent2 17" xfId="15804"/>
    <cellStyle name="20% - Accent2 17 2" xfId="32834"/>
    <cellStyle name="20% - Accent2 18" xfId="15805"/>
    <cellStyle name="20% - Accent2 18 2" xfId="32835"/>
    <cellStyle name="20% - Accent2 19" xfId="15806"/>
    <cellStyle name="20% - Accent2 19 2" xfId="32836"/>
    <cellStyle name="20% - Accent2 2" xfId="3812"/>
    <cellStyle name="20% - Accent2 2 2" xfId="3813"/>
    <cellStyle name="20% - Accent2 2 2 2" xfId="26202"/>
    <cellStyle name="20% - Accent2 2 3" xfId="26201"/>
    <cellStyle name="20% - Accent2 20" xfId="15807"/>
    <cellStyle name="20% - Accent2 20 2" xfId="32837"/>
    <cellStyle name="20% - Accent2 21" xfId="26200"/>
    <cellStyle name="20% - Accent2 3" xfId="15808"/>
    <cellStyle name="20% - Accent2 3 2" xfId="32838"/>
    <cellStyle name="20% - Accent2 4" xfId="15809"/>
    <cellStyle name="20% - Accent2 4 2" xfId="32839"/>
    <cellStyle name="20% - Accent2 5" xfId="15810"/>
    <cellStyle name="20% - Accent2 5 2" xfId="32840"/>
    <cellStyle name="20% - Accent2 6" xfId="15811"/>
    <cellStyle name="20% - Accent2 6 2" xfId="32841"/>
    <cellStyle name="20% - Accent2 7" xfId="15812"/>
    <cellStyle name="20% - Accent2 7 2" xfId="32842"/>
    <cellStyle name="20% - Accent2 8" xfId="15813"/>
    <cellStyle name="20% - Accent2 8 2" xfId="32843"/>
    <cellStyle name="20% - Accent2 9" xfId="15814"/>
    <cellStyle name="20% - Accent2 9 2" xfId="32844"/>
    <cellStyle name="20% - Accent3" xfId="3814"/>
    <cellStyle name="20% - Accent3 10" xfId="15815"/>
    <cellStyle name="20% - Accent3 10 2" xfId="32845"/>
    <cellStyle name="20% - Accent3 11" xfId="15816"/>
    <cellStyle name="20% - Accent3 11 2" xfId="32846"/>
    <cellStyle name="20% - Accent3 12" xfId="15817"/>
    <cellStyle name="20% - Accent3 12 2" xfId="32847"/>
    <cellStyle name="20% - Accent3 13" xfId="15818"/>
    <cellStyle name="20% - Accent3 13 2" xfId="32848"/>
    <cellStyle name="20% - Accent3 14" xfId="15819"/>
    <cellStyle name="20% - Accent3 14 2" xfId="32849"/>
    <cellStyle name="20% - Accent3 15" xfId="15820"/>
    <cellStyle name="20% - Accent3 15 2" xfId="32850"/>
    <cellStyle name="20% - Accent3 16" xfId="15821"/>
    <cellStyle name="20% - Accent3 16 2" xfId="32851"/>
    <cellStyle name="20% - Accent3 17" xfId="15822"/>
    <cellStyle name="20% - Accent3 17 2" xfId="32852"/>
    <cellStyle name="20% - Accent3 18" xfId="15823"/>
    <cellStyle name="20% - Accent3 18 2" xfId="32853"/>
    <cellStyle name="20% - Accent3 19" xfId="15824"/>
    <cellStyle name="20% - Accent3 19 2" xfId="32854"/>
    <cellStyle name="20% - Accent3 2" xfId="3815"/>
    <cellStyle name="20% - Accent3 2 2" xfId="3816"/>
    <cellStyle name="20% - Accent3 2 2 2" xfId="26205"/>
    <cellStyle name="20% - Accent3 2 3" xfId="26204"/>
    <cellStyle name="20% - Accent3 20" xfId="15825"/>
    <cellStyle name="20% - Accent3 20 2" xfId="32855"/>
    <cellStyle name="20% - Accent3 21" xfId="26203"/>
    <cellStyle name="20% - Accent3 3" xfId="15826"/>
    <cellStyle name="20% - Accent3 3 2" xfId="32856"/>
    <cellStyle name="20% - Accent3 4" xfId="15827"/>
    <cellStyle name="20% - Accent3 4 2" xfId="32857"/>
    <cellStyle name="20% - Accent3 5" xfId="15828"/>
    <cellStyle name="20% - Accent3 5 2" xfId="32858"/>
    <cellStyle name="20% - Accent3 6" xfId="15829"/>
    <cellStyle name="20% - Accent3 6 2" xfId="32859"/>
    <cellStyle name="20% - Accent3 7" xfId="15830"/>
    <cellStyle name="20% - Accent3 7 2" xfId="32860"/>
    <cellStyle name="20% - Accent3 8" xfId="15831"/>
    <cellStyle name="20% - Accent3 8 2" xfId="32861"/>
    <cellStyle name="20% - Accent3 9" xfId="15832"/>
    <cellStyle name="20% - Accent3 9 2" xfId="32862"/>
    <cellStyle name="20% - Accent4" xfId="3817"/>
    <cellStyle name="20% - Accent4 10" xfId="15833"/>
    <cellStyle name="20% - Accent4 10 2" xfId="32863"/>
    <cellStyle name="20% - Accent4 11" xfId="15834"/>
    <cellStyle name="20% - Accent4 11 2" xfId="32864"/>
    <cellStyle name="20% - Accent4 12" xfId="15835"/>
    <cellStyle name="20% - Accent4 12 2" xfId="32865"/>
    <cellStyle name="20% - Accent4 13" xfId="15836"/>
    <cellStyle name="20% - Accent4 13 2" xfId="32866"/>
    <cellStyle name="20% - Accent4 14" xfId="15837"/>
    <cellStyle name="20% - Accent4 14 2" xfId="32867"/>
    <cellStyle name="20% - Accent4 15" xfId="15838"/>
    <cellStyle name="20% - Accent4 15 2" xfId="32868"/>
    <cellStyle name="20% - Accent4 16" xfId="15839"/>
    <cellStyle name="20% - Accent4 16 2" xfId="32869"/>
    <cellStyle name="20% - Accent4 17" xfId="15840"/>
    <cellStyle name="20% - Accent4 17 2" xfId="32870"/>
    <cellStyle name="20% - Accent4 18" xfId="15841"/>
    <cellStyle name="20% - Accent4 18 2" xfId="32871"/>
    <cellStyle name="20% - Accent4 19" xfId="15842"/>
    <cellStyle name="20% - Accent4 19 2" xfId="32872"/>
    <cellStyle name="20% - Accent4 2" xfId="3818"/>
    <cellStyle name="20% - Accent4 2 2" xfId="3819"/>
    <cellStyle name="20% - Accent4 2 2 2" xfId="26208"/>
    <cellStyle name="20% - Accent4 2 3" xfId="26207"/>
    <cellStyle name="20% - Accent4 20" xfId="15843"/>
    <cellStyle name="20% - Accent4 20 2" xfId="32873"/>
    <cellStyle name="20% - Accent4 21" xfId="26206"/>
    <cellStyle name="20% - Accent4 3" xfId="15844"/>
    <cellStyle name="20% - Accent4 3 2" xfId="32874"/>
    <cellStyle name="20% - Accent4 4" xfId="15845"/>
    <cellStyle name="20% - Accent4 4 2" xfId="32875"/>
    <cellStyle name="20% - Accent4 5" xfId="15846"/>
    <cellStyle name="20% - Accent4 5 2" xfId="32876"/>
    <cellStyle name="20% - Accent4 6" xfId="15847"/>
    <cellStyle name="20% - Accent4 6 2" xfId="32877"/>
    <cellStyle name="20% - Accent4 7" xfId="15848"/>
    <cellStyle name="20% - Accent4 7 2" xfId="32878"/>
    <cellStyle name="20% - Accent4 8" xfId="15849"/>
    <cellStyle name="20% - Accent4 8 2" xfId="32879"/>
    <cellStyle name="20% - Accent4 9" xfId="15850"/>
    <cellStyle name="20% - Accent4 9 2" xfId="32880"/>
    <cellStyle name="20% - Accent5" xfId="3820"/>
    <cellStyle name="20% - Accent5 10" xfId="15851"/>
    <cellStyle name="20% - Accent5 10 2" xfId="32881"/>
    <cellStyle name="20% - Accent5 11" xfId="15852"/>
    <cellStyle name="20% - Accent5 11 2" xfId="32882"/>
    <cellStyle name="20% - Accent5 12" xfId="15853"/>
    <cellStyle name="20% - Accent5 12 2" xfId="32883"/>
    <cellStyle name="20% - Accent5 13" xfId="15854"/>
    <cellStyle name="20% - Accent5 13 2" xfId="32884"/>
    <cellStyle name="20% - Accent5 14" xfId="15855"/>
    <cellStyle name="20% - Accent5 14 2" xfId="32885"/>
    <cellStyle name="20% - Accent5 15" xfId="15856"/>
    <cellStyle name="20% - Accent5 15 2" xfId="32886"/>
    <cellStyle name="20% - Accent5 16" xfId="15857"/>
    <cellStyle name="20% - Accent5 16 2" xfId="32887"/>
    <cellStyle name="20% - Accent5 17" xfId="15858"/>
    <cellStyle name="20% - Accent5 17 2" xfId="32888"/>
    <cellStyle name="20% - Accent5 18" xfId="15859"/>
    <cellStyle name="20% - Accent5 18 2" xfId="32889"/>
    <cellStyle name="20% - Accent5 19" xfId="15860"/>
    <cellStyle name="20% - Accent5 19 2" xfId="32890"/>
    <cellStyle name="20% - Accent5 2" xfId="3821"/>
    <cellStyle name="20% - Accent5 2 2" xfId="3822"/>
    <cellStyle name="20% - Accent5 2 2 2" xfId="26211"/>
    <cellStyle name="20% - Accent5 2 3" xfId="26210"/>
    <cellStyle name="20% - Accent5 20" xfId="15861"/>
    <cellStyle name="20% - Accent5 20 2" xfId="32891"/>
    <cellStyle name="20% - Accent5 21" xfId="26209"/>
    <cellStyle name="20% - Accent5 3" xfId="15862"/>
    <cellStyle name="20% - Accent5 3 2" xfId="32892"/>
    <cellStyle name="20% - Accent5 4" xfId="15863"/>
    <cellStyle name="20% - Accent5 4 2" xfId="32893"/>
    <cellStyle name="20% - Accent5 5" xfId="15864"/>
    <cellStyle name="20% - Accent5 5 2" xfId="32894"/>
    <cellStyle name="20% - Accent5 6" xfId="15865"/>
    <cellStyle name="20% - Accent5 6 2" xfId="32895"/>
    <cellStyle name="20% - Accent5 7" xfId="15866"/>
    <cellStyle name="20% - Accent5 7 2" xfId="32896"/>
    <cellStyle name="20% - Accent5 8" xfId="15867"/>
    <cellStyle name="20% - Accent5 8 2" xfId="32897"/>
    <cellStyle name="20% - Accent5 9" xfId="15868"/>
    <cellStyle name="20% - Accent5 9 2" xfId="32898"/>
    <cellStyle name="20% - Accent6" xfId="3823"/>
    <cellStyle name="20% - Accent6 10" xfId="15869"/>
    <cellStyle name="20% - Accent6 10 2" xfId="32899"/>
    <cellStyle name="20% - Accent6 11" xfId="15870"/>
    <cellStyle name="20% - Accent6 11 2" xfId="32900"/>
    <cellStyle name="20% - Accent6 12" xfId="15871"/>
    <cellStyle name="20% - Accent6 12 2" xfId="32901"/>
    <cellStyle name="20% - Accent6 13" xfId="15872"/>
    <cellStyle name="20% - Accent6 13 2" xfId="32902"/>
    <cellStyle name="20% - Accent6 14" xfId="15873"/>
    <cellStyle name="20% - Accent6 14 2" xfId="32903"/>
    <cellStyle name="20% - Accent6 15" xfId="15874"/>
    <cellStyle name="20% - Accent6 15 2" xfId="32904"/>
    <cellStyle name="20% - Accent6 16" xfId="15875"/>
    <cellStyle name="20% - Accent6 16 2" xfId="32905"/>
    <cellStyle name="20% - Accent6 17" xfId="15876"/>
    <cellStyle name="20% - Accent6 17 2" xfId="32906"/>
    <cellStyle name="20% - Accent6 18" xfId="15877"/>
    <cellStyle name="20% - Accent6 18 2" xfId="32907"/>
    <cellStyle name="20% - Accent6 19" xfId="15878"/>
    <cellStyle name="20% - Accent6 19 2" xfId="32908"/>
    <cellStyle name="20% - Accent6 2" xfId="3824"/>
    <cellStyle name="20% - Accent6 2 2" xfId="3825"/>
    <cellStyle name="20% - Accent6 2 2 2" xfId="26214"/>
    <cellStyle name="20% - Accent6 2 3" xfId="26213"/>
    <cellStyle name="20% - Accent6 20" xfId="15879"/>
    <cellStyle name="20% - Accent6 20 2" xfId="32909"/>
    <cellStyle name="20% - Accent6 21" xfId="26212"/>
    <cellStyle name="20% - Accent6 3" xfId="15880"/>
    <cellStyle name="20% - Accent6 3 2" xfId="32910"/>
    <cellStyle name="20% - Accent6 4" xfId="15881"/>
    <cellStyle name="20% - Accent6 4 2" xfId="32911"/>
    <cellStyle name="20% - Accent6 5" xfId="15882"/>
    <cellStyle name="20% - Accent6 5 2" xfId="32912"/>
    <cellStyle name="20% - Accent6 6" xfId="15883"/>
    <cellStyle name="20% - Accent6 6 2" xfId="32913"/>
    <cellStyle name="20% - Accent6 7" xfId="15884"/>
    <cellStyle name="20% - Accent6 7 2" xfId="32914"/>
    <cellStyle name="20% - Accent6 8" xfId="15885"/>
    <cellStyle name="20% - Accent6 8 2" xfId="32915"/>
    <cellStyle name="20% - Accent6 9" xfId="15886"/>
    <cellStyle name="20% - Accent6 9 2" xfId="32916"/>
    <cellStyle name="20% - Акцент1 10" xfId="3826"/>
    <cellStyle name="20% - Акцент1 10 2" xfId="15887"/>
    <cellStyle name="20% - Акцент1 10 2 2" xfId="32917"/>
    <cellStyle name="20% - Акцент1 10 3" xfId="15888"/>
    <cellStyle name="20% - Акцент1 10 3 2" xfId="32918"/>
    <cellStyle name="20% - Акцент1 10 4" xfId="15889"/>
    <cellStyle name="20% - Акцент1 10 4 2" xfId="32919"/>
    <cellStyle name="20% - Акцент1 10 5" xfId="15890"/>
    <cellStyle name="20% - Акцент1 10 5 2" xfId="32920"/>
    <cellStyle name="20% - Акцент1 10 6" xfId="15891"/>
    <cellStyle name="20% - Акцент1 10 6 2" xfId="32921"/>
    <cellStyle name="20% - Акцент1 10 7" xfId="15892"/>
    <cellStyle name="20% - Акцент1 10 7 2" xfId="32922"/>
    <cellStyle name="20% - Акцент1 10 8" xfId="26215"/>
    <cellStyle name="20% - Акцент1 11" xfId="3827"/>
    <cellStyle name="20% - Акцент1 11 2" xfId="15893"/>
    <cellStyle name="20% - Акцент1 11 2 2" xfId="32923"/>
    <cellStyle name="20% - Акцент1 11 3" xfId="15894"/>
    <cellStyle name="20% - Акцент1 11 3 2" xfId="32924"/>
    <cellStyle name="20% - Акцент1 11 4" xfId="15895"/>
    <cellStyle name="20% - Акцент1 11 4 2" xfId="32925"/>
    <cellStyle name="20% - Акцент1 11 5" xfId="15896"/>
    <cellStyle name="20% - Акцент1 11 5 2" xfId="32926"/>
    <cellStyle name="20% - Акцент1 11 6" xfId="15897"/>
    <cellStyle name="20% - Акцент1 11 6 2" xfId="32927"/>
    <cellStyle name="20% - Акцент1 11 7" xfId="15898"/>
    <cellStyle name="20% - Акцент1 11 7 2" xfId="32928"/>
    <cellStyle name="20% - Акцент1 11 8" xfId="26216"/>
    <cellStyle name="20% - Акцент1 12" xfId="3828"/>
    <cellStyle name="20% - Акцент1 12 2" xfId="15899"/>
    <cellStyle name="20% - Акцент1 12 2 2" xfId="32929"/>
    <cellStyle name="20% - Акцент1 12 3" xfId="15900"/>
    <cellStyle name="20% - Акцент1 12 3 2" xfId="32930"/>
    <cellStyle name="20% - Акцент1 12 4" xfId="15901"/>
    <cellStyle name="20% - Акцент1 12 4 2" xfId="32931"/>
    <cellStyle name="20% - Акцент1 12 5" xfId="15902"/>
    <cellStyle name="20% - Акцент1 12 5 2" xfId="32932"/>
    <cellStyle name="20% - Акцент1 12 6" xfId="15903"/>
    <cellStyle name="20% - Акцент1 12 6 2" xfId="32933"/>
    <cellStyle name="20% - Акцент1 12 7" xfId="15904"/>
    <cellStyle name="20% - Акцент1 12 7 2" xfId="32934"/>
    <cellStyle name="20% - Акцент1 12 8" xfId="26217"/>
    <cellStyle name="20% - Акцент1 13" xfId="3829"/>
    <cellStyle name="20% - Акцент1 13 2" xfId="15905"/>
    <cellStyle name="20% - Акцент1 13 2 2" xfId="32935"/>
    <cellStyle name="20% - Акцент1 13 3" xfId="15906"/>
    <cellStyle name="20% - Акцент1 13 3 2" xfId="32936"/>
    <cellStyle name="20% - Акцент1 13 4" xfId="15907"/>
    <cellStyle name="20% - Акцент1 13 4 2" xfId="32937"/>
    <cellStyle name="20% - Акцент1 13 5" xfId="15908"/>
    <cellStyle name="20% - Акцент1 13 5 2" xfId="32938"/>
    <cellStyle name="20% - Акцент1 13 6" xfId="15909"/>
    <cellStyle name="20% - Акцент1 13 6 2" xfId="32939"/>
    <cellStyle name="20% - Акцент1 13 7" xfId="15910"/>
    <cellStyle name="20% - Акцент1 13 7 2" xfId="32940"/>
    <cellStyle name="20% - Акцент1 13 8" xfId="26218"/>
    <cellStyle name="20% - Акцент1 14" xfId="3830"/>
    <cellStyle name="20% - Акцент1 14 2" xfId="15911"/>
    <cellStyle name="20% - Акцент1 14 2 2" xfId="32941"/>
    <cellStyle name="20% - Акцент1 14 3" xfId="15912"/>
    <cellStyle name="20% - Акцент1 14 3 2" xfId="32942"/>
    <cellStyle name="20% - Акцент1 14 4" xfId="15913"/>
    <cellStyle name="20% - Акцент1 14 4 2" xfId="32943"/>
    <cellStyle name="20% - Акцент1 14 5" xfId="15914"/>
    <cellStyle name="20% - Акцент1 14 5 2" xfId="32944"/>
    <cellStyle name="20% - Акцент1 14 6" xfId="15915"/>
    <cellStyle name="20% - Акцент1 14 6 2" xfId="32945"/>
    <cellStyle name="20% - Акцент1 14 7" xfId="15916"/>
    <cellStyle name="20% - Акцент1 14 7 2" xfId="32946"/>
    <cellStyle name="20% - Акцент1 14 8" xfId="26219"/>
    <cellStyle name="20% - Акцент1 15" xfId="3831"/>
    <cellStyle name="20% - Акцент1 15 2" xfId="26220"/>
    <cellStyle name="20% - Акцент1 2" xfId="3832"/>
    <cellStyle name="20% - Акцент1 2 10" xfId="3833"/>
    <cellStyle name="20% - Акцент1 2 10 2" xfId="3834"/>
    <cellStyle name="20% - Акцент1 2 10 2 2" xfId="26223"/>
    <cellStyle name="20% - Акцент1 2 10 3" xfId="15917"/>
    <cellStyle name="20% - Акцент1 2 10 3 2" xfId="32947"/>
    <cellStyle name="20% - Акцент1 2 10 4" xfId="26222"/>
    <cellStyle name="20% - Акцент1 2 11" xfId="3835"/>
    <cellStyle name="20% - Акцент1 2 11 2" xfId="3836"/>
    <cellStyle name="20% - Акцент1 2 11 2 2" xfId="26225"/>
    <cellStyle name="20% - Акцент1 2 11 3" xfId="15918"/>
    <cellStyle name="20% - Акцент1 2 11 3 2" xfId="32948"/>
    <cellStyle name="20% - Акцент1 2 11 4" xfId="26224"/>
    <cellStyle name="20% - Акцент1 2 12" xfId="3837"/>
    <cellStyle name="20% - Акцент1 2 12 2" xfId="3838"/>
    <cellStyle name="20% - Акцент1 2 12 2 2" xfId="26227"/>
    <cellStyle name="20% - Акцент1 2 12 3" xfId="15919"/>
    <cellStyle name="20% - Акцент1 2 12 3 2" xfId="32949"/>
    <cellStyle name="20% - Акцент1 2 12 4" xfId="26226"/>
    <cellStyle name="20% - Акцент1 2 13" xfId="3839"/>
    <cellStyle name="20% - Акцент1 2 13 2" xfId="3840"/>
    <cellStyle name="20% - Акцент1 2 13 2 2" xfId="26229"/>
    <cellStyle name="20% - Акцент1 2 13 3" xfId="15920"/>
    <cellStyle name="20% - Акцент1 2 13 3 2" xfId="32950"/>
    <cellStyle name="20% - Акцент1 2 13 4" xfId="26228"/>
    <cellStyle name="20% - Акцент1 2 14" xfId="3841"/>
    <cellStyle name="20% - Акцент1 2 14 2" xfId="26230"/>
    <cellStyle name="20% - Акцент1 2 15" xfId="3842"/>
    <cellStyle name="20% - Акцент1 2 15 2" xfId="26231"/>
    <cellStyle name="20% - Акцент1 2 16" xfId="3843"/>
    <cellStyle name="20% - Акцент1 2 16 2" xfId="26232"/>
    <cellStyle name="20% - Акцент1 2 17" xfId="3844"/>
    <cellStyle name="20% - Акцент1 2 17 2" xfId="26233"/>
    <cellStyle name="20% - Акцент1 2 18" xfId="3845"/>
    <cellStyle name="20% - Акцент1 2 18 2" xfId="26234"/>
    <cellStyle name="20% - Акцент1 2 19" xfId="3846"/>
    <cellStyle name="20% - Акцент1 2 19 2" xfId="26235"/>
    <cellStyle name="20% - Акцент1 2 2" xfId="3847"/>
    <cellStyle name="20% - Акцент1 2 2 2" xfId="26236"/>
    <cellStyle name="20% - Акцент1 2 20" xfId="3848"/>
    <cellStyle name="20% - Акцент1 2 20 2" xfId="26237"/>
    <cellStyle name="20% - Акцент1 2 21" xfId="3849"/>
    <cellStyle name="20% - Акцент1 2 21 2" xfId="26238"/>
    <cellStyle name="20% - Акцент1 2 22" xfId="3850"/>
    <cellStyle name="20% - Акцент1 2 22 2" xfId="26239"/>
    <cellStyle name="20% - Акцент1 2 23" xfId="3851"/>
    <cellStyle name="20% - Акцент1 2 23 2" xfId="26240"/>
    <cellStyle name="20% - Акцент1 2 24" xfId="3852"/>
    <cellStyle name="20% - Акцент1 2 24 2" xfId="26241"/>
    <cellStyle name="20% - Акцент1 2 25" xfId="3853"/>
    <cellStyle name="20% - Акцент1 2 25 2" xfId="26242"/>
    <cellStyle name="20% - Акцент1 2 26" xfId="26221"/>
    <cellStyle name="20% - Акцент1 2 3" xfId="3854"/>
    <cellStyle name="20% - Акцент1 2 3 2" xfId="3855"/>
    <cellStyle name="20% - Акцент1 2 3 2 2" xfId="26244"/>
    <cellStyle name="20% - Акцент1 2 3 3" xfId="15921"/>
    <cellStyle name="20% - Акцент1 2 3 3 2" xfId="32951"/>
    <cellStyle name="20% - Акцент1 2 3 4" xfId="26243"/>
    <cellStyle name="20% - Акцент1 2 4" xfId="3856"/>
    <cellStyle name="20% - Акцент1 2 4 2" xfId="3857"/>
    <cellStyle name="20% - Акцент1 2 4 2 2" xfId="26246"/>
    <cellStyle name="20% - Акцент1 2 4 3" xfId="15922"/>
    <cellStyle name="20% - Акцент1 2 4 3 2" xfId="32952"/>
    <cellStyle name="20% - Акцент1 2 4 4" xfId="26245"/>
    <cellStyle name="20% - Акцент1 2 5" xfId="3858"/>
    <cellStyle name="20% - Акцент1 2 5 2" xfId="3859"/>
    <cellStyle name="20% - Акцент1 2 5 2 2" xfId="26248"/>
    <cellStyle name="20% - Акцент1 2 5 3" xfId="15923"/>
    <cellStyle name="20% - Акцент1 2 5 3 2" xfId="32953"/>
    <cellStyle name="20% - Акцент1 2 5 4" xfId="26247"/>
    <cellStyle name="20% - Акцент1 2 6" xfId="3860"/>
    <cellStyle name="20% - Акцент1 2 6 2" xfId="3861"/>
    <cellStyle name="20% - Акцент1 2 6 2 2" xfId="26250"/>
    <cellStyle name="20% - Акцент1 2 6 3" xfId="15924"/>
    <cellStyle name="20% - Акцент1 2 6 3 2" xfId="32954"/>
    <cellStyle name="20% - Акцент1 2 6 4" xfId="26249"/>
    <cellStyle name="20% - Акцент1 2 7" xfId="3862"/>
    <cellStyle name="20% - Акцент1 2 7 2" xfId="3863"/>
    <cellStyle name="20% - Акцент1 2 7 2 2" xfId="26252"/>
    <cellStyle name="20% - Акцент1 2 7 3" xfId="15925"/>
    <cellStyle name="20% - Акцент1 2 7 3 2" xfId="32955"/>
    <cellStyle name="20% - Акцент1 2 7 4" xfId="26251"/>
    <cellStyle name="20% - Акцент1 2 8" xfId="3864"/>
    <cellStyle name="20% - Акцент1 2 8 2" xfId="3865"/>
    <cellStyle name="20% - Акцент1 2 8 2 2" xfId="26254"/>
    <cellStyle name="20% - Акцент1 2 8 3" xfId="15926"/>
    <cellStyle name="20% - Акцент1 2 8 3 2" xfId="32956"/>
    <cellStyle name="20% - Акцент1 2 8 4" xfId="26253"/>
    <cellStyle name="20% - Акцент1 2 9" xfId="3866"/>
    <cellStyle name="20% - Акцент1 2 9 2" xfId="3867"/>
    <cellStyle name="20% - Акцент1 2 9 2 2" xfId="26256"/>
    <cellStyle name="20% - Акцент1 2 9 3" xfId="15927"/>
    <cellStyle name="20% - Акцент1 2 9 3 2" xfId="32957"/>
    <cellStyle name="20% - Акцент1 2 9 4" xfId="26255"/>
    <cellStyle name="20% - Акцент1 3" xfId="3868"/>
    <cellStyle name="20% - Акцент1 3 10" xfId="15928"/>
    <cellStyle name="20% - Акцент1 3 10 2" xfId="32958"/>
    <cellStyle name="20% - Акцент1 3 11" xfId="15929"/>
    <cellStyle name="20% - Акцент1 3 11 2" xfId="32959"/>
    <cellStyle name="20% - Акцент1 3 12" xfId="15930"/>
    <cellStyle name="20% - Акцент1 3 12 2" xfId="32960"/>
    <cellStyle name="20% - Акцент1 3 13" xfId="15931"/>
    <cellStyle name="20% - Акцент1 3 13 2" xfId="32961"/>
    <cellStyle name="20% - Акцент1 3 14" xfId="15932"/>
    <cellStyle name="20% - Акцент1 3 14 2" xfId="32962"/>
    <cellStyle name="20% - Акцент1 3 15" xfId="26257"/>
    <cellStyle name="20% - Акцент1 3 2" xfId="15933"/>
    <cellStyle name="20% - Акцент1 3 2 2" xfId="32963"/>
    <cellStyle name="20% - Акцент1 3 3" xfId="15934"/>
    <cellStyle name="20% - Акцент1 3 3 2" xfId="32964"/>
    <cellStyle name="20% - Акцент1 3 4" xfId="15935"/>
    <cellStyle name="20% - Акцент1 3 4 2" xfId="32965"/>
    <cellStyle name="20% - Акцент1 3 5" xfId="15936"/>
    <cellStyle name="20% - Акцент1 3 5 2" xfId="32966"/>
    <cellStyle name="20% - Акцент1 3 6" xfId="15937"/>
    <cellStyle name="20% - Акцент1 3 6 2" xfId="32967"/>
    <cellStyle name="20% - Акцент1 3 7" xfId="15938"/>
    <cellStyle name="20% - Акцент1 3 7 2" xfId="32968"/>
    <cellStyle name="20% - Акцент1 3 8" xfId="15939"/>
    <cellStyle name="20% - Акцент1 3 8 2" xfId="32969"/>
    <cellStyle name="20% - Акцент1 3 9" xfId="15940"/>
    <cellStyle name="20% - Акцент1 3 9 2" xfId="32970"/>
    <cellStyle name="20% - Акцент1 4" xfId="3869"/>
    <cellStyle name="20% - Акцент1 4 2" xfId="26258"/>
    <cellStyle name="20% - Акцент1 5" xfId="3870"/>
    <cellStyle name="20% - Акцент1 5 2" xfId="26259"/>
    <cellStyle name="20% - Акцент1 6" xfId="3871"/>
    <cellStyle name="20% - Акцент1 6 2" xfId="26260"/>
    <cellStyle name="20% - Акцент1 7" xfId="3872"/>
    <cellStyle name="20% - Акцент1 7 2" xfId="26261"/>
    <cellStyle name="20% - Акцент1 8" xfId="3873"/>
    <cellStyle name="20% - Акцент1 8 2" xfId="26262"/>
    <cellStyle name="20% - Акцент1 9" xfId="3874"/>
    <cellStyle name="20% - Акцент1 9 10" xfId="15941"/>
    <cellStyle name="20% - Акцент1 9 10 2" xfId="32971"/>
    <cellStyle name="20% - Акцент1 9 11" xfId="15942"/>
    <cellStyle name="20% - Акцент1 9 11 2" xfId="32972"/>
    <cellStyle name="20% - Акцент1 9 12" xfId="15943"/>
    <cellStyle name="20% - Акцент1 9 12 2" xfId="4"/>
    <cellStyle name="20% - Акцент1 9 12 3" xfId="32973"/>
    <cellStyle name="20% - Акцент1 9 13" xfId="26263"/>
    <cellStyle name="20% - Акцент1 9 2" xfId="15944"/>
    <cellStyle name="20% - Акцент1 9 2 2" xfId="32974"/>
    <cellStyle name="20% - Акцент1 9 3" xfId="15945"/>
    <cellStyle name="20% - Акцент1 9 3 2" xfId="32975"/>
    <cellStyle name="20% - Акцент1 9 4" xfId="15946"/>
    <cellStyle name="20% - Акцент1 9 4 2" xfId="32976"/>
    <cellStyle name="20% - Акцент1 9 5" xfId="15947"/>
    <cellStyle name="20% - Акцент1 9 5 2" xfId="32977"/>
    <cellStyle name="20% - Акцент1 9 6" xfId="15948"/>
    <cellStyle name="20% - Акцент1 9 6 2" xfId="32978"/>
    <cellStyle name="20% - Акцент1 9 7" xfId="15949"/>
    <cellStyle name="20% - Акцент1 9 7 2" xfId="32979"/>
    <cellStyle name="20% - Акцент1 9 8" xfId="15950"/>
    <cellStyle name="20% - Акцент1 9 8 2" xfId="32980"/>
    <cellStyle name="20% - Акцент1 9 9" xfId="15951"/>
    <cellStyle name="20% - Акцент1 9 9 2" xfId="32981"/>
    <cellStyle name="20% - Акцент2 10" xfId="3875"/>
    <cellStyle name="20% - Акцент2 10 2" xfId="15952"/>
    <cellStyle name="20% - Акцент2 10 2 2" xfId="32982"/>
    <cellStyle name="20% - Акцент2 10 3" xfId="15953"/>
    <cellStyle name="20% - Акцент2 10 3 2" xfId="32983"/>
    <cellStyle name="20% - Акцент2 10 4" xfId="15954"/>
    <cellStyle name="20% - Акцент2 10 4 2" xfId="32984"/>
    <cellStyle name="20% - Акцент2 10 5" xfId="15955"/>
    <cellStyle name="20% - Акцент2 10 5 2" xfId="32985"/>
    <cellStyle name="20% - Акцент2 10 6" xfId="15956"/>
    <cellStyle name="20% - Акцент2 10 6 2" xfId="32986"/>
    <cellStyle name="20% - Акцент2 10 7" xfId="15957"/>
    <cellStyle name="20% - Акцент2 10 7 2" xfId="32987"/>
    <cellStyle name="20% - Акцент2 10 8" xfId="26264"/>
    <cellStyle name="20% - Акцент2 11" xfId="3876"/>
    <cellStyle name="20% - Акцент2 11 2" xfId="15958"/>
    <cellStyle name="20% - Акцент2 11 2 2" xfId="32988"/>
    <cellStyle name="20% - Акцент2 11 3" xfId="15959"/>
    <cellStyle name="20% - Акцент2 11 3 2" xfId="32989"/>
    <cellStyle name="20% - Акцент2 11 4" xfId="15960"/>
    <cellStyle name="20% - Акцент2 11 4 2" xfId="32990"/>
    <cellStyle name="20% - Акцент2 11 5" xfId="15961"/>
    <cellStyle name="20% - Акцент2 11 5 2" xfId="32991"/>
    <cellStyle name="20% - Акцент2 11 6" xfId="15962"/>
    <cellStyle name="20% - Акцент2 11 6 2" xfId="32992"/>
    <cellStyle name="20% - Акцент2 11 7" xfId="15963"/>
    <cellStyle name="20% - Акцент2 11 7 2" xfId="32993"/>
    <cellStyle name="20% - Акцент2 11 8" xfId="26265"/>
    <cellStyle name="20% - Акцент2 12" xfId="3877"/>
    <cellStyle name="20% - Акцент2 12 2" xfId="15964"/>
    <cellStyle name="20% - Акцент2 12 2 2" xfId="32994"/>
    <cellStyle name="20% - Акцент2 12 3" xfId="15965"/>
    <cellStyle name="20% - Акцент2 12 3 2" xfId="32995"/>
    <cellStyle name="20% - Акцент2 12 4" xfId="15966"/>
    <cellStyle name="20% - Акцент2 12 4 2" xfId="32996"/>
    <cellStyle name="20% - Акцент2 12 5" xfId="15967"/>
    <cellStyle name="20% - Акцент2 12 5 2" xfId="32997"/>
    <cellStyle name="20% - Акцент2 12 6" xfId="15968"/>
    <cellStyle name="20% - Акцент2 12 6 2" xfId="32998"/>
    <cellStyle name="20% - Акцент2 12 7" xfId="15969"/>
    <cellStyle name="20% - Акцент2 12 7 2" xfId="32999"/>
    <cellStyle name="20% - Акцент2 12 8" xfId="26266"/>
    <cellStyle name="20% - Акцент2 13" xfId="3878"/>
    <cellStyle name="20% - Акцент2 13 2" xfId="15970"/>
    <cellStyle name="20% - Акцент2 13 2 2" xfId="33000"/>
    <cellStyle name="20% - Акцент2 13 3" xfId="15971"/>
    <cellStyle name="20% - Акцент2 13 3 2" xfId="33001"/>
    <cellStyle name="20% - Акцент2 13 4" xfId="15972"/>
    <cellStyle name="20% - Акцент2 13 4 2" xfId="33002"/>
    <cellStyle name="20% - Акцент2 13 5" xfId="15973"/>
    <cellStyle name="20% - Акцент2 13 5 2" xfId="33003"/>
    <cellStyle name="20% - Акцент2 13 6" xfId="15974"/>
    <cellStyle name="20% - Акцент2 13 6 2" xfId="33004"/>
    <cellStyle name="20% - Акцент2 13 7" xfId="15975"/>
    <cellStyle name="20% - Акцент2 13 7 2" xfId="33005"/>
    <cellStyle name="20% - Акцент2 13 8" xfId="26267"/>
    <cellStyle name="20% - Акцент2 14" xfId="3879"/>
    <cellStyle name="20% - Акцент2 14 2" xfId="15976"/>
    <cellStyle name="20% - Акцент2 14 2 2" xfId="33006"/>
    <cellStyle name="20% - Акцент2 14 3" xfId="15977"/>
    <cellStyle name="20% - Акцент2 14 3 2" xfId="33007"/>
    <cellStyle name="20% - Акцент2 14 4" xfId="15978"/>
    <cellStyle name="20% - Акцент2 14 4 2" xfId="33008"/>
    <cellStyle name="20% - Акцент2 14 5" xfId="15979"/>
    <cellStyle name="20% - Акцент2 14 5 2" xfId="33009"/>
    <cellStyle name="20% - Акцент2 14 6" xfId="15980"/>
    <cellStyle name="20% - Акцент2 14 6 2" xfId="33010"/>
    <cellStyle name="20% - Акцент2 14 7" xfId="15981"/>
    <cellStyle name="20% - Акцент2 14 7 2" xfId="33011"/>
    <cellStyle name="20% - Акцент2 14 8" xfId="26268"/>
    <cellStyle name="20% - Акцент2 15" xfId="3880"/>
    <cellStyle name="20% - Акцент2 15 2" xfId="26269"/>
    <cellStyle name="20% - Акцент2 2" xfId="3881"/>
    <cellStyle name="20% - Акцент2 2 10" xfId="3882"/>
    <cellStyle name="20% - Акцент2 2 10 2" xfId="3883"/>
    <cellStyle name="20% - Акцент2 2 10 3" xfId="15982"/>
    <cellStyle name="20% - Акцент2 2 10 3 2" xfId="33012"/>
    <cellStyle name="20% - Акцент2 2 10 4" xfId="26271"/>
    <cellStyle name="20% - Акцент2 2 11" xfId="3884"/>
    <cellStyle name="20% - Акцент2 2 11 2" xfId="3885"/>
    <cellStyle name="20% - Акцент2 2 11 3" xfId="15983"/>
    <cellStyle name="20% - Акцент2 2 11 3 2" xfId="33013"/>
    <cellStyle name="20% - Акцент2 2 11 4" xfId="26272"/>
    <cellStyle name="20% - Акцент2 2 12" xfId="3886"/>
    <cellStyle name="20% - Акцент2 2 12 2" xfId="3887"/>
    <cellStyle name="20% - Акцент2 2 12 3" xfId="15984"/>
    <cellStyle name="20% - Акцент2 2 12 3 2" xfId="33014"/>
    <cellStyle name="20% - Акцент2 2 12 4" xfId="26273"/>
    <cellStyle name="20% - Акцент2 2 13" xfId="3888"/>
    <cellStyle name="20% - Акцент2 2 13 2" xfId="3889"/>
    <cellStyle name="20% - Акцент2 2 13 3" xfId="15985"/>
    <cellStyle name="20% - Акцент2 2 13 3 2" xfId="33015"/>
    <cellStyle name="20% - Акцент2 2 13 4" xfId="26274"/>
    <cellStyle name="20% - Акцент2 2 14" xfId="3890"/>
    <cellStyle name="20% - Акцент2 2 15" xfId="3891"/>
    <cellStyle name="20% - Акцент2 2 16" xfId="3892"/>
    <cellStyle name="20% - Акцент2 2 17" xfId="3893"/>
    <cellStyle name="20% - Акцент2 2 18" xfId="3894"/>
    <cellStyle name="20% - Акцент2 2 19" xfId="3895"/>
    <cellStyle name="20% - Акцент2 2 2" xfId="3896"/>
    <cellStyle name="20% - Акцент2 2 2 2" xfId="26275"/>
    <cellStyle name="20% - Акцент2 2 20" xfId="3897"/>
    <cellStyle name="20% - Акцент2 2 21" xfId="3898"/>
    <cellStyle name="20% - Акцент2 2 22" xfId="3899"/>
    <cellStyle name="20% - Акцент2 2 23" xfId="3900"/>
    <cellStyle name="20% - Акцент2 2 24" xfId="3901"/>
    <cellStyle name="20% - Акцент2 2 25" xfId="3902"/>
    <cellStyle name="20% - Акцент2 2 26" xfId="26270"/>
    <cellStyle name="20% - Акцент2 2 3" xfId="3903"/>
    <cellStyle name="20% - Акцент2 2 3 2" xfId="3904"/>
    <cellStyle name="20% - Акцент2 2 3 3" xfId="15986"/>
    <cellStyle name="20% - Акцент2 2 3 3 2" xfId="33016"/>
    <cellStyle name="20% - Акцент2 2 3 4" xfId="26276"/>
    <cellStyle name="20% - Акцент2 2 4" xfId="3905"/>
    <cellStyle name="20% - Акцент2 2 4 2" xfId="3906"/>
    <cellStyle name="20% - Акцент2 2 4 3" xfId="15987"/>
    <cellStyle name="20% - Акцент2 2 4 3 2" xfId="33017"/>
    <cellStyle name="20% - Акцент2 2 4 4" xfId="26277"/>
    <cellStyle name="20% - Акцент2 2 5" xfId="3907"/>
    <cellStyle name="20% - Акцент2 2 5 2" xfId="3908"/>
    <cellStyle name="20% - Акцент2 2 5 3" xfId="15988"/>
    <cellStyle name="20% - Акцент2 2 5 3 2" xfId="33018"/>
    <cellStyle name="20% - Акцент2 2 5 4" xfId="26278"/>
    <cellStyle name="20% - Акцент2 2 6" xfId="3909"/>
    <cellStyle name="20% - Акцент2 2 6 2" xfId="3910"/>
    <cellStyle name="20% - Акцент2 2 6 3" xfId="15989"/>
    <cellStyle name="20% - Акцент2 2 6 3 2" xfId="33019"/>
    <cellStyle name="20% - Акцент2 2 6 4" xfId="26279"/>
    <cellStyle name="20% - Акцент2 2 7" xfId="3911"/>
    <cellStyle name="20% - Акцент2 2 7 2" xfId="3912"/>
    <cellStyle name="20% - Акцент2 2 7 3" xfId="15990"/>
    <cellStyle name="20% - Акцент2 2 7 3 2" xfId="33020"/>
    <cellStyle name="20% - Акцент2 2 7 4" xfId="26280"/>
    <cellStyle name="20% - Акцент2 2 8" xfId="3913"/>
    <cellStyle name="20% - Акцент2 2 8 2" xfId="3914"/>
    <cellStyle name="20% - Акцент2 2 8 3" xfId="15991"/>
    <cellStyle name="20% - Акцент2 2 8 3 2" xfId="33021"/>
    <cellStyle name="20% - Акцент2 2 8 4" xfId="26281"/>
    <cellStyle name="20% - Акцент2 2 9" xfId="3915"/>
    <cellStyle name="20% - Акцент2 2 9 2" xfId="3916"/>
    <cellStyle name="20% - Акцент2 2 9 3" xfId="15992"/>
    <cellStyle name="20% - Акцент2 2 9 3 2" xfId="33022"/>
    <cellStyle name="20% - Акцент2 2 9 4" xfId="26282"/>
    <cellStyle name="20% - Акцент2 3" xfId="3917"/>
    <cellStyle name="20% - Акцент2 3 10" xfId="15993"/>
    <cellStyle name="20% - Акцент2 3 10 2" xfId="33023"/>
    <cellStyle name="20% - Акцент2 3 11" xfId="15994"/>
    <cellStyle name="20% - Акцент2 3 11 2" xfId="33024"/>
    <cellStyle name="20% - Акцент2 3 12" xfId="15995"/>
    <cellStyle name="20% - Акцент2 3 12 2" xfId="33025"/>
    <cellStyle name="20% - Акцент2 3 13" xfId="15996"/>
    <cellStyle name="20% - Акцент2 3 13 2" xfId="33026"/>
    <cellStyle name="20% - Акцент2 3 14" xfId="15997"/>
    <cellStyle name="20% - Акцент2 3 14 2" xfId="33027"/>
    <cellStyle name="20% - Акцент2 3 15" xfId="26283"/>
    <cellStyle name="20% - Акцент2 3 2" xfId="15998"/>
    <cellStyle name="20% - Акцент2 3 2 2" xfId="33028"/>
    <cellStyle name="20% - Акцент2 3 3" xfId="15999"/>
    <cellStyle name="20% - Акцент2 3 3 2" xfId="33029"/>
    <cellStyle name="20% - Акцент2 3 4" xfId="16000"/>
    <cellStyle name="20% - Акцент2 3 4 2" xfId="33030"/>
    <cellStyle name="20% - Акцент2 3 5" xfId="16001"/>
    <cellStyle name="20% - Акцент2 3 5 2" xfId="33031"/>
    <cellStyle name="20% - Акцент2 3 6" xfId="16002"/>
    <cellStyle name="20% - Акцент2 3 6 2" xfId="33032"/>
    <cellStyle name="20% - Акцент2 3 7" xfId="16003"/>
    <cellStyle name="20% - Акцент2 3 7 2" xfId="33033"/>
    <cellStyle name="20% - Акцент2 3 8" xfId="16004"/>
    <cellStyle name="20% - Акцент2 3 8 2" xfId="33034"/>
    <cellStyle name="20% - Акцент2 3 9" xfId="16005"/>
    <cellStyle name="20% - Акцент2 3 9 2" xfId="33035"/>
    <cellStyle name="20% - Акцент2 4" xfId="3918"/>
    <cellStyle name="20% - Акцент2 4 2" xfId="26284"/>
    <cellStyle name="20% - Акцент2 5" xfId="3919"/>
    <cellStyle name="20% - Акцент2 5 2" xfId="26285"/>
    <cellStyle name="20% - Акцент2 6" xfId="3920"/>
    <cellStyle name="20% - Акцент2 6 2" xfId="26286"/>
    <cellStyle name="20% - Акцент2 7" xfId="3921"/>
    <cellStyle name="20% - Акцент2 7 2" xfId="26287"/>
    <cellStyle name="20% - Акцент2 8" xfId="3922"/>
    <cellStyle name="20% - Акцент2 8 2" xfId="26288"/>
    <cellStyle name="20% - Акцент2 9" xfId="3923"/>
    <cellStyle name="20% - Акцент2 9 10" xfId="16006"/>
    <cellStyle name="20% - Акцент2 9 10 2" xfId="33036"/>
    <cellStyle name="20% - Акцент2 9 11" xfId="16007"/>
    <cellStyle name="20% - Акцент2 9 11 2" xfId="33037"/>
    <cellStyle name="20% - Акцент2 9 12" xfId="16008"/>
    <cellStyle name="20% - Акцент2 9 12 2" xfId="33038"/>
    <cellStyle name="20% - Акцент2 9 13" xfId="26289"/>
    <cellStyle name="20% - Акцент2 9 2" xfId="16009"/>
    <cellStyle name="20% - Акцент2 9 2 2" xfId="33039"/>
    <cellStyle name="20% - Акцент2 9 3" xfId="16010"/>
    <cellStyle name="20% - Акцент2 9 3 2" xfId="33040"/>
    <cellStyle name="20% - Акцент2 9 4" xfId="16011"/>
    <cellStyle name="20% - Акцент2 9 4 2" xfId="33041"/>
    <cellStyle name="20% - Акцент2 9 5" xfId="16012"/>
    <cellStyle name="20% - Акцент2 9 5 2" xfId="33042"/>
    <cellStyle name="20% - Акцент2 9 6" xfId="16013"/>
    <cellStyle name="20% - Акцент2 9 6 2" xfId="33043"/>
    <cellStyle name="20% - Акцент2 9 7" xfId="16014"/>
    <cellStyle name="20% - Акцент2 9 7 2" xfId="33044"/>
    <cellStyle name="20% - Акцент2 9 8" xfId="16015"/>
    <cellStyle name="20% - Акцент2 9 8 2" xfId="33045"/>
    <cellStyle name="20% - Акцент2 9 9" xfId="16016"/>
    <cellStyle name="20% - Акцент2 9 9 2" xfId="33046"/>
    <cellStyle name="20% - Акцент3 10" xfId="3924"/>
    <cellStyle name="20% - Акцент3 10 2" xfId="16017"/>
    <cellStyle name="20% - Акцент3 10 2 2" xfId="33047"/>
    <cellStyle name="20% - Акцент3 10 3" xfId="16018"/>
    <cellStyle name="20% - Акцент3 10 3 2" xfId="33048"/>
    <cellStyle name="20% - Акцент3 10 4" xfId="16019"/>
    <cellStyle name="20% - Акцент3 10 4 2" xfId="33049"/>
    <cellStyle name="20% - Акцент3 10 5" xfId="16020"/>
    <cellStyle name="20% - Акцент3 10 5 2" xfId="33050"/>
    <cellStyle name="20% - Акцент3 10 6" xfId="16021"/>
    <cellStyle name="20% - Акцент3 10 6 2" xfId="33051"/>
    <cellStyle name="20% - Акцент3 10 7" xfId="16022"/>
    <cellStyle name="20% - Акцент3 10 7 2" xfId="33052"/>
    <cellStyle name="20% - Акцент3 10 8" xfId="26290"/>
    <cellStyle name="20% - Акцент3 11" xfId="3925"/>
    <cellStyle name="20% - Акцент3 11 2" xfId="16023"/>
    <cellStyle name="20% - Акцент3 11 2 2" xfId="33053"/>
    <cellStyle name="20% - Акцент3 11 3" xfId="16024"/>
    <cellStyle name="20% - Акцент3 11 3 2" xfId="33054"/>
    <cellStyle name="20% - Акцент3 11 4" xfId="16025"/>
    <cellStyle name="20% - Акцент3 11 4 2" xfId="33055"/>
    <cellStyle name="20% - Акцент3 11 5" xfId="16026"/>
    <cellStyle name="20% - Акцент3 11 5 2" xfId="33056"/>
    <cellStyle name="20% - Акцент3 11 6" xfId="16027"/>
    <cellStyle name="20% - Акцент3 11 6 2" xfId="33057"/>
    <cellStyle name="20% - Акцент3 11 7" xfId="16028"/>
    <cellStyle name="20% - Акцент3 11 7 2" xfId="33058"/>
    <cellStyle name="20% - Акцент3 11 8" xfId="26291"/>
    <cellStyle name="20% - Акцент3 12" xfId="3926"/>
    <cellStyle name="20% - Акцент3 12 2" xfId="16029"/>
    <cellStyle name="20% - Акцент3 12 2 2" xfId="33059"/>
    <cellStyle name="20% - Акцент3 12 3" xfId="16030"/>
    <cellStyle name="20% - Акцент3 12 3 2" xfId="33060"/>
    <cellStyle name="20% - Акцент3 12 4" xfId="16031"/>
    <cellStyle name="20% - Акцент3 12 4 2" xfId="33061"/>
    <cellStyle name="20% - Акцент3 12 5" xfId="16032"/>
    <cellStyle name="20% - Акцент3 12 5 2" xfId="33062"/>
    <cellStyle name="20% - Акцент3 12 6" xfId="16033"/>
    <cellStyle name="20% - Акцент3 12 6 2" xfId="33063"/>
    <cellStyle name="20% - Акцент3 12 7" xfId="16034"/>
    <cellStyle name="20% - Акцент3 12 7 2" xfId="33064"/>
    <cellStyle name="20% - Акцент3 12 8" xfId="26292"/>
    <cellStyle name="20% - Акцент3 13" xfId="3927"/>
    <cellStyle name="20% - Акцент3 13 2" xfId="16035"/>
    <cellStyle name="20% - Акцент3 13 2 2" xfId="33065"/>
    <cellStyle name="20% - Акцент3 13 3" xfId="16036"/>
    <cellStyle name="20% - Акцент3 13 3 2" xfId="33066"/>
    <cellStyle name="20% - Акцент3 13 4" xfId="16037"/>
    <cellStyle name="20% - Акцент3 13 4 2" xfId="33067"/>
    <cellStyle name="20% - Акцент3 13 5" xfId="16038"/>
    <cellStyle name="20% - Акцент3 13 5 2" xfId="33068"/>
    <cellStyle name="20% - Акцент3 13 6" xfId="16039"/>
    <cellStyle name="20% - Акцент3 13 6 2" xfId="33069"/>
    <cellStyle name="20% - Акцент3 13 7" xfId="16040"/>
    <cellStyle name="20% - Акцент3 13 7 2" xfId="33070"/>
    <cellStyle name="20% - Акцент3 13 8" xfId="26293"/>
    <cellStyle name="20% - Акцент3 14" xfId="3928"/>
    <cellStyle name="20% - Акцент3 14 2" xfId="16041"/>
    <cellStyle name="20% - Акцент3 14 2 2" xfId="33071"/>
    <cellStyle name="20% - Акцент3 14 3" xfId="16042"/>
    <cellStyle name="20% - Акцент3 14 3 2" xfId="33072"/>
    <cellStyle name="20% - Акцент3 14 4" xfId="16043"/>
    <cellStyle name="20% - Акцент3 14 4 2" xfId="33073"/>
    <cellStyle name="20% - Акцент3 14 5" xfId="16044"/>
    <cellStyle name="20% - Акцент3 14 5 2" xfId="33074"/>
    <cellStyle name="20% - Акцент3 14 6" xfId="16045"/>
    <cellStyle name="20% - Акцент3 14 6 2" xfId="33075"/>
    <cellStyle name="20% - Акцент3 14 7" xfId="16046"/>
    <cellStyle name="20% - Акцент3 14 7 2" xfId="33076"/>
    <cellStyle name="20% - Акцент3 14 8" xfId="26294"/>
    <cellStyle name="20% - Акцент3 15" xfId="3929"/>
    <cellStyle name="20% - Акцент3 15 2" xfId="26295"/>
    <cellStyle name="20% - Акцент3 2" xfId="3930"/>
    <cellStyle name="20% - Акцент3 2 10" xfId="3931"/>
    <cellStyle name="20% - Акцент3 2 10 2" xfId="3932"/>
    <cellStyle name="20% - Акцент3 2 10 3" xfId="16047"/>
    <cellStyle name="20% - Акцент3 2 10 3 2" xfId="33077"/>
    <cellStyle name="20% - Акцент3 2 10 4" xfId="26297"/>
    <cellStyle name="20% - Акцент3 2 11" xfId="3933"/>
    <cellStyle name="20% - Акцент3 2 11 2" xfId="3934"/>
    <cellStyle name="20% - Акцент3 2 11 3" xfId="16048"/>
    <cellStyle name="20% - Акцент3 2 11 3 2" xfId="33078"/>
    <cellStyle name="20% - Акцент3 2 11 4" xfId="26298"/>
    <cellStyle name="20% - Акцент3 2 12" xfId="3935"/>
    <cellStyle name="20% - Акцент3 2 12 2" xfId="3936"/>
    <cellStyle name="20% - Акцент3 2 12 3" xfId="16049"/>
    <cellStyle name="20% - Акцент3 2 12 3 2" xfId="33079"/>
    <cellStyle name="20% - Акцент3 2 12 4" xfId="26299"/>
    <cellStyle name="20% - Акцент3 2 13" xfId="3937"/>
    <cellStyle name="20% - Акцент3 2 13 2" xfId="3938"/>
    <cellStyle name="20% - Акцент3 2 13 3" xfId="16050"/>
    <cellStyle name="20% - Акцент3 2 13 3 2" xfId="33080"/>
    <cellStyle name="20% - Акцент3 2 13 4" xfId="26300"/>
    <cellStyle name="20% - Акцент3 2 14" xfId="3939"/>
    <cellStyle name="20% - Акцент3 2 15" xfId="3940"/>
    <cellStyle name="20% - Акцент3 2 16" xfId="3941"/>
    <cellStyle name="20% - Акцент3 2 17" xfId="3942"/>
    <cellStyle name="20% - Акцент3 2 18" xfId="3943"/>
    <cellStyle name="20% - Акцент3 2 19" xfId="3944"/>
    <cellStyle name="20% - Акцент3 2 2" xfId="3945"/>
    <cellStyle name="20% - Акцент3 2 2 2" xfId="26301"/>
    <cellStyle name="20% - Акцент3 2 20" xfId="3946"/>
    <cellStyle name="20% - Акцент3 2 21" xfId="3947"/>
    <cellStyle name="20% - Акцент3 2 22" xfId="3948"/>
    <cellStyle name="20% - Акцент3 2 23" xfId="3949"/>
    <cellStyle name="20% - Акцент3 2 24" xfId="3950"/>
    <cellStyle name="20% - Акцент3 2 25" xfId="3951"/>
    <cellStyle name="20% - Акцент3 2 26" xfId="26296"/>
    <cellStyle name="20% - Акцент3 2 3" xfId="3952"/>
    <cellStyle name="20% - Акцент3 2 3 2" xfId="3953"/>
    <cellStyle name="20% - Акцент3 2 3 3" xfId="16051"/>
    <cellStyle name="20% - Акцент3 2 3 3 2" xfId="33081"/>
    <cellStyle name="20% - Акцент3 2 3 4" xfId="26302"/>
    <cellStyle name="20% - Акцент3 2 4" xfId="3954"/>
    <cellStyle name="20% - Акцент3 2 4 2" xfId="3955"/>
    <cellStyle name="20% - Акцент3 2 4 3" xfId="16052"/>
    <cellStyle name="20% - Акцент3 2 4 3 2" xfId="33082"/>
    <cellStyle name="20% - Акцент3 2 4 4" xfId="26303"/>
    <cellStyle name="20% - Акцент3 2 5" xfId="3956"/>
    <cellStyle name="20% - Акцент3 2 5 2" xfId="3957"/>
    <cellStyle name="20% - Акцент3 2 5 3" xfId="16053"/>
    <cellStyle name="20% - Акцент3 2 5 3 2" xfId="33083"/>
    <cellStyle name="20% - Акцент3 2 5 4" xfId="26304"/>
    <cellStyle name="20% - Акцент3 2 6" xfId="3958"/>
    <cellStyle name="20% - Акцент3 2 6 2" xfId="3959"/>
    <cellStyle name="20% - Акцент3 2 6 3" xfId="16054"/>
    <cellStyle name="20% - Акцент3 2 6 3 2" xfId="33084"/>
    <cellStyle name="20% - Акцент3 2 6 4" xfId="26305"/>
    <cellStyle name="20% - Акцент3 2 7" xfId="3960"/>
    <cellStyle name="20% - Акцент3 2 7 2" xfId="3961"/>
    <cellStyle name="20% - Акцент3 2 7 3" xfId="16055"/>
    <cellStyle name="20% - Акцент3 2 7 3 2" xfId="33085"/>
    <cellStyle name="20% - Акцент3 2 7 4" xfId="26306"/>
    <cellStyle name="20% - Акцент3 2 8" xfId="3962"/>
    <cellStyle name="20% - Акцент3 2 8 2" xfId="3963"/>
    <cellStyle name="20% - Акцент3 2 8 3" xfId="16056"/>
    <cellStyle name="20% - Акцент3 2 8 3 2" xfId="33086"/>
    <cellStyle name="20% - Акцент3 2 8 4" xfId="26307"/>
    <cellStyle name="20% - Акцент3 2 9" xfId="3964"/>
    <cellStyle name="20% - Акцент3 2 9 2" xfId="3965"/>
    <cellStyle name="20% - Акцент3 2 9 3" xfId="16057"/>
    <cellStyle name="20% - Акцент3 2 9 3 2" xfId="33087"/>
    <cellStyle name="20% - Акцент3 2 9 4" xfId="26308"/>
    <cellStyle name="20% - Акцент3 3" xfId="3966"/>
    <cellStyle name="20% - Акцент3 3 10" xfId="16058"/>
    <cellStyle name="20% - Акцент3 3 10 2" xfId="33088"/>
    <cellStyle name="20% - Акцент3 3 11" xfId="16059"/>
    <cellStyle name="20% - Акцент3 3 11 2" xfId="33089"/>
    <cellStyle name="20% - Акцент3 3 12" xfId="16060"/>
    <cellStyle name="20% - Акцент3 3 12 2" xfId="33090"/>
    <cellStyle name="20% - Акцент3 3 13" xfId="16061"/>
    <cellStyle name="20% - Акцент3 3 13 2" xfId="33091"/>
    <cellStyle name="20% - Акцент3 3 14" xfId="16062"/>
    <cellStyle name="20% - Акцент3 3 14 2" xfId="33092"/>
    <cellStyle name="20% - Акцент3 3 15" xfId="26309"/>
    <cellStyle name="20% - Акцент3 3 2" xfId="16063"/>
    <cellStyle name="20% - Акцент3 3 2 2" xfId="33093"/>
    <cellStyle name="20% - Акцент3 3 3" xfId="16064"/>
    <cellStyle name="20% - Акцент3 3 3 2" xfId="33094"/>
    <cellStyle name="20% - Акцент3 3 4" xfId="16065"/>
    <cellStyle name="20% - Акцент3 3 4 2" xfId="33095"/>
    <cellStyle name="20% - Акцент3 3 5" xfId="16066"/>
    <cellStyle name="20% - Акцент3 3 5 2" xfId="33096"/>
    <cellStyle name="20% - Акцент3 3 6" xfId="16067"/>
    <cellStyle name="20% - Акцент3 3 6 2" xfId="33097"/>
    <cellStyle name="20% - Акцент3 3 7" xfId="16068"/>
    <cellStyle name="20% - Акцент3 3 7 2" xfId="33098"/>
    <cellStyle name="20% - Акцент3 3 8" xfId="16069"/>
    <cellStyle name="20% - Акцент3 3 8 2" xfId="33099"/>
    <cellStyle name="20% - Акцент3 3 9" xfId="16070"/>
    <cellStyle name="20% - Акцент3 3 9 2" xfId="33100"/>
    <cellStyle name="20% - Акцент3 4" xfId="3967"/>
    <cellStyle name="20% - Акцент3 4 2" xfId="26310"/>
    <cellStyle name="20% - Акцент3 5" xfId="3968"/>
    <cellStyle name="20% - Акцент3 5 2" xfId="26311"/>
    <cellStyle name="20% - Акцент3 6" xfId="3969"/>
    <cellStyle name="20% - Акцент3 6 2" xfId="26312"/>
    <cellStyle name="20% - Акцент3 7" xfId="3970"/>
    <cellStyle name="20% - Акцент3 7 2" xfId="26313"/>
    <cellStyle name="20% - Акцент3 8" xfId="3971"/>
    <cellStyle name="20% - Акцент3 8 2" xfId="26314"/>
    <cellStyle name="20% - Акцент3 9" xfId="3972"/>
    <cellStyle name="20% - Акцент3 9 10" xfId="16071"/>
    <cellStyle name="20% - Акцент3 9 10 2" xfId="33101"/>
    <cellStyle name="20% - Акцент3 9 11" xfId="16072"/>
    <cellStyle name="20% - Акцент3 9 11 2" xfId="33102"/>
    <cellStyle name="20% - Акцент3 9 12" xfId="16073"/>
    <cellStyle name="20% - Акцент3 9 12 2" xfId="33103"/>
    <cellStyle name="20% - Акцент3 9 13" xfId="26315"/>
    <cellStyle name="20% - Акцент3 9 2" xfId="16074"/>
    <cellStyle name="20% - Акцент3 9 2 2" xfId="33104"/>
    <cellStyle name="20% - Акцент3 9 3" xfId="16075"/>
    <cellStyle name="20% - Акцент3 9 3 2" xfId="33105"/>
    <cellStyle name="20% - Акцент3 9 4" xfId="16076"/>
    <cellStyle name="20% - Акцент3 9 4 2" xfId="33106"/>
    <cellStyle name="20% - Акцент3 9 5" xfId="16077"/>
    <cellStyle name="20% - Акцент3 9 5 2" xfId="33107"/>
    <cellStyle name="20% - Акцент3 9 6" xfId="16078"/>
    <cellStyle name="20% - Акцент3 9 6 2" xfId="33108"/>
    <cellStyle name="20% - Акцент3 9 7" xfId="16079"/>
    <cellStyle name="20% - Акцент3 9 7 2" xfId="33109"/>
    <cellStyle name="20% - Акцент3 9 8" xfId="16080"/>
    <cellStyle name="20% - Акцент3 9 8 2" xfId="33110"/>
    <cellStyle name="20% - Акцент3 9 9" xfId="16081"/>
    <cellStyle name="20% - Акцент3 9 9 2" xfId="33111"/>
    <cellStyle name="20% - Акцент4 10" xfId="3973"/>
    <cellStyle name="20% - Акцент4 10 2" xfId="16082"/>
    <cellStyle name="20% - Акцент4 10 2 2" xfId="33112"/>
    <cellStyle name="20% - Акцент4 10 3" xfId="16083"/>
    <cellStyle name="20% - Акцент4 10 3 2" xfId="33113"/>
    <cellStyle name="20% - Акцент4 10 4" xfId="16084"/>
    <cellStyle name="20% - Акцент4 10 4 2" xfId="33114"/>
    <cellStyle name="20% - Акцент4 10 5" xfId="16085"/>
    <cellStyle name="20% - Акцент4 10 5 2" xfId="33115"/>
    <cellStyle name="20% - Акцент4 10 6" xfId="16086"/>
    <cellStyle name="20% - Акцент4 10 6 2" xfId="33116"/>
    <cellStyle name="20% - Акцент4 10 7" xfId="16087"/>
    <cellStyle name="20% - Акцент4 10 7 2" xfId="33117"/>
    <cellStyle name="20% - Акцент4 10 8" xfId="26316"/>
    <cellStyle name="20% - Акцент4 11" xfId="3974"/>
    <cellStyle name="20% - Акцент4 11 2" xfId="16088"/>
    <cellStyle name="20% - Акцент4 11 2 2" xfId="33118"/>
    <cellStyle name="20% - Акцент4 11 3" xfId="16089"/>
    <cellStyle name="20% - Акцент4 11 3 2" xfId="33119"/>
    <cellStyle name="20% - Акцент4 11 4" xfId="16090"/>
    <cellStyle name="20% - Акцент4 11 4 2" xfId="33120"/>
    <cellStyle name="20% - Акцент4 11 5" xfId="16091"/>
    <cellStyle name="20% - Акцент4 11 5 2" xfId="33121"/>
    <cellStyle name="20% - Акцент4 11 6" xfId="16092"/>
    <cellStyle name="20% - Акцент4 11 6 2" xfId="33122"/>
    <cellStyle name="20% - Акцент4 11 7" xfId="16093"/>
    <cellStyle name="20% - Акцент4 11 7 2" xfId="33123"/>
    <cellStyle name="20% - Акцент4 11 8" xfId="26317"/>
    <cellStyle name="20% - Акцент4 12" xfId="3975"/>
    <cellStyle name="20% - Акцент4 12 2" xfId="16094"/>
    <cellStyle name="20% - Акцент4 12 2 2" xfId="33124"/>
    <cellStyle name="20% - Акцент4 12 3" xfId="16095"/>
    <cellStyle name="20% - Акцент4 12 3 2" xfId="33125"/>
    <cellStyle name="20% - Акцент4 12 4" xfId="16096"/>
    <cellStyle name="20% - Акцент4 12 4 2" xfId="33126"/>
    <cellStyle name="20% - Акцент4 12 5" xfId="16097"/>
    <cellStyle name="20% - Акцент4 12 5 2" xfId="33127"/>
    <cellStyle name="20% - Акцент4 12 6" xfId="16098"/>
    <cellStyle name="20% - Акцент4 12 6 2" xfId="33128"/>
    <cellStyle name="20% - Акцент4 12 7" xfId="16099"/>
    <cellStyle name="20% - Акцент4 12 7 2" xfId="33129"/>
    <cellStyle name="20% - Акцент4 12 8" xfId="26318"/>
    <cellStyle name="20% - Акцент4 13" xfId="3976"/>
    <cellStyle name="20% - Акцент4 13 2" xfId="16100"/>
    <cellStyle name="20% - Акцент4 13 2 2" xfId="33130"/>
    <cellStyle name="20% - Акцент4 13 3" xfId="16101"/>
    <cellStyle name="20% - Акцент4 13 3 2" xfId="33131"/>
    <cellStyle name="20% - Акцент4 13 4" xfId="16102"/>
    <cellStyle name="20% - Акцент4 13 4 2" xfId="33132"/>
    <cellStyle name="20% - Акцент4 13 5" xfId="16103"/>
    <cellStyle name="20% - Акцент4 13 5 2" xfId="33133"/>
    <cellStyle name="20% - Акцент4 13 6" xfId="16104"/>
    <cellStyle name="20% - Акцент4 13 6 2" xfId="33134"/>
    <cellStyle name="20% - Акцент4 13 7" xfId="16105"/>
    <cellStyle name="20% - Акцент4 13 7 2" xfId="33135"/>
    <cellStyle name="20% - Акцент4 13 8" xfId="26319"/>
    <cellStyle name="20% - Акцент4 14" xfId="3977"/>
    <cellStyle name="20% - Акцент4 14 2" xfId="16106"/>
    <cellStyle name="20% - Акцент4 14 2 2" xfId="33136"/>
    <cellStyle name="20% - Акцент4 14 3" xfId="16107"/>
    <cellStyle name="20% - Акцент4 14 3 2" xfId="33137"/>
    <cellStyle name="20% - Акцент4 14 4" xfId="16108"/>
    <cellStyle name="20% - Акцент4 14 4 2" xfId="33138"/>
    <cellStyle name="20% - Акцент4 14 5" xfId="16109"/>
    <cellStyle name="20% - Акцент4 14 5 2" xfId="33139"/>
    <cellStyle name="20% - Акцент4 14 6" xfId="16110"/>
    <cellStyle name="20% - Акцент4 14 6 2" xfId="33140"/>
    <cellStyle name="20% - Акцент4 14 7" xfId="16111"/>
    <cellStyle name="20% - Акцент4 14 7 2" xfId="33141"/>
    <cellStyle name="20% - Акцент4 14 8" xfId="26320"/>
    <cellStyle name="20% - Акцент4 15" xfId="3978"/>
    <cellStyle name="20% - Акцент4 15 2" xfId="26321"/>
    <cellStyle name="20% - Акцент4 2" xfId="3979"/>
    <cellStyle name="20% - Акцент4 2 10" xfId="3980"/>
    <cellStyle name="20% - Акцент4 2 10 2" xfId="3981"/>
    <cellStyle name="20% - Акцент4 2 10 3" xfId="16112"/>
    <cellStyle name="20% - Акцент4 2 10 3 2" xfId="33142"/>
    <cellStyle name="20% - Акцент4 2 10 4" xfId="26323"/>
    <cellStyle name="20% - Акцент4 2 11" xfId="3982"/>
    <cellStyle name="20% - Акцент4 2 11 2" xfId="3983"/>
    <cellStyle name="20% - Акцент4 2 11 3" xfId="16113"/>
    <cellStyle name="20% - Акцент4 2 11 3 2" xfId="33143"/>
    <cellStyle name="20% - Акцент4 2 11 4" xfId="26324"/>
    <cellStyle name="20% - Акцент4 2 12" xfId="3984"/>
    <cellStyle name="20% - Акцент4 2 12 2" xfId="3985"/>
    <cellStyle name="20% - Акцент4 2 12 3" xfId="16114"/>
    <cellStyle name="20% - Акцент4 2 12 3 2" xfId="33144"/>
    <cellStyle name="20% - Акцент4 2 12 4" xfId="26325"/>
    <cellStyle name="20% - Акцент4 2 13" xfId="3986"/>
    <cellStyle name="20% - Акцент4 2 13 2" xfId="3987"/>
    <cellStyle name="20% - Акцент4 2 13 3" xfId="16115"/>
    <cellStyle name="20% - Акцент4 2 13 3 2" xfId="33145"/>
    <cellStyle name="20% - Акцент4 2 13 4" xfId="26326"/>
    <cellStyle name="20% - Акцент4 2 14" xfId="3988"/>
    <cellStyle name="20% - Акцент4 2 15" xfId="3989"/>
    <cellStyle name="20% - Акцент4 2 16" xfId="3990"/>
    <cellStyle name="20% - Акцент4 2 17" xfId="3991"/>
    <cellStyle name="20% - Акцент4 2 18" xfId="3992"/>
    <cellStyle name="20% - Акцент4 2 19" xfId="3993"/>
    <cellStyle name="20% - Акцент4 2 2" xfId="3994"/>
    <cellStyle name="20% - Акцент4 2 2 2" xfId="26327"/>
    <cellStyle name="20% - Акцент4 2 20" xfId="3995"/>
    <cellStyle name="20% - Акцент4 2 21" xfId="3996"/>
    <cellStyle name="20% - Акцент4 2 22" xfId="3997"/>
    <cellStyle name="20% - Акцент4 2 23" xfId="3998"/>
    <cellStyle name="20% - Акцент4 2 24" xfId="3999"/>
    <cellStyle name="20% - Акцент4 2 25" xfId="4000"/>
    <cellStyle name="20% - Акцент4 2 26" xfId="26322"/>
    <cellStyle name="20% - Акцент4 2 3" xfId="4001"/>
    <cellStyle name="20% - Акцент4 2 3 2" xfId="4002"/>
    <cellStyle name="20% - Акцент4 2 3 3" xfId="16116"/>
    <cellStyle name="20% - Акцент4 2 3 3 2" xfId="33146"/>
    <cellStyle name="20% - Акцент4 2 3 4" xfId="26328"/>
    <cellStyle name="20% - Акцент4 2 4" xfId="4003"/>
    <cellStyle name="20% - Акцент4 2 4 2" xfId="4004"/>
    <cellStyle name="20% - Акцент4 2 4 3" xfId="16117"/>
    <cellStyle name="20% - Акцент4 2 4 3 2" xfId="33147"/>
    <cellStyle name="20% - Акцент4 2 4 4" xfId="26329"/>
    <cellStyle name="20% - Акцент4 2 5" xfId="4005"/>
    <cellStyle name="20% - Акцент4 2 5 2" xfId="4006"/>
    <cellStyle name="20% - Акцент4 2 5 3" xfId="16118"/>
    <cellStyle name="20% - Акцент4 2 5 3 2" xfId="33148"/>
    <cellStyle name="20% - Акцент4 2 5 4" xfId="26330"/>
    <cellStyle name="20% - Акцент4 2 6" xfId="4007"/>
    <cellStyle name="20% - Акцент4 2 6 2" xfId="4008"/>
    <cellStyle name="20% - Акцент4 2 6 3" xfId="16119"/>
    <cellStyle name="20% - Акцент4 2 6 3 2" xfId="33149"/>
    <cellStyle name="20% - Акцент4 2 6 4" xfId="26331"/>
    <cellStyle name="20% - Акцент4 2 7" xfId="4009"/>
    <cellStyle name="20% - Акцент4 2 7 2" xfId="4010"/>
    <cellStyle name="20% - Акцент4 2 7 3" xfId="16120"/>
    <cellStyle name="20% - Акцент4 2 7 3 2" xfId="33150"/>
    <cellStyle name="20% - Акцент4 2 7 4" xfId="26332"/>
    <cellStyle name="20% - Акцент4 2 8" xfId="4011"/>
    <cellStyle name="20% - Акцент4 2 8 2" xfId="4012"/>
    <cellStyle name="20% - Акцент4 2 8 3" xfId="16121"/>
    <cellStyle name="20% - Акцент4 2 8 3 2" xfId="33151"/>
    <cellStyle name="20% - Акцент4 2 8 4" xfId="26333"/>
    <cellStyle name="20% - Акцент4 2 9" xfId="4013"/>
    <cellStyle name="20% - Акцент4 2 9 2" xfId="4014"/>
    <cellStyle name="20% - Акцент4 2 9 3" xfId="16122"/>
    <cellStyle name="20% - Акцент4 2 9 3 2" xfId="33152"/>
    <cellStyle name="20% - Акцент4 2 9 4" xfId="26334"/>
    <cellStyle name="20% - Акцент4 3" xfId="4015"/>
    <cellStyle name="20% - Акцент4 3 10" xfId="16123"/>
    <cellStyle name="20% - Акцент4 3 10 2" xfId="33153"/>
    <cellStyle name="20% - Акцент4 3 11" xfId="16124"/>
    <cellStyle name="20% - Акцент4 3 11 2" xfId="33154"/>
    <cellStyle name="20% - Акцент4 3 12" xfId="16125"/>
    <cellStyle name="20% - Акцент4 3 12 2" xfId="33155"/>
    <cellStyle name="20% - Акцент4 3 13" xfId="16126"/>
    <cellStyle name="20% - Акцент4 3 13 2" xfId="33156"/>
    <cellStyle name="20% - Акцент4 3 14" xfId="16127"/>
    <cellStyle name="20% - Акцент4 3 14 2" xfId="33157"/>
    <cellStyle name="20% - Акцент4 3 15" xfId="26335"/>
    <cellStyle name="20% - Акцент4 3 2" xfId="16128"/>
    <cellStyle name="20% - Акцент4 3 2 2" xfId="33158"/>
    <cellStyle name="20% - Акцент4 3 3" xfId="16129"/>
    <cellStyle name="20% - Акцент4 3 3 2" xfId="33159"/>
    <cellStyle name="20% - Акцент4 3 4" xfId="16130"/>
    <cellStyle name="20% - Акцент4 3 4 2" xfId="33160"/>
    <cellStyle name="20% - Акцент4 3 5" xfId="16131"/>
    <cellStyle name="20% - Акцент4 3 5 2" xfId="33161"/>
    <cellStyle name="20% - Акцент4 3 6" xfId="16132"/>
    <cellStyle name="20% - Акцент4 3 6 2" xfId="33162"/>
    <cellStyle name="20% - Акцент4 3 7" xfId="16133"/>
    <cellStyle name="20% - Акцент4 3 7 2" xfId="33163"/>
    <cellStyle name="20% - Акцент4 3 8" xfId="16134"/>
    <cellStyle name="20% - Акцент4 3 8 2" xfId="33164"/>
    <cellStyle name="20% - Акцент4 3 9" xfId="16135"/>
    <cellStyle name="20% - Акцент4 3 9 2" xfId="33165"/>
    <cellStyle name="20% - Акцент4 4" xfId="4016"/>
    <cellStyle name="20% - Акцент4 4 2" xfId="26336"/>
    <cellStyle name="20% - Акцент4 5" xfId="4017"/>
    <cellStyle name="20% - Акцент4 5 2" xfId="26337"/>
    <cellStyle name="20% - Акцент4 6" xfId="4018"/>
    <cellStyle name="20% - Акцент4 6 2" xfId="26338"/>
    <cellStyle name="20% - Акцент4 7" xfId="4019"/>
    <cellStyle name="20% - Акцент4 7 2" xfId="26339"/>
    <cellStyle name="20% - Акцент4 8" xfId="4020"/>
    <cellStyle name="20% - Акцент4 8 2" xfId="26340"/>
    <cellStyle name="20% - Акцент4 9" xfId="4021"/>
    <cellStyle name="20% - Акцент4 9 10" xfId="16136"/>
    <cellStyle name="20% - Акцент4 9 10 2" xfId="33166"/>
    <cellStyle name="20% - Акцент4 9 11" xfId="16137"/>
    <cellStyle name="20% - Акцент4 9 11 2" xfId="33167"/>
    <cellStyle name="20% - Акцент4 9 12" xfId="16138"/>
    <cellStyle name="20% - Акцент4 9 12 2" xfId="33168"/>
    <cellStyle name="20% - Акцент4 9 13" xfId="26341"/>
    <cellStyle name="20% - Акцент4 9 2" xfId="16139"/>
    <cellStyle name="20% - Акцент4 9 2 2" xfId="33169"/>
    <cellStyle name="20% - Акцент4 9 3" xfId="16140"/>
    <cellStyle name="20% - Акцент4 9 3 2" xfId="33170"/>
    <cellStyle name="20% - Акцент4 9 4" xfId="16141"/>
    <cellStyle name="20% - Акцент4 9 4 2" xfId="33171"/>
    <cellStyle name="20% - Акцент4 9 5" xfId="16142"/>
    <cellStyle name="20% - Акцент4 9 5 2" xfId="33172"/>
    <cellStyle name="20% - Акцент4 9 6" xfId="16143"/>
    <cellStyle name="20% - Акцент4 9 6 2" xfId="33173"/>
    <cellStyle name="20% - Акцент4 9 7" xfId="16144"/>
    <cellStyle name="20% - Акцент4 9 7 2" xfId="33174"/>
    <cellStyle name="20% - Акцент4 9 8" xfId="16145"/>
    <cellStyle name="20% - Акцент4 9 8 2" xfId="33175"/>
    <cellStyle name="20% - Акцент4 9 9" xfId="16146"/>
    <cellStyle name="20% - Акцент4 9 9 2" xfId="33176"/>
    <cellStyle name="20% - Акцент5 10" xfId="4022"/>
    <cellStyle name="20% - Акцент5 10 2" xfId="16147"/>
    <cellStyle name="20% - Акцент5 10 2 2" xfId="33177"/>
    <cellStyle name="20% - Акцент5 10 3" xfId="16148"/>
    <cellStyle name="20% - Акцент5 10 3 2" xfId="33178"/>
    <cellStyle name="20% - Акцент5 10 4" xfId="16149"/>
    <cellStyle name="20% - Акцент5 10 4 2" xfId="33179"/>
    <cellStyle name="20% - Акцент5 10 5" xfId="16150"/>
    <cellStyle name="20% - Акцент5 10 5 2" xfId="33180"/>
    <cellStyle name="20% - Акцент5 10 6" xfId="16151"/>
    <cellStyle name="20% - Акцент5 10 6 2" xfId="33181"/>
    <cellStyle name="20% - Акцент5 10 7" xfId="16152"/>
    <cellStyle name="20% - Акцент5 10 7 2" xfId="33182"/>
    <cellStyle name="20% - Акцент5 10 8" xfId="26342"/>
    <cellStyle name="20% - Акцент5 11" xfId="4023"/>
    <cellStyle name="20% - Акцент5 11 2" xfId="16153"/>
    <cellStyle name="20% - Акцент5 11 2 2" xfId="33183"/>
    <cellStyle name="20% - Акцент5 11 3" xfId="16154"/>
    <cellStyle name="20% - Акцент5 11 3 2" xfId="33184"/>
    <cellStyle name="20% - Акцент5 11 4" xfId="16155"/>
    <cellStyle name="20% - Акцент5 11 4 2" xfId="33185"/>
    <cellStyle name="20% - Акцент5 11 5" xfId="16156"/>
    <cellStyle name="20% - Акцент5 11 5 2" xfId="33186"/>
    <cellStyle name="20% - Акцент5 11 6" xfId="16157"/>
    <cellStyle name="20% - Акцент5 11 6 2" xfId="33187"/>
    <cellStyle name="20% - Акцент5 11 7" xfId="16158"/>
    <cellStyle name="20% - Акцент5 11 7 2" xfId="33188"/>
    <cellStyle name="20% - Акцент5 11 8" xfId="26343"/>
    <cellStyle name="20% - Акцент5 12" xfId="4024"/>
    <cellStyle name="20% - Акцент5 12 2" xfId="16159"/>
    <cellStyle name="20% - Акцент5 12 2 2" xfId="33189"/>
    <cellStyle name="20% - Акцент5 12 3" xfId="16160"/>
    <cellStyle name="20% - Акцент5 12 3 2" xfId="33190"/>
    <cellStyle name="20% - Акцент5 12 4" xfId="16161"/>
    <cellStyle name="20% - Акцент5 12 4 2" xfId="33191"/>
    <cellStyle name="20% - Акцент5 12 5" xfId="16162"/>
    <cellStyle name="20% - Акцент5 12 5 2" xfId="33192"/>
    <cellStyle name="20% - Акцент5 12 6" xfId="16163"/>
    <cellStyle name="20% - Акцент5 12 6 2" xfId="33193"/>
    <cellStyle name="20% - Акцент5 12 7" xfId="16164"/>
    <cellStyle name="20% - Акцент5 12 7 2" xfId="33194"/>
    <cellStyle name="20% - Акцент5 12 8" xfId="26344"/>
    <cellStyle name="20% - Акцент5 13" xfId="4025"/>
    <cellStyle name="20% - Акцент5 13 2" xfId="16165"/>
    <cellStyle name="20% - Акцент5 13 2 2" xfId="33195"/>
    <cellStyle name="20% - Акцент5 13 3" xfId="16166"/>
    <cellStyle name="20% - Акцент5 13 3 2" xfId="33196"/>
    <cellStyle name="20% - Акцент5 13 4" xfId="16167"/>
    <cellStyle name="20% - Акцент5 13 4 2" xfId="33197"/>
    <cellStyle name="20% - Акцент5 13 5" xfId="16168"/>
    <cellStyle name="20% - Акцент5 13 5 2" xfId="33198"/>
    <cellStyle name="20% - Акцент5 13 6" xfId="16169"/>
    <cellStyle name="20% - Акцент5 13 6 2" xfId="33199"/>
    <cellStyle name="20% - Акцент5 13 7" xfId="16170"/>
    <cellStyle name="20% - Акцент5 13 7 2" xfId="33200"/>
    <cellStyle name="20% - Акцент5 13 8" xfId="26345"/>
    <cellStyle name="20% - Акцент5 14" xfId="4026"/>
    <cellStyle name="20% - Акцент5 14 2" xfId="16171"/>
    <cellStyle name="20% - Акцент5 14 2 2" xfId="33201"/>
    <cellStyle name="20% - Акцент5 14 3" xfId="16172"/>
    <cellStyle name="20% - Акцент5 14 3 2" xfId="33202"/>
    <cellStyle name="20% - Акцент5 14 4" xfId="16173"/>
    <cellStyle name="20% - Акцент5 14 4 2" xfId="33203"/>
    <cellStyle name="20% - Акцент5 14 5" xfId="16174"/>
    <cellStyle name="20% - Акцент5 14 5 2" xfId="33204"/>
    <cellStyle name="20% - Акцент5 14 6" xfId="16175"/>
    <cellStyle name="20% - Акцент5 14 6 2" xfId="33205"/>
    <cellStyle name="20% - Акцент5 14 7" xfId="16176"/>
    <cellStyle name="20% - Акцент5 14 7 2" xfId="33206"/>
    <cellStyle name="20% - Акцент5 14 8" xfId="26346"/>
    <cellStyle name="20% - Акцент5 15" xfId="4027"/>
    <cellStyle name="20% - Акцент5 15 2" xfId="26347"/>
    <cellStyle name="20% - Акцент5 2" xfId="4028"/>
    <cellStyle name="20% - Акцент5 2 10" xfId="4029"/>
    <cellStyle name="20% - Акцент5 2 10 2" xfId="4030"/>
    <cellStyle name="20% - Акцент5 2 10 3" xfId="16177"/>
    <cellStyle name="20% - Акцент5 2 10 3 2" xfId="33207"/>
    <cellStyle name="20% - Акцент5 2 10 4" xfId="26349"/>
    <cellStyle name="20% - Акцент5 2 11" xfId="4031"/>
    <cellStyle name="20% - Акцент5 2 11 2" xfId="4032"/>
    <cellStyle name="20% - Акцент5 2 11 3" xfId="16178"/>
    <cellStyle name="20% - Акцент5 2 11 3 2" xfId="33208"/>
    <cellStyle name="20% - Акцент5 2 11 4" xfId="26350"/>
    <cellStyle name="20% - Акцент5 2 12" xfId="4033"/>
    <cellStyle name="20% - Акцент5 2 12 2" xfId="4034"/>
    <cellStyle name="20% - Акцент5 2 12 3" xfId="16179"/>
    <cellStyle name="20% - Акцент5 2 12 3 2" xfId="33209"/>
    <cellStyle name="20% - Акцент5 2 12 4" xfId="26351"/>
    <cellStyle name="20% - Акцент5 2 13" xfId="4035"/>
    <cellStyle name="20% - Акцент5 2 13 2" xfId="4036"/>
    <cellStyle name="20% - Акцент5 2 13 3" xfId="16180"/>
    <cellStyle name="20% - Акцент5 2 13 3 2" xfId="33210"/>
    <cellStyle name="20% - Акцент5 2 13 4" xfId="26352"/>
    <cellStyle name="20% - Акцент5 2 14" xfId="4037"/>
    <cellStyle name="20% - Акцент5 2 15" xfId="4038"/>
    <cellStyle name="20% - Акцент5 2 16" xfId="4039"/>
    <cellStyle name="20% - Акцент5 2 17" xfId="4040"/>
    <cellStyle name="20% - Акцент5 2 18" xfId="4041"/>
    <cellStyle name="20% - Акцент5 2 19" xfId="4042"/>
    <cellStyle name="20% - Акцент5 2 2" xfId="4043"/>
    <cellStyle name="20% - Акцент5 2 2 2" xfId="26353"/>
    <cellStyle name="20% - Акцент5 2 20" xfId="4044"/>
    <cellStyle name="20% - Акцент5 2 21" xfId="4045"/>
    <cellStyle name="20% - Акцент5 2 22" xfId="4046"/>
    <cellStyle name="20% - Акцент5 2 23" xfId="4047"/>
    <cellStyle name="20% - Акцент5 2 24" xfId="4048"/>
    <cellStyle name="20% - Акцент5 2 25" xfId="4049"/>
    <cellStyle name="20% - Акцент5 2 26" xfId="26348"/>
    <cellStyle name="20% - Акцент5 2 3" xfId="4050"/>
    <cellStyle name="20% - Акцент5 2 3 2" xfId="4051"/>
    <cellStyle name="20% - Акцент5 2 3 3" xfId="16181"/>
    <cellStyle name="20% - Акцент5 2 3 3 2" xfId="33211"/>
    <cellStyle name="20% - Акцент5 2 3 4" xfId="26354"/>
    <cellStyle name="20% - Акцент5 2 4" xfId="4052"/>
    <cellStyle name="20% - Акцент5 2 4 2" xfId="4053"/>
    <cellStyle name="20% - Акцент5 2 4 3" xfId="16182"/>
    <cellStyle name="20% - Акцент5 2 4 3 2" xfId="33212"/>
    <cellStyle name="20% - Акцент5 2 4 4" xfId="26355"/>
    <cellStyle name="20% - Акцент5 2 5" xfId="4054"/>
    <cellStyle name="20% - Акцент5 2 5 2" xfId="4055"/>
    <cellStyle name="20% - Акцент5 2 5 3" xfId="16183"/>
    <cellStyle name="20% - Акцент5 2 5 3 2" xfId="33213"/>
    <cellStyle name="20% - Акцент5 2 5 4" xfId="26356"/>
    <cellStyle name="20% - Акцент5 2 6" xfId="4056"/>
    <cellStyle name="20% - Акцент5 2 6 2" xfId="4057"/>
    <cellStyle name="20% - Акцент5 2 6 3" xfId="16184"/>
    <cellStyle name="20% - Акцент5 2 6 3 2" xfId="33214"/>
    <cellStyle name="20% - Акцент5 2 6 4" xfId="26357"/>
    <cellStyle name="20% - Акцент5 2 7" xfId="4058"/>
    <cellStyle name="20% - Акцент5 2 7 2" xfId="4059"/>
    <cellStyle name="20% - Акцент5 2 7 3" xfId="16185"/>
    <cellStyle name="20% - Акцент5 2 7 3 2" xfId="33215"/>
    <cellStyle name="20% - Акцент5 2 7 4" xfId="26358"/>
    <cellStyle name="20% - Акцент5 2 8" xfId="4060"/>
    <cellStyle name="20% - Акцент5 2 8 2" xfId="4061"/>
    <cellStyle name="20% - Акцент5 2 8 3" xfId="16186"/>
    <cellStyle name="20% - Акцент5 2 8 3 2" xfId="33216"/>
    <cellStyle name="20% - Акцент5 2 8 4" xfId="26359"/>
    <cellStyle name="20% - Акцент5 2 9" xfId="4062"/>
    <cellStyle name="20% - Акцент5 2 9 2" xfId="4063"/>
    <cellStyle name="20% - Акцент5 2 9 3" xfId="16187"/>
    <cellStyle name="20% - Акцент5 2 9 3 2" xfId="33217"/>
    <cellStyle name="20% - Акцент5 2 9 4" xfId="26360"/>
    <cellStyle name="20% - Акцент5 3" xfId="4064"/>
    <cellStyle name="20% - Акцент5 3 10" xfId="16188"/>
    <cellStyle name="20% - Акцент5 3 10 2" xfId="33218"/>
    <cellStyle name="20% - Акцент5 3 11" xfId="16189"/>
    <cellStyle name="20% - Акцент5 3 11 2" xfId="33219"/>
    <cellStyle name="20% - Акцент5 3 12" xfId="16190"/>
    <cellStyle name="20% - Акцент5 3 12 2" xfId="33220"/>
    <cellStyle name="20% - Акцент5 3 13" xfId="16191"/>
    <cellStyle name="20% - Акцент5 3 13 2" xfId="33221"/>
    <cellStyle name="20% - Акцент5 3 14" xfId="16192"/>
    <cellStyle name="20% - Акцент5 3 14 2" xfId="33222"/>
    <cellStyle name="20% - Акцент5 3 15" xfId="26361"/>
    <cellStyle name="20% - Акцент5 3 2" xfId="16193"/>
    <cellStyle name="20% - Акцент5 3 2 2" xfId="33223"/>
    <cellStyle name="20% - Акцент5 3 3" xfId="16194"/>
    <cellStyle name="20% - Акцент5 3 3 2" xfId="33224"/>
    <cellStyle name="20% - Акцент5 3 4" xfId="16195"/>
    <cellStyle name="20% - Акцент5 3 4 2" xfId="33225"/>
    <cellStyle name="20% - Акцент5 3 5" xfId="16196"/>
    <cellStyle name="20% - Акцент5 3 5 2" xfId="33226"/>
    <cellStyle name="20% - Акцент5 3 6" xfId="16197"/>
    <cellStyle name="20% - Акцент5 3 6 2" xfId="33227"/>
    <cellStyle name="20% - Акцент5 3 7" xfId="16198"/>
    <cellStyle name="20% - Акцент5 3 7 2" xfId="33228"/>
    <cellStyle name="20% - Акцент5 3 8" xfId="16199"/>
    <cellStyle name="20% - Акцент5 3 8 2" xfId="33229"/>
    <cellStyle name="20% - Акцент5 3 9" xfId="16200"/>
    <cellStyle name="20% - Акцент5 3 9 2" xfId="33230"/>
    <cellStyle name="20% - Акцент5 4" xfId="4065"/>
    <cellStyle name="20% - Акцент5 4 2" xfId="26362"/>
    <cellStyle name="20% - Акцент5 5" xfId="4066"/>
    <cellStyle name="20% - Акцент5 5 2" xfId="26363"/>
    <cellStyle name="20% - Акцент5 6" xfId="4067"/>
    <cellStyle name="20% - Акцент5 6 2" xfId="26364"/>
    <cellStyle name="20% - Акцент5 7" xfId="4068"/>
    <cellStyle name="20% - Акцент5 7 2" xfId="26365"/>
    <cellStyle name="20% - Акцент5 8" xfId="4069"/>
    <cellStyle name="20% - Акцент5 8 2" xfId="26366"/>
    <cellStyle name="20% - Акцент5 9" xfId="4070"/>
    <cellStyle name="20% - Акцент5 9 10" xfId="16201"/>
    <cellStyle name="20% - Акцент5 9 10 2" xfId="33231"/>
    <cellStyle name="20% - Акцент5 9 11" xfId="16202"/>
    <cellStyle name="20% - Акцент5 9 11 2" xfId="33232"/>
    <cellStyle name="20% - Акцент5 9 12" xfId="16203"/>
    <cellStyle name="20% - Акцент5 9 12 2" xfId="33233"/>
    <cellStyle name="20% - Акцент5 9 13" xfId="26367"/>
    <cellStyle name="20% - Акцент5 9 2" xfId="16204"/>
    <cellStyle name="20% - Акцент5 9 2 2" xfId="33234"/>
    <cellStyle name="20% - Акцент5 9 3" xfId="16205"/>
    <cellStyle name="20% - Акцент5 9 3 2" xfId="33235"/>
    <cellStyle name="20% - Акцент5 9 4" xfId="16206"/>
    <cellStyle name="20% - Акцент5 9 4 2" xfId="33236"/>
    <cellStyle name="20% - Акцент5 9 5" xfId="16207"/>
    <cellStyle name="20% - Акцент5 9 5 2" xfId="33237"/>
    <cellStyle name="20% - Акцент5 9 6" xfId="16208"/>
    <cellStyle name="20% - Акцент5 9 6 2" xfId="33238"/>
    <cellStyle name="20% - Акцент5 9 7" xfId="16209"/>
    <cellStyle name="20% - Акцент5 9 7 2" xfId="33239"/>
    <cellStyle name="20% - Акцент5 9 8" xfId="16210"/>
    <cellStyle name="20% - Акцент5 9 8 2" xfId="33240"/>
    <cellStyle name="20% - Акцент5 9 9" xfId="16211"/>
    <cellStyle name="20% - Акцент5 9 9 2" xfId="33241"/>
    <cellStyle name="20% - Акцент6 10" xfId="4071"/>
    <cellStyle name="20% - Акцент6 10 2" xfId="16212"/>
    <cellStyle name="20% - Акцент6 10 2 2" xfId="33242"/>
    <cellStyle name="20% - Акцент6 10 3" xfId="16213"/>
    <cellStyle name="20% - Акцент6 10 3 2" xfId="33243"/>
    <cellStyle name="20% - Акцент6 10 4" xfId="16214"/>
    <cellStyle name="20% - Акцент6 10 4 2" xfId="33244"/>
    <cellStyle name="20% - Акцент6 10 5" xfId="16215"/>
    <cellStyle name="20% - Акцент6 10 5 2" xfId="33245"/>
    <cellStyle name="20% - Акцент6 10 6" xfId="16216"/>
    <cellStyle name="20% - Акцент6 10 6 2" xfId="33246"/>
    <cellStyle name="20% - Акцент6 10 7" xfId="16217"/>
    <cellStyle name="20% - Акцент6 10 7 2" xfId="33247"/>
    <cellStyle name="20% - Акцент6 10 8" xfId="26368"/>
    <cellStyle name="20% - Акцент6 11" xfId="4072"/>
    <cellStyle name="20% - Акцент6 11 2" xfId="16218"/>
    <cellStyle name="20% - Акцент6 11 2 2" xfId="33248"/>
    <cellStyle name="20% - Акцент6 11 3" xfId="16219"/>
    <cellStyle name="20% - Акцент6 11 3 2" xfId="33249"/>
    <cellStyle name="20% - Акцент6 11 4" xfId="16220"/>
    <cellStyle name="20% - Акцент6 11 4 2" xfId="33250"/>
    <cellStyle name="20% - Акцент6 11 5" xfId="16221"/>
    <cellStyle name="20% - Акцент6 11 5 2" xfId="33251"/>
    <cellStyle name="20% - Акцент6 11 6" xfId="16222"/>
    <cellStyle name="20% - Акцент6 11 6 2" xfId="33252"/>
    <cellStyle name="20% - Акцент6 11 7" xfId="16223"/>
    <cellStyle name="20% - Акцент6 11 7 2" xfId="33253"/>
    <cellStyle name="20% - Акцент6 11 8" xfId="26369"/>
    <cellStyle name="20% - Акцент6 12" xfId="4073"/>
    <cellStyle name="20% - Акцент6 12 2" xfId="16224"/>
    <cellStyle name="20% - Акцент6 12 2 2" xfId="33254"/>
    <cellStyle name="20% - Акцент6 12 3" xfId="16225"/>
    <cellStyle name="20% - Акцент6 12 3 2" xfId="33255"/>
    <cellStyle name="20% - Акцент6 12 4" xfId="16226"/>
    <cellStyle name="20% - Акцент6 12 4 2" xfId="33256"/>
    <cellStyle name="20% - Акцент6 12 5" xfId="16227"/>
    <cellStyle name="20% - Акцент6 12 5 2" xfId="33257"/>
    <cellStyle name="20% - Акцент6 12 6" xfId="16228"/>
    <cellStyle name="20% - Акцент6 12 6 2" xfId="33258"/>
    <cellStyle name="20% - Акцент6 12 7" xfId="16229"/>
    <cellStyle name="20% - Акцент6 12 7 2" xfId="33259"/>
    <cellStyle name="20% - Акцент6 12 8" xfId="26370"/>
    <cellStyle name="20% - Акцент6 13" xfId="4074"/>
    <cellStyle name="20% - Акцент6 13 2" xfId="16230"/>
    <cellStyle name="20% - Акцент6 13 2 2" xfId="33260"/>
    <cellStyle name="20% - Акцент6 13 3" xfId="16231"/>
    <cellStyle name="20% - Акцент6 13 3 2" xfId="33261"/>
    <cellStyle name="20% - Акцент6 13 4" xfId="16232"/>
    <cellStyle name="20% - Акцент6 13 4 2" xfId="33262"/>
    <cellStyle name="20% - Акцент6 13 5" xfId="16233"/>
    <cellStyle name="20% - Акцент6 13 5 2" xfId="33263"/>
    <cellStyle name="20% - Акцент6 13 6" xfId="16234"/>
    <cellStyle name="20% - Акцент6 13 6 2" xfId="33264"/>
    <cellStyle name="20% - Акцент6 13 7" xfId="16235"/>
    <cellStyle name="20% - Акцент6 13 7 2" xfId="33265"/>
    <cellStyle name="20% - Акцент6 13 8" xfId="26371"/>
    <cellStyle name="20% - Акцент6 14" xfId="4075"/>
    <cellStyle name="20% - Акцент6 14 2" xfId="16236"/>
    <cellStyle name="20% - Акцент6 14 2 2" xfId="33266"/>
    <cellStyle name="20% - Акцент6 14 3" xfId="16237"/>
    <cellStyle name="20% - Акцент6 14 3 2" xfId="33267"/>
    <cellStyle name="20% - Акцент6 14 4" xfId="16238"/>
    <cellStyle name="20% - Акцент6 14 4 2" xfId="33268"/>
    <cellStyle name="20% - Акцент6 14 5" xfId="16239"/>
    <cellStyle name="20% - Акцент6 14 5 2" xfId="33269"/>
    <cellStyle name="20% - Акцент6 14 6" xfId="16240"/>
    <cellStyle name="20% - Акцент6 14 6 2" xfId="33270"/>
    <cellStyle name="20% - Акцент6 14 7" xfId="16241"/>
    <cellStyle name="20% - Акцент6 14 7 2" xfId="33271"/>
    <cellStyle name="20% - Акцент6 14 8" xfId="26372"/>
    <cellStyle name="20% - Акцент6 15" xfId="4076"/>
    <cellStyle name="20% - Акцент6 15 2" xfId="26373"/>
    <cellStyle name="20% - Акцент6 2" xfId="4077"/>
    <cellStyle name="20% - Акцент6 2 10" xfId="4078"/>
    <cellStyle name="20% - Акцент6 2 10 2" xfId="4079"/>
    <cellStyle name="20% - Акцент6 2 10 3" xfId="16242"/>
    <cellStyle name="20% - Акцент6 2 10 3 2" xfId="33272"/>
    <cellStyle name="20% - Акцент6 2 10 4" xfId="26375"/>
    <cellStyle name="20% - Акцент6 2 11" xfId="4080"/>
    <cellStyle name="20% - Акцент6 2 11 2" xfId="4081"/>
    <cellStyle name="20% - Акцент6 2 11 3" xfId="16243"/>
    <cellStyle name="20% - Акцент6 2 11 3 2" xfId="33273"/>
    <cellStyle name="20% - Акцент6 2 11 4" xfId="26376"/>
    <cellStyle name="20% - Акцент6 2 12" xfId="4082"/>
    <cellStyle name="20% - Акцент6 2 12 2" xfId="4083"/>
    <cellStyle name="20% - Акцент6 2 12 3" xfId="16244"/>
    <cellStyle name="20% - Акцент6 2 12 3 2" xfId="33274"/>
    <cellStyle name="20% - Акцент6 2 12 4" xfId="26377"/>
    <cellStyle name="20% - Акцент6 2 13" xfId="4084"/>
    <cellStyle name="20% - Акцент6 2 13 2" xfId="4085"/>
    <cellStyle name="20% - Акцент6 2 13 3" xfId="16245"/>
    <cellStyle name="20% - Акцент6 2 13 3 2" xfId="33275"/>
    <cellStyle name="20% - Акцент6 2 13 4" xfId="26378"/>
    <cellStyle name="20% - Акцент6 2 14" xfId="4086"/>
    <cellStyle name="20% - Акцент6 2 15" xfId="4087"/>
    <cellStyle name="20% - Акцент6 2 16" xfId="4088"/>
    <cellStyle name="20% - Акцент6 2 17" xfId="4089"/>
    <cellStyle name="20% - Акцент6 2 18" xfId="4090"/>
    <cellStyle name="20% - Акцент6 2 19" xfId="4091"/>
    <cellStyle name="20% - Акцент6 2 2" xfId="4092"/>
    <cellStyle name="20% - Акцент6 2 2 2" xfId="26379"/>
    <cellStyle name="20% - Акцент6 2 20" xfId="4093"/>
    <cellStyle name="20% - Акцент6 2 21" xfId="4094"/>
    <cellStyle name="20% - Акцент6 2 22" xfId="4095"/>
    <cellStyle name="20% - Акцент6 2 23" xfId="4096"/>
    <cellStyle name="20% - Акцент6 2 24" xfId="4097"/>
    <cellStyle name="20% - Акцент6 2 25" xfId="4098"/>
    <cellStyle name="20% - Акцент6 2 26" xfId="26374"/>
    <cellStyle name="20% - Акцент6 2 3" xfId="4099"/>
    <cellStyle name="20% - Акцент6 2 3 2" xfId="4100"/>
    <cellStyle name="20% - Акцент6 2 3 3" xfId="16246"/>
    <cellStyle name="20% - Акцент6 2 3 3 2" xfId="33276"/>
    <cellStyle name="20% - Акцент6 2 3 4" xfId="26380"/>
    <cellStyle name="20% - Акцент6 2 4" xfId="4101"/>
    <cellStyle name="20% - Акцент6 2 4 2" xfId="4102"/>
    <cellStyle name="20% - Акцент6 2 4 3" xfId="16247"/>
    <cellStyle name="20% - Акцент6 2 4 3 2" xfId="33277"/>
    <cellStyle name="20% - Акцент6 2 4 4" xfId="26381"/>
    <cellStyle name="20% - Акцент6 2 5" xfId="4103"/>
    <cellStyle name="20% - Акцент6 2 5 2" xfId="4104"/>
    <cellStyle name="20% - Акцент6 2 5 3" xfId="16248"/>
    <cellStyle name="20% - Акцент6 2 5 3 2" xfId="33278"/>
    <cellStyle name="20% - Акцент6 2 5 4" xfId="26382"/>
    <cellStyle name="20% - Акцент6 2 6" xfId="4105"/>
    <cellStyle name="20% - Акцент6 2 6 2" xfId="4106"/>
    <cellStyle name="20% - Акцент6 2 6 3" xfId="16249"/>
    <cellStyle name="20% - Акцент6 2 6 3 2" xfId="33279"/>
    <cellStyle name="20% - Акцент6 2 6 4" xfId="26383"/>
    <cellStyle name="20% - Акцент6 2 7" xfId="4107"/>
    <cellStyle name="20% - Акцент6 2 7 2" xfId="4108"/>
    <cellStyle name="20% - Акцент6 2 7 3" xfId="16250"/>
    <cellStyle name="20% - Акцент6 2 7 3 2" xfId="33280"/>
    <cellStyle name="20% - Акцент6 2 7 4" xfId="26384"/>
    <cellStyle name="20% - Акцент6 2 8" xfId="4109"/>
    <cellStyle name="20% - Акцент6 2 8 2" xfId="4110"/>
    <cellStyle name="20% - Акцент6 2 8 3" xfId="16251"/>
    <cellStyle name="20% - Акцент6 2 8 3 2" xfId="33281"/>
    <cellStyle name="20% - Акцент6 2 8 4" xfId="26385"/>
    <cellStyle name="20% - Акцент6 2 9" xfId="4111"/>
    <cellStyle name="20% - Акцент6 2 9 2" xfId="4112"/>
    <cellStyle name="20% - Акцент6 2 9 3" xfId="16252"/>
    <cellStyle name="20% - Акцент6 2 9 3 2" xfId="33282"/>
    <cellStyle name="20% - Акцент6 2 9 4" xfId="26386"/>
    <cellStyle name="20% - Акцент6 3" xfId="4113"/>
    <cellStyle name="20% - Акцент6 3 10" xfId="16253"/>
    <cellStyle name="20% - Акцент6 3 10 2" xfId="33283"/>
    <cellStyle name="20% - Акцент6 3 11" xfId="16254"/>
    <cellStyle name="20% - Акцент6 3 11 2" xfId="33284"/>
    <cellStyle name="20% - Акцент6 3 12" xfId="16255"/>
    <cellStyle name="20% - Акцент6 3 12 2" xfId="33285"/>
    <cellStyle name="20% - Акцент6 3 13" xfId="16256"/>
    <cellStyle name="20% - Акцент6 3 13 2" xfId="33286"/>
    <cellStyle name="20% - Акцент6 3 14" xfId="16257"/>
    <cellStyle name="20% - Акцент6 3 14 2" xfId="33287"/>
    <cellStyle name="20% - Акцент6 3 15" xfId="26387"/>
    <cellStyle name="20% - Акцент6 3 2" xfId="16258"/>
    <cellStyle name="20% - Акцент6 3 2 2" xfId="33288"/>
    <cellStyle name="20% - Акцент6 3 3" xfId="16259"/>
    <cellStyle name="20% - Акцент6 3 3 2" xfId="33289"/>
    <cellStyle name="20% - Акцент6 3 4" xfId="16260"/>
    <cellStyle name="20% - Акцент6 3 4 2" xfId="33290"/>
    <cellStyle name="20% - Акцент6 3 5" xfId="16261"/>
    <cellStyle name="20% - Акцент6 3 5 2" xfId="33291"/>
    <cellStyle name="20% - Акцент6 3 6" xfId="16262"/>
    <cellStyle name="20% - Акцент6 3 6 2" xfId="33292"/>
    <cellStyle name="20% - Акцент6 3 7" xfId="16263"/>
    <cellStyle name="20% - Акцент6 3 7 2" xfId="33293"/>
    <cellStyle name="20% - Акцент6 3 8" xfId="16264"/>
    <cellStyle name="20% - Акцент6 3 8 2" xfId="33294"/>
    <cellStyle name="20% - Акцент6 3 9" xfId="16265"/>
    <cellStyle name="20% - Акцент6 3 9 2" xfId="33295"/>
    <cellStyle name="20% - Акцент6 4" xfId="4114"/>
    <cellStyle name="20% - Акцент6 4 2" xfId="26388"/>
    <cellStyle name="20% - Акцент6 5" xfId="4115"/>
    <cellStyle name="20% - Акцент6 5 2" xfId="26389"/>
    <cellStyle name="20% - Акцент6 6" xfId="4116"/>
    <cellStyle name="20% - Акцент6 6 2" xfId="26390"/>
    <cellStyle name="20% - Акцент6 7" xfId="4117"/>
    <cellStyle name="20% - Акцент6 7 2" xfId="26391"/>
    <cellStyle name="20% - Акцент6 8" xfId="4118"/>
    <cellStyle name="20% - Акцент6 8 2" xfId="26392"/>
    <cellStyle name="20% - Акцент6 9" xfId="4119"/>
    <cellStyle name="20% - Акцент6 9 10" xfId="16266"/>
    <cellStyle name="20% - Акцент6 9 10 2" xfId="33296"/>
    <cellStyle name="20% - Акцент6 9 11" xfId="16267"/>
    <cellStyle name="20% - Акцент6 9 11 2" xfId="33297"/>
    <cellStyle name="20% - Акцент6 9 12" xfId="16268"/>
    <cellStyle name="20% - Акцент6 9 12 2" xfId="33298"/>
    <cellStyle name="20% - Акцент6 9 13" xfId="26393"/>
    <cellStyle name="20% - Акцент6 9 2" xfId="16269"/>
    <cellStyle name="20% - Акцент6 9 2 2" xfId="33299"/>
    <cellStyle name="20% - Акцент6 9 3" xfId="16270"/>
    <cellStyle name="20% - Акцент6 9 3 2" xfId="33300"/>
    <cellStyle name="20% - Акцент6 9 4" xfId="16271"/>
    <cellStyle name="20% - Акцент6 9 4 2" xfId="33301"/>
    <cellStyle name="20% - Акцент6 9 5" xfId="16272"/>
    <cellStyle name="20% - Акцент6 9 5 2" xfId="33302"/>
    <cellStyle name="20% - Акцент6 9 6" xfId="16273"/>
    <cellStyle name="20% - Акцент6 9 6 2" xfId="33303"/>
    <cellStyle name="20% - Акцент6 9 7" xfId="16274"/>
    <cellStyle name="20% - Акцент6 9 7 2" xfId="33304"/>
    <cellStyle name="20% - Акцент6 9 8" xfId="16275"/>
    <cellStyle name="20% - Акцент6 9 8 2" xfId="33305"/>
    <cellStyle name="20% - Акцент6 9 9" xfId="16276"/>
    <cellStyle name="20% - Акцент6 9 9 2" xfId="33306"/>
    <cellStyle name="40% - Accent1" xfId="4120"/>
    <cellStyle name="40% - Accent1 10" xfId="16277"/>
    <cellStyle name="40% - Accent1 10 2" xfId="33307"/>
    <cellStyle name="40% - Accent1 11" xfId="16278"/>
    <cellStyle name="40% - Accent1 11 2" xfId="33308"/>
    <cellStyle name="40% - Accent1 12" xfId="16279"/>
    <cellStyle name="40% - Accent1 12 2" xfId="33309"/>
    <cellStyle name="40% - Accent1 13" xfId="16280"/>
    <cellStyle name="40% - Accent1 13 2" xfId="33310"/>
    <cellStyle name="40% - Accent1 14" xfId="16281"/>
    <cellStyle name="40% - Accent1 14 2" xfId="33311"/>
    <cellStyle name="40% - Accent1 15" xfId="16282"/>
    <cellStyle name="40% - Accent1 15 2" xfId="33312"/>
    <cellStyle name="40% - Accent1 16" xfId="16283"/>
    <cellStyle name="40% - Accent1 16 2" xfId="33313"/>
    <cellStyle name="40% - Accent1 17" xfId="16284"/>
    <cellStyle name="40% - Accent1 17 2" xfId="33314"/>
    <cellStyle name="40% - Accent1 18" xfId="16285"/>
    <cellStyle name="40% - Accent1 18 2" xfId="33315"/>
    <cellStyle name="40% - Accent1 19" xfId="16286"/>
    <cellStyle name="40% - Accent1 19 2" xfId="33316"/>
    <cellStyle name="40% - Accent1 2" xfId="4121"/>
    <cellStyle name="40% - Accent1 2 2" xfId="4122"/>
    <cellStyle name="40% - Accent1 2 2 2" xfId="26396"/>
    <cellStyle name="40% - Accent1 2 3" xfId="26395"/>
    <cellStyle name="40% - Accent1 20" xfId="16287"/>
    <cellStyle name="40% - Accent1 20 2" xfId="33317"/>
    <cellStyle name="40% - Accent1 21" xfId="26394"/>
    <cellStyle name="40% - Accent1 3" xfId="16288"/>
    <cellStyle name="40% - Accent1 3 2" xfId="33318"/>
    <cellStyle name="40% - Accent1 4" xfId="16289"/>
    <cellStyle name="40% - Accent1 4 2" xfId="33319"/>
    <cellStyle name="40% - Accent1 5" xfId="16290"/>
    <cellStyle name="40% - Accent1 5 2" xfId="33320"/>
    <cellStyle name="40% - Accent1 6" xfId="16291"/>
    <cellStyle name="40% - Accent1 6 2" xfId="33321"/>
    <cellStyle name="40% - Accent1 7" xfId="16292"/>
    <cellStyle name="40% - Accent1 7 2" xfId="33322"/>
    <cellStyle name="40% - Accent1 8" xfId="16293"/>
    <cellStyle name="40% - Accent1 8 2" xfId="33323"/>
    <cellStyle name="40% - Accent1 9" xfId="16294"/>
    <cellStyle name="40% - Accent1 9 2" xfId="33324"/>
    <cellStyle name="40% - Accent2" xfId="4123"/>
    <cellStyle name="40% - Accent2 10" xfId="16295"/>
    <cellStyle name="40% - Accent2 10 2" xfId="33325"/>
    <cellStyle name="40% - Accent2 11" xfId="16296"/>
    <cellStyle name="40% - Accent2 11 2" xfId="33326"/>
    <cellStyle name="40% - Accent2 12" xfId="16297"/>
    <cellStyle name="40% - Accent2 12 2" xfId="33327"/>
    <cellStyle name="40% - Accent2 13" xfId="16298"/>
    <cellStyle name="40% - Accent2 13 2" xfId="33328"/>
    <cellStyle name="40% - Accent2 14" xfId="16299"/>
    <cellStyle name="40% - Accent2 14 2" xfId="33329"/>
    <cellStyle name="40% - Accent2 15" xfId="16300"/>
    <cellStyle name="40% - Accent2 15 2" xfId="33330"/>
    <cellStyle name="40% - Accent2 16" xfId="16301"/>
    <cellStyle name="40% - Accent2 16 2" xfId="33331"/>
    <cellStyle name="40% - Accent2 17" xfId="16302"/>
    <cellStyle name="40% - Accent2 17 2" xfId="33332"/>
    <cellStyle name="40% - Accent2 18" xfId="16303"/>
    <cellStyle name="40% - Accent2 18 2" xfId="33333"/>
    <cellStyle name="40% - Accent2 19" xfId="16304"/>
    <cellStyle name="40% - Accent2 19 2" xfId="33334"/>
    <cellStyle name="40% - Accent2 2" xfId="4124"/>
    <cellStyle name="40% - Accent2 2 2" xfId="4125"/>
    <cellStyle name="40% - Accent2 2 2 2" xfId="26399"/>
    <cellStyle name="40% - Accent2 2 3" xfId="26398"/>
    <cellStyle name="40% - Accent2 20" xfId="16305"/>
    <cellStyle name="40% - Accent2 20 2" xfId="33335"/>
    <cellStyle name="40% - Accent2 21" xfId="26397"/>
    <cellStyle name="40% - Accent2 3" xfId="16306"/>
    <cellStyle name="40% - Accent2 3 2" xfId="33336"/>
    <cellStyle name="40% - Accent2 4" xfId="16307"/>
    <cellStyle name="40% - Accent2 4 2" xfId="33337"/>
    <cellStyle name="40% - Accent2 5" xfId="16308"/>
    <cellStyle name="40% - Accent2 5 2" xfId="33338"/>
    <cellStyle name="40% - Accent2 6" xfId="16309"/>
    <cellStyle name="40% - Accent2 6 2" xfId="33339"/>
    <cellStyle name="40% - Accent2 7" xfId="16310"/>
    <cellStyle name="40% - Accent2 7 2" xfId="33340"/>
    <cellStyle name="40% - Accent2 8" xfId="16311"/>
    <cellStyle name="40% - Accent2 8 2" xfId="33341"/>
    <cellStyle name="40% - Accent2 9" xfId="16312"/>
    <cellStyle name="40% - Accent2 9 2" xfId="33342"/>
    <cellStyle name="40% - Accent3" xfId="4126"/>
    <cellStyle name="40% - Accent3 10" xfId="16313"/>
    <cellStyle name="40% - Accent3 10 2" xfId="33343"/>
    <cellStyle name="40% - Accent3 11" xfId="16314"/>
    <cellStyle name="40% - Accent3 11 2" xfId="33344"/>
    <cellStyle name="40% - Accent3 12" xfId="16315"/>
    <cellStyle name="40% - Accent3 12 2" xfId="33345"/>
    <cellStyle name="40% - Accent3 13" xfId="16316"/>
    <cellStyle name="40% - Accent3 13 2" xfId="33346"/>
    <cellStyle name="40% - Accent3 14" xfId="16317"/>
    <cellStyle name="40% - Accent3 14 2" xfId="33347"/>
    <cellStyle name="40% - Accent3 15" xfId="16318"/>
    <cellStyle name="40% - Accent3 15 2" xfId="33348"/>
    <cellStyle name="40% - Accent3 16" xfId="16319"/>
    <cellStyle name="40% - Accent3 16 2" xfId="33349"/>
    <cellStyle name="40% - Accent3 17" xfId="16320"/>
    <cellStyle name="40% - Accent3 17 2" xfId="33350"/>
    <cellStyle name="40% - Accent3 18" xfId="16321"/>
    <cellStyle name="40% - Accent3 18 2" xfId="33351"/>
    <cellStyle name="40% - Accent3 19" xfId="16322"/>
    <cellStyle name="40% - Accent3 19 2" xfId="33352"/>
    <cellStyle name="40% - Accent3 2" xfId="4127"/>
    <cellStyle name="40% - Accent3 2 2" xfId="4128"/>
    <cellStyle name="40% - Accent3 2 2 2" xfId="26402"/>
    <cellStyle name="40% - Accent3 2 3" xfId="26401"/>
    <cellStyle name="40% - Accent3 20" xfId="16323"/>
    <cellStyle name="40% - Accent3 20 2" xfId="33353"/>
    <cellStyle name="40% - Accent3 21" xfId="26400"/>
    <cellStyle name="40% - Accent3 3" xfId="16324"/>
    <cellStyle name="40% - Accent3 3 2" xfId="33354"/>
    <cellStyle name="40% - Accent3 4" xfId="16325"/>
    <cellStyle name="40% - Accent3 4 2" xfId="33355"/>
    <cellStyle name="40% - Accent3 5" xfId="16326"/>
    <cellStyle name="40% - Accent3 5 2" xfId="33356"/>
    <cellStyle name="40% - Accent3 6" xfId="16327"/>
    <cellStyle name="40% - Accent3 6 2" xfId="33357"/>
    <cellStyle name="40% - Accent3 7" xfId="16328"/>
    <cellStyle name="40% - Accent3 7 2" xfId="33358"/>
    <cellStyle name="40% - Accent3 8" xfId="16329"/>
    <cellStyle name="40% - Accent3 8 2" xfId="33359"/>
    <cellStyle name="40% - Accent3 9" xfId="16330"/>
    <cellStyle name="40% - Accent3 9 2" xfId="33360"/>
    <cellStyle name="40% - Accent4" xfId="4129"/>
    <cellStyle name="40% - Accent4 10" xfId="16331"/>
    <cellStyle name="40% - Accent4 10 2" xfId="33361"/>
    <cellStyle name="40% - Accent4 11" xfId="16332"/>
    <cellStyle name="40% - Accent4 11 2" xfId="33362"/>
    <cellStyle name="40% - Accent4 12" xfId="16333"/>
    <cellStyle name="40% - Accent4 12 2" xfId="33363"/>
    <cellStyle name="40% - Accent4 13" xfId="16334"/>
    <cellStyle name="40% - Accent4 13 2" xfId="33364"/>
    <cellStyle name="40% - Accent4 14" xfId="16335"/>
    <cellStyle name="40% - Accent4 14 2" xfId="33365"/>
    <cellStyle name="40% - Accent4 15" xfId="16336"/>
    <cellStyle name="40% - Accent4 15 2" xfId="33366"/>
    <cellStyle name="40% - Accent4 16" xfId="16337"/>
    <cellStyle name="40% - Accent4 16 2" xfId="33367"/>
    <cellStyle name="40% - Accent4 17" xfId="16338"/>
    <cellStyle name="40% - Accent4 17 2" xfId="33368"/>
    <cellStyle name="40% - Accent4 18" xfId="16339"/>
    <cellStyle name="40% - Accent4 18 2" xfId="33369"/>
    <cellStyle name="40% - Accent4 19" xfId="16340"/>
    <cellStyle name="40% - Accent4 19 2" xfId="33370"/>
    <cellStyle name="40% - Accent4 2" xfId="4130"/>
    <cellStyle name="40% - Accent4 2 2" xfId="4131"/>
    <cellStyle name="40% - Accent4 2 2 2" xfId="26405"/>
    <cellStyle name="40% - Accent4 2 3" xfId="26404"/>
    <cellStyle name="40% - Accent4 20" xfId="16341"/>
    <cellStyle name="40% - Accent4 20 2" xfId="33371"/>
    <cellStyle name="40% - Accent4 21" xfId="26403"/>
    <cellStyle name="40% - Accent4 3" xfId="16342"/>
    <cellStyle name="40% - Accent4 3 2" xfId="33372"/>
    <cellStyle name="40% - Accent4 4" xfId="16343"/>
    <cellStyle name="40% - Accent4 4 2" xfId="33373"/>
    <cellStyle name="40% - Accent4 5" xfId="16344"/>
    <cellStyle name="40% - Accent4 5 2" xfId="33374"/>
    <cellStyle name="40% - Accent4 6" xfId="16345"/>
    <cellStyle name="40% - Accent4 6 2" xfId="33375"/>
    <cellStyle name="40% - Accent4 7" xfId="16346"/>
    <cellStyle name="40% - Accent4 7 2" xfId="33376"/>
    <cellStyle name="40% - Accent4 8" xfId="16347"/>
    <cellStyle name="40% - Accent4 8 2" xfId="33377"/>
    <cellStyle name="40% - Accent4 9" xfId="16348"/>
    <cellStyle name="40% - Accent4 9 2" xfId="33378"/>
    <cellStyle name="40% - Accent5" xfId="4132"/>
    <cellStyle name="40% - Accent5 10" xfId="16349"/>
    <cellStyle name="40% - Accent5 10 2" xfId="33379"/>
    <cellStyle name="40% - Accent5 11" xfId="16350"/>
    <cellStyle name="40% - Accent5 11 2" xfId="33380"/>
    <cellStyle name="40% - Accent5 12" xfId="16351"/>
    <cellStyle name="40% - Accent5 12 2" xfId="33381"/>
    <cellStyle name="40% - Accent5 13" xfId="16352"/>
    <cellStyle name="40% - Accent5 13 2" xfId="33382"/>
    <cellStyle name="40% - Accent5 14" xfId="16353"/>
    <cellStyle name="40% - Accent5 14 2" xfId="33383"/>
    <cellStyle name="40% - Accent5 15" xfId="16354"/>
    <cellStyle name="40% - Accent5 15 2" xfId="33384"/>
    <cellStyle name="40% - Accent5 16" xfId="16355"/>
    <cellStyle name="40% - Accent5 16 2" xfId="33385"/>
    <cellStyle name="40% - Accent5 17" xfId="16356"/>
    <cellStyle name="40% - Accent5 17 2" xfId="33386"/>
    <cellStyle name="40% - Accent5 18" xfId="16357"/>
    <cellStyle name="40% - Accent5 18 2" xfId="33387"/>
    <cellStyle name="40% - Accent5 19" xfId="16358"/>
    <cellStyle name="40% - Accent5 19 2" xfId="33388"/>
    <cellStyle name="40% - Accent5 2" xfId="4133"/>
    <cellStyle name="40% - Accent5 2 2" xfId="4134"/>
    <cellStyle name="40% - Accent5 2 2 2" xfId="26408"/>
    <cellStyle name="40% - Accent5 2 3" xfId="26407"/>
    <cellStyle name="40% - Accent5 20" xfId="16359"/>
    <cellStyle name="40% - Accent5 20 2" xfId="33389"/>
    <cellStyle name="40% - Accent5 21" xfId="26406"/>
    <cellStyle name="40% - Accent5 3" xfId="16360"/>
    <cellStyle name="40% - Accent5 3 2" xfId="33390"/>
    <cellStyle name="40% - Accent5 4" xfId="16361"/>
    <cellStyle name="40% - Accent5 4 2" xfId="33391"/>
    <cellStyle name="40% - Accent5 5" xfId="16362"/>
    <cellStyle name="40% - Accent5 5 2" xfId="33392"/>
    <cellStyle name="40% - Accent5 6" xfId="16363"/>
    <cellStyle name="40% - Accent5 6 2" xfId="33393"/>
    <cellStyle name="40% - Accent5 7" xfId="16364"/>
    <cellStyle name="40% - Accent5 7 2" xfId="33394"/>
    <cellStyle name="40% - Accent5 8" xfId="16365"/>
    <cellStyle name="40% - Accent5 8 2" xfId="33395"/>
    <cellStyle name="40% - Accent5 9" xfId="16366"/>
    <cellStyle name="40% - Accent5 9 2" xfId="33396"/>
    <cellStyle name="40% - Accent6" xfId="4135"/>
    <cellStyle name="40% - Accent6 10" xfId="16367"/>
    <cellStyle name="40% - Accent6 10 2" xfId="33397"/>
    <cellStyle name="40% - Accent6 11" xfId="16368"/>
    <cellStyle name="40% - Accent6 11 2" xfId="33398"/>
    <cellStyle name="40% - Accent6 12" xfId="16369"/>
    <cellStyle name="40% - Accent6 12 2" xfId="33399"/>
    <cellStyle name="40% - Accent6 13" xfId="16370"/>
    <cellStyle name="40% - Accent6 13 2" xfId="33400"/>
    <cellStyle name="40% - Accent6 14" xfId="16371"/>
    <cellStyle name="40% - Accent6 14 2" xfId="33401"/>
    <cellStyle name="40% - Accent6 15" xfId="16372"/>
    <cellStyle name="40% - Accent6 15 2" xfId="33402"/>
    <cellStyle name="40% - Accent6 16" xfId="16373"/>
    <cellStyle name="40% - Accent6 16 2" xfId="33403"/>
    <cellStyle name="40% - Accent6 17" xfId="16374"/>
    <cellStyle name="40% - Accent6 17 2" xfId="33404"/>
    <cellStyle name="40% - Accent6 18" xfId="16375"/>
    <cellStyle name="40% - Accent6 18 2" xfId="33405"/>
    <cellStyle name="40% - Accent6 19" xfId="16376"/>
    <cellStyle name="40% - Accent6 19 2" xfId="33406"/>
    <cellStyle name="40% - Accent6 2" xfId="4136"/>
    <cellStyle name="40% - Accent6 2 2" xfId="4137"/>
    <cellStyle name="40% - Accent6 2 2 2" xfId="26411"/>
    <cellStyle name="40% - Accent6 2 3" xfId="26410"/>
    <cellStyle name="40% - Accent6 20" xfId="16377"/>
    <cellStyle name="40% - Accent6 20 2" xfId="33407"/>
    <cellStyle name="40% - Accent6 21" xfId="26409"/>
    <cellStyle name="40% - Accent6 3" xfId="16378"/>
    <cellStyle name="40% - Accent6 3 2" xfId="33408"/>
    <cellStyle name="40% - Accent6 4" xfId="16379"/>
    <cellStyle name="40% - Accent6 4 2" xfId="33409"/>
    <cellStyle name="40% - Accent6 5" xfId="16380"/>
    <cellStyle name="40% - Accent6 5 2" xfId="33410"/>
    <cellStyle name="40% - Accent6 6" xfId="16381"/>
    <cellStyle name="40% - Accent6 6 2" xfId="33411"/>
    <cellStyle name="40% - Accent6 7" xfId="16382"/>
    <cellStyle name="40% - Accent6 7 2" xfId="33412"/>
    <cellStyle name="40% - Accent6 8" xfId="16383"/>
    <cellStyle name="40% - Accent6 8 2" xfId="33413"/>
    <cellStyle name="40% - Accent6 9" xfId="16384"/>
    <cellStyle name="40% - Accent6 9 2" xfId="33414"/>
    <cellStyle name="40% - Акцент1 10" xfId="4138"/>
    <cellStyle name="40% - Акцент1 10 2" xfId="16385"/>
    <cellStyle name="40% - Акцент1 10 2 2" xfId="33415"/>
    <cellStyle name="40% - Акцент1 10 3" xfId="16386"/>
    <cellStyle name="40% - Акцент1 10 3 2" xfId="33416"/>
    <cellStyle name="40% - Акцент1 10 4" xfId="16387"/>
    <cellStyle name="40% - Акцент1 10 4 2" xfId="33417"/>
    <cellStyle name="40% - Акцент1 10 5" xfId="16388"/>
    <cellStyle name="40% - Акцент1 10 5 2" xfId="33418"/>
    <cellStyle name="40% - Акцент1 10 6" xfId="16389"/>
    <cellStyle name="40% - Акцент1 10 6 2" xfId="33419"/>
    <cellStyle name="40% - Акцент1 10 7" xfId="16390"/>
    <cellStyle name="40% - Акцент1 10 7 2" xfId="33420"/>
    <cellStyle name="40% - Акцент1 10 8" xfId="26412"/>
    <cellStyle name="40% - Акцент1 11" xfId="4139"/>
    <cellStyle name="40% - Акцент1 11 2" xfId="16391"/>
    <cellStyle name="40% - Акцент1 11 2 2" xfId="33421"/>
    <cellStyle name="40% - Акцент1 11 3" xfId="16392"/>
    <cellStyle name="40% - Акцент1 11 3 2" xfId="33422"/>
    <cellStyle name="40% - Акцент1 11 4" xfId="16393"/>
    <cellStyle name="40% - Акцент1 11 4 2" xfId="33423"/>
    <cellStyle name="40% - Акцент1 11 5" xfId="16394"/>
    <cellStyle name="40% - Акцент1 11 5 2" xfId="33424"/>
    <cellStyle name="40% - Акцент1 11 6" xfId="16395"/>
    <cellStyle name="40% - Акцент1 11 6 2" xfId="33425"/>
    <cellStyle name="40% - Акцент1 11 7" xfId="16396"/>
    <cellStyle name="40% - Акцент1 11 7 2" xfId="33426"/>
    <cellStyle name="40% - Акцент1 11 8" xfId="26413"/>
    <cellStyle name="40% - Акцент1 12" xfId="4140"/>
    <cellStyle name="40% - Акцент1 12 2" xfId="16397"/>
    <cellStyle name="40% - Акцент1 12 2 2" xfId="33427"/>
    <cellStyle name="40% - Акцент1 12 3" xfId="16398"/>
    <cellStyle name="40% - Акцент1 12 3 2" xfId="33428"/>
    <cellStyle name="40% - Акцент1 12 4" xfId="16399"/>
    <cellStyle name="40% - Акцент1 12 4 2" xfId="33429"/>
    <cellStyle name="40% - Акцент1 12 5" xfId="16400"/>
    <cellStyle name="40% - Акцент1 12 5 2" xfId="33430"/>
    <cellStyle name="40% - Акцент1 12 6" xfId="16401"/>
    <cellStyle name="40% - Акцент1 12 6 2" xfId="33431"/>
    <cellStyle name="40% - Акцент1 12 7" xfId="16402"/>
    <cellStyle name="40% - Акцент1 12 7 2" xfId="33432"/>
    <cellStyle name="40% - Акцент1 12 8" xfId="26414"/>
    <cellStyle name="40% - Акцент1 13" xfId="4141"/>
    <cellStyle name="40% - Акцент1 13 2" xfId="16403"/>
    <cellStyle name="40% - Акцент1 13 2 2" xfId="33433"/>
    <cellStyle name="40% - Акцент1 13 3" xfId="16404"/>
    <cellStyle name="40% - Акцент1 13 3 2" xfId="33434"/>
    <cellStyle name="40% - Акцент1 13 4" xfId="16405"/>
    <cellStyle name="40% - Акцент1 13 4 2" xfId="33435"/>
    <cellStyle name="40% - Акцент1 13 5" xfId="16406"/>
    <cellStyle name="40% - Акцент1 13 5 2" xfId="33436"/>
    <cellStyle name="40% - Акцент1 13 6" xfId="16407"/>
    <cellStyle name="40% - Акцент1 13 6 2" xfId="33437"/>
    <cellStyle name="40% - Акцент1 13 7" xfId="16408"/>
    <cellStyle name="40% - Акцент1 13 7 2" xfId="33438"/>
    <cellStyle name="40% - Акцент1 13 8" xfId="26415"/>
    <cellStyle name="40% - Акцент1 14" xfId="4142"/>
    <cellStyle name="40% - Акцент1 14 2" xfId="16409"/>
    <cellStyle name="40% - Акцент1 14 2 2" xfId="33439"/>
    <cellStyle name="40% - Акцент1 14 3" xfId="16410"/>
    <cellStyle name="40% - Акцент1 14 3 2" xfId="33440"/>
    <cellStyle name="40% - Акцент1 14 4" xfId="16411"/>
    <cellStyle name="40% - Акцент1 14 4 2" xfId="33441"/>
    <cellStyle name="40% - Акцент1 14 5" xfId="16412"/>
    <cellStyle name="40% - Акцент1 14 5 2" xfId="33442"/>
    <cellStyle name="40% - Акцент1 14 6" xfId="16413"/>
    <cellStyle name="40% - Акцент1 14 6 2" xfId="33443"/>
    <cellStyle name="40% - Акцент1 14 7" xfId="16414"/>
    <cellStyle name="40% - Акцент1 14 7 2" xfId="33444"/>
    <cellStyle name="40% - Акцент1 14 8" xfId="26416"/>
    <cellStyle name="40% - Акцент1 15" xfId="4143"/>
    <cellStyle name="40% - Акцент1 15 2" xfId="26417"/>
    <cellStyle name="40% - Акцент1 2" xfId="4144"/>
    <cellStyle name="40% - Акцент1 2 10" xfId="4145"/>
    <cellStyle name="40% - Акцент1 2 10 2" xfId="4146"/>
    <cellStyle name="40% - Акцент1 2 10 2 2" xfId="26420"/>
    <cellStyle name="40% - Акцент1 2 10 3" xfId="16415"/>
    <cellStyle name="40% - Акцент1 2 10 3 2" xfId="33445"/>
    <cellStyle name="40% - Акцент1 2 10 4" xfId="26419"/>
    <cellStyle name="40% - Акцент1 2 11" xfId="4147"/>
    <cellStyle name="40% - Акцент1 2 11 2" xfId="4148"/>
    <cellStyle name="40% - Акцент1 2 11 2 2" xfId="26422"/>
    <cellStyle name="40% - Акцент1 2 11 3" xfId="16416"/>
    <cellStyle name="40% - Акцент1 2 11 3 2" xfId="33446"/>
    <cellStyle name="40% - Акцент1 2 11 4" xfId="26421"/>
    <cellStyle name="40% - Акцент1 2 12" xfId="4149"/>
    <cellStyle name="40% - Акцент1 2 12 2" xfId="4150"/>
    <cellStyle name="40% - Акцент1 2 12 2 2" xfId="26424"/>
    <cellStyle name="40% - Акцент1 2 12 3" xfId="16417"/>
    <cellStyle name="40% - Акцент1 2 12 3 2" xfId="33447"/>
    <cellStyle name="40% - Акцент1 2 12 4" xfId="26423"/>
    <cellStyle name="40% - Акцент1 2 13" xfId="4151"/>
    <cellStyle name="40% - Акцент1 2 13 2" xfId="4152"/>
    <cellStyle name="40% - Акцент1 2 13 2 2" xfId="26426"/>
    <cellStyle name="40% - Акцент1 2 13 3" xfId="16418"/>
    <cellStyle name="40% - Акцент1 2 13 3 2" xfId="33448"/>
    <cellStyle name="40% - Акцент1 2 13 4" xfId="26425"/>
    <cellStyle name="40% - Акцент1 2 14" xfId="4153"/>
    <cellStyle name="40% - Акцент1 2 14 2" xfId="26427"/>
    <cellStyle name="40% - Акцент1 2 15" xfId="4154"/>
    <cellStyle name="40% - Акцент1 2 15 2" xfId="26428"/>
    <cellStyle name="40% - Акцент1 2 16" xfId="4155"/>
    <cellStyle name="40% - Акцент1 2 16 2" xfId="26429"/>
    <cellStyle name="40% - Акцент1 2 17" xfId="4156"/>
    <cellStyle name="40% - Акцент1 2 17 2" xfId="26430"/>
    <cellStyle name="40% - Акцент1 2 18" xfId="4157"/>
    <cellStyle name="40% - Акцент1 2 18 2" xfId="26431"/>
    <cellStyle name="40% - Акцент1 2 19" xfId="4158"/>
    <cellStyle name="40% - Акцент1 2 19 2" xfId="26432"/>
    <cellStyle name="40% - Акцент1 2 2" xfId="4159"/>
    <cellStyle name="40% - Акцент1 2 2 2" xfId="26433"/>
    <cellStyle name="40% - Акцент1 2 20" xfId="4160"/>
    <cellStyle name="40% - Акцент1 2 20 2" xfId="26434"/>
    <cellStyle name="40% - Акцент1 2 21" xfId="4161"/>
    <cellStyle name="40% - Акцент1 2 21 2" xfId="26435"/>
    <cellStyle name="40% - Акцент1 2 22" xfId="4162"/>
    <cellStyle name="40% - Акцент1 2 22 2" xfId="26436"/>
    <cellStyle name="40% - Акцент1 2 23" xfId="4163"/>
    <cellStyle name="40% - Акцент1 2 23 2" xfId="26437"/>
    <cellStyle name="40% - Акцент1 2 24" xfId="4164"/>
    <cellStyle name="40% - Акцент1 2 24 2" xfId="26438"/>
    <cellStyle name="40% - Акцент1 2 25" xfId="4165"/>
    <cellStyle name="40% - Акцент1 2 25 2" xfId="26439"/>
    <cellStyle name="40% - Акцент1 2 26" xfId="26418"/>
    <cellStyle name="40% - Акцент1 2 3" xfId="4166"/>
    <cellStyle name="40% - Акцент1 2 3 2" xfId="4167"/>
    <cellStyle name="40% - Акцент1 2 3 2 2" xfId="26441"/>
    <cellStyle name="40% - Акцент1 2 3 3" xfId="16419"/>
    <cellStyle name="40% - Акцент1 2 3 3 2" xfId="33449"/>
    <cellStyle name="40% - Акцент1 2 3 4" xfId="26440"/>
    <cellStyle name="40% - Акцент1 2 4" xfId="4168"/>
    <cellStyle name="40% - Акцент1 2 4 2" xfId="4169"/>
    <cellStyle name="40% - Акцент1 2 4 2 2" xfId="26443"/>
    <cellStyle name="40% - Акцент1 2 4 3" xfId="16420"/>
    <cellStyle name="40% - Акцент1 2 4 3 2" xfId="33450"/>
    <cellStyle name="40% - Акцент1 2 4 4" xfId="26442"/>
    <cellStyle name="40% - Акцент1 2 5" xfId="4170"/>
    <cellStyle name="40% - Акцент1 2 5 2" xfId="4171"/>
    <cellStyle name="40% - Акцент1 2 5 2 2" xfId="26445"/>
    <cellStyle name="40% - Акцент1 2 5 3" xfId="16421"/>
    <cellStyle name="40% - Акцент1 2 5 3 2" xfId="33451"/>
    <cellStyle name="40% - Акцент1 2 5 4" xfId="26444"/>
    <cellStyle name="40% - Акцент1 2 6" xfId="4172"/>
    <cellStyle name="40% - Акцент1 2 6 2" xfId="4173"/>
    <cellStyle name="40% - Акцент1 2 6 2 2" xfId="26447"/>
    <cellStyle name="40% - Акцент1 2 6 3" xfId="16422"/>
    <cellStyle name="40% - Акцент1 2 6 3 2" xfId="33452"/>
    <cellStyle name="40% - Акцент1 2 6 4" xfId="26446"/>
    <cellStyle name="40% - Акцент1 2 7" xfId="4174"/>
    <cellStyle name="40% - Акцент1 2 7 2" xfId="4175"/>
    <cellStyle name="40% - Акцент1 2 7 2 2" xfId="26449"/>
    <cellStyle name="40% - Акцент1 2 7 3" xfId="16423"/>
    <cellStyle name="40% - Акцент1 2 7 3 2" xfId="33453"/>
    <cellStyle name="40% - Акцент1 2 7 4" xfId="26448"/>
    <cellStyle name="40% - Акцент1 2 8" xfId="4176"/>
    <cellStyle name="40% - Акцент1 2 8 2" xfId="4177"/>
    <cellStyle name="40% - Акцент1 2 8 2 2" xfId="26451"/>
    <cellStyle name="40% - Акцент1 2 8 3" xfId="16424"/>
    <cellStyle name="40% - Акцент1 2 8 3 2" xfId="33454"/>
    <cellStyle name="40% - Акцент1 2 8 4" xfId="26450"/>
    <cellStyle name="40% - Акцент1 2 9" xfId="4178"/>
    <cellStyle name="40% - Акцент1 2 9 2" xfId="4179"/>
    <cellStyle name="40% - Акцент1 2 9 2 2" xfId="26453"/>
    <cellStyle name="40% - Акцент1 2 9 3" xfId="16425"/>
    <cellStyle name="40% - Акцент1 2 9 3 2" xfId="33455"/>
    <cellStyle name="40% - Акцент1 2 9 4" xfId="26452"/>
    <cellStyle name="40% - Акцент1 3" xfId="4180"/>
    <cellStyle name="40% - Акцент1 3 10" xfId="16426"/>
    <cellStyle name="40% - Акцент1 3 10 2" xfId="33456"/>
    <cellStyle name="40% - Акцент1 3 11" xfId="16427"/>
    <cellStyle name="40% - Акцент1 3 11 2" xfId="33457"/>
    <cellStyle name="40% - Акцент1 3 12" xfId="16428"/>
    <cellStyle name="40% - Акцент1 3 12 2" xfId="33458"/>
    <cellStyle name="40% - Акцент1 3 13" xfId="16429"/>
    <cellStyle name="40% - Акцент1 3 13 2" xfId="33459"/>
    <cellStyle name="40% - Акцент1 3 14" xfId="16430"/>
    <cellStyle name="40% - Акцент1 3 14 2" xfId="33460"/>
    <cellStyle name="40% - Акцент1 3 15" xfId="26454"/>
    <cellStyle name="40% - Акцент1 3 2" xfId="16431"/>
    <cellStyle name="40% - Акцент1 3 2 2" xfId="33461"/>
    <cellStyle name="40% - Акцент1 3 3" xfId="16432"/>
    <cellStyle name="40% - Акцент1 3 3 2" xfId="33462"/>
    <cellStyle name="40% - Акцент1 3 4" xfId="16433"/>
    <cellStyle name="40% - Акцент1 3 4 2" xfId="33463"/>
    <cellStyle name="40% - Акцент1 3 5" xfId="16434"/>
    <cellStyle name="40% - Акцент1 3 5 2" xfId="33464"/>
    <cellStyle name="40% - Акцент1 3 6" xfId="16435"/>
    <cellStyle name="40% - Акцент1 3 6 2" xfId="33465"/>
    <cellStyle name="40% - Акцент1 3 7" xfId="16436"/>
    <cellStyle name="40% - Акцент1 3 7 2" xfId="33466"/>
    <cellStyle name="40% - Акцент1 3 8" xfId="16437"/>
    <cellStyle name="40% - Акцент1 3 8 2" xfId="33467"/>
    <cellStyle name="40% - Акцент1 3 9" xfId="16438"/>
    <cellStyle name="40% - Акцент1 3 9 2" xfId="33468"/>
    <cellStyle name="40% - Акцент1 4" xfId="4181"/>
    <cellStyle name="40% - Акцент1 4 2" xfId="26455"/>
    <cellStyle name="40% - Акцент1 5" xfId="4182"/>
    <cellStyle name="40% - Акцент1 5 2" xfId="26456"/>
    <cellStyle name="40% - Акцент1 6" xfId="4183"/>
    <cellStyle name="40% - Акцент1 6 2" xfId="26457"/>
    <cellStyle name="40% - Акцент1 7" xfId="4184"/>
    <cellStyle name="40% - Акцент1 7 2" xfId="26458"/>
    <cellStyle name="40% - Акцент1 8" xfId="4185"/>
    <cellStyle name="40% - Акцент1 8 2" xfId="26459"/>
    <cellStyle name="40% - Акцент1 9" xfId="4186"/>
    <cellStyle name="40% - Акцент1 9 10" xfId="16439"/>
    <cellStyle name="40% - Акцент1 9 10 2" xfId="33469"/>
    <cellStyle name="40% - Акцент1 9 11" xfId="16440"/>
    <cellStyle name="40% - Акцент1 9 11 2" xfId="33470"/>
    <cellStyle name="40% - Акцент1 9 12" xfId="16441"/>
    <cellStyle name="40% - Акцент1 9 12 2" xfId="33471"/>
    <cellStyle name="40% - Акцент1 9 13" xfId="26460"/>
    <cellStyle name="40% - Акцент1 9 2" xfId="16442"/>
    <cellStyle name="40% - Акцент1 9 2 2" xfId="33472"/>
    <cellStyle name="40% - Акцент1 9 3" xfId="16443"/>
    <cellStyle name="40% - Акцент1 9 3 2" xfId="33473"/>
    <cellStyle name="40% - Акцент1 9 4" xfId="16444"/>
    <cellStyle name="40% - Акцент1 9 4 2" xfId="33474"/>
    <cellStyle name="40% - Акцент1 9 5" xfId="16445"/>
    <cellStyle name="40% - Акцент1 9 5 2" xfId="33475"/>
    <cellStyle name="40% - Акцент1 9 6" xfId="16446"/>
    <cellStyle name="40% - Акцент1 9 6 2" xfId="33476"/>
    <cellStyle name="40% - Акцент1 9 7" xfId="16447"/>
    <cellStyle name="40% - Акцент1 9 7 2" xfId="33477"/>
    <cellStyle name="40% - Акцент1 9 8" xfId="16448"/>
    <cellStyle name="40% - Акцент1 9 8 2" xfId="33478"/>
    <cellStyle name="40% - Акцент1 9 9" xfId="16449"/>
    <cellStyle name="40% - Акцент1 9 9 2" xfId="33479"/>
    <cellStyle name="40% - Акцент2 10" xfId="4187"/>
    <cellStyle name="40% - Акцент2 10 2" xfId="16450"/>
    <cellStyle name="40% - Акцент2 10 2 2" xfId="33480"/>
    <cellStyle name="40% - Акцент2 10 3" xfId="16451"/>
    <cellStyle name="40% - Акцент2 10 3 2" xfId="33481"/>
    <cellStyle name="40% - Акцент2 10 4" xfId="16452"/>
    <cellStyle name="40% - Акцент2 10 4 2" xfId="33482"/>
    <cellStyle name="40% - Акцент2 10 5" xfId="16453"/>
    <cellStyle name="40% - Акцент2 10 5 2" xfId="33483"/>
    <cellStyle name="40% - Акцент2 10 6" xfId="16454"/>
    <cellStyle name="40% - Акцент2 10 6 2" xfId="33484"/>
    <cellStyle name="40% - Акцент2 10 7" xfId="16455"/>
    <cellStyle name="40% - Акцент2 10 7 2" xfId="33485"/>
    <cellStyle name="40% - Акцент2 10 8" xfId="26461"/>
    <cellStyle name="40% - Акцент2 11" xfId="4188"/>
    <cellStyle name="40% - Акцент2 11 2" xfId="16456"/>
    <cellStyle name="40% - Акцент2 11 2 2" xfId="33486"/>
    <cellStyle name="40% - Акцент2 11 3" xfId="16457"/>
    <cellStyle name="40% - Акцент2 11 3 2" xfId="33487"/>
    <cellStyle name="40% - Акцент2 11 4" xfId="16458"/>
    <cellStyle name="40% - Акцент2 11 4 2" xfId="33488"/>
    <cellStyle name="40% - Акцент2 11 5" xfId="16459"/>
    <cellStyle name="40% - Акцент2 11 5 2" xfId="33489"/>
    <cellStyle name="40% - Акцент2 11 6" xfId="16460"/>
    <cellStyle name="40% - Акцент2 11 6 2" xfId="33490"/>
    <cellStyle name="40% - Акцент2 11 7" xfId="16461"/>
    <cellStyle name="40% - Акцент2 11 7 2" xfId="33491"/>
    <cellStyle name="40% - Акцент2 11 8" xfId="26462"/>
    <cellStyle name="40% - Акцент2 12" xfId="4189"/>
    <cellStyle name="40% - Акцент2 12 2" xfId="16462"/>
    <cellStyle name="40% - Акцент2 12 2 2" xfId="33492"/>
    <cellStyle name="40% - Акцент2 12 3" xfId="16463"/>
    <cellStyle name="40% - Акцент2 12 3 2" xfId="33493"/>
    <cellStyle name="40% - Акцент2 12 4" xfId="16464"/>
    <cellStyle name="40% - Акцент2 12 4 2" xfId="33494"/>
    <cellStyle name="40% - Акцент2 12 5" xfId="16465"/>
    <cellStyle name="40% - Акцент2 12 5 2" xfId="33495"/>
    <cellStyle name="40% - Акцент2 12 6" xfId="16466"/>
    <cellStyle name="40% - Акцент2 12 6 2" xfId="33496"/>
    <cellStyle name="40% - Акцент2 12 7" xfId="16467"/>
    <cellStyle name="40% - Акцент2 12 7 2" xfId="33497"/>
    <cellStyle name="40% - Акцент2 12 8" xfId="26463"/>
    <cellStyle name="40% - Акцент2 13" xfId="4190"/>
    <cellStyle name="40% - Акцент2 13 2" xfId="16468"/>
    <cellStyle name="40% - Акцент2 13 2 2" xfId="33498"/>
    <cellStyle name="40% - Акцент2 13 3" xfId="16469"/>
    <cellStyle name="40% - Акцент2 13 3 2" xfId="33499"/>
    <cellStyle name="40% - Акцент2 13 4" xfId="16470"/>
    <cellStyle name="40% - Акцент2 13 4 2" xfId="33500"/>
    <cellStyle name="40% - Акцент2 13 5" xfId="16471"/>
    <cellStyle name="40% - Акцент2 13 5 2" xfId="33501"/>
    <cellStyle name="40% - Акцент2 13 6" xfId="16472"/>
    <cellStyle name="40% - Акцент2 13 6 2" xfId="33502"/>
    <cellStyle name="40% - Акцент2 13 7" xfId="16473"/>
    <cellStyle name="40% - Акцент2 13 7 2" xfId="33503"/>
    <cellStyle name="40% - Акцент2 13 8" xfId="26464"/>
    <cellStyle name="40% - Акцент2 14" xfId="4191"/>
    <cellStyle name="40% - Акцент2 14 2" xfId="16474"/>
    <cellStyle name="40% - Акцент2 14 2 2" xfId="33504"/>
    <cellStyle name="40% - Акцент2 14 3" xfId="16475"/>
    <cellStyle name="40% - Акцент2 14 3 2" xfId="33505"/>
    <cellStyle name="40% - Акцент2 14 4" xfId="16476"/>
    <cellStyle name="40% - Акцент2 14 4 2" xfId="33506"/>
    <cellStyle name="40% - Акцент2 14 5" xfId="16477"/>
    <cellStyle name="40% - Акцент2 14 5 2" xfId="33507"/>
    <cellStyle name="40% - Акцент2 14 6" xfId="16478"/>
    <cellStyle name="40% - Акцент2 14 6 2" xfId="33508"/>
    <cellStyle name="40% - Акцент2 14 7" xfId="16479"/>
    <cellStyle name="40% - Акцент2 14 7 2" xfId="33509"/>
    <cellStyle name="40% - Акцент2 14 8" xfId="26465"/>
    <cellStyle name="40% - Акцент2 15" xfId="4192"/>
    <cellStyle name="40% - Акцент2 15 2" xfId="26466"/>
    <cellStyle name="40% - Акцент2 2" xfId="4193"/>
    <cellStyle name="40% - Акцент2 2 10" xfId="4194"/>
    <cellStyle name="40% - Акцент2 2 10 2" xfId="4195"/>
    <cellStyle name="40% - Акцент2 2 10 2 2" xfId="26469"/>
    <cellStyle name="40% - Акцент2 2 10 3" xfId="16480"/>
    <cellStyle name="40% - Акцент2 2 10 3 2" xfId="33510"/>
    <cellStyle name="40% - Акцент2 2 10 4" xfId="26468"/>
    <cellStyle name="40% - Акцент2 2 11" xfId="4196"/>
    <cellStyle name="40% - Акцент2 2 11 2" xfId="4197"/>
    <cellStyle name="40% - Акцент2 2 11 2 2" xfId="26471"/>
    <cellStyle name="40% - Акцент2 2 11 3" xfId="16481"/>
    <cellStyle name="40% - Акцент2 2 11 3 2" xfId="33511"/>
    <cellStyle name="40% - Акцент2 2 11 4" xfId="26470"/>
    <cellStyle name="40% - Акцент2 2 12" xfId="4198"/>
    <cellStyle name="40% - Акцент2 2 12 2" xfId="4199"/>
    <cellStyle name="40% - Акцент2 2 12 2 2" xfId="26473"/>
    <cellStyle name="40% - Акцент2 2 12 3" xfId="16482"/>
    <cellStyle name="40% - Акцент2 2 12 3 2" xfId="33512"/>
    <cellStyle name="40% - Акцент2 2 12 4" xfId="26472"/>
    <cellStyle name="40% - Акцент2 2 13" xfId="4200"/>
    <cellStyle name="40% - Акцент2 2 13 2" xfId="4201"/>
    <cellStyle name="40% - Акцент2 2 13 2 2" xfId="26475"/>
    <cellStyle name="40% - Акцент2 2 13 3" xfId="16483"/>
    <cellStyle name="40% - Акцент2 2 13 3 2" xfId="33513"/>
    <cellStyle name="40% - Акцент2 2 13 4" xfId="26474"/>
    <cellStyle name="40% - Акцент2 2 14" xfId="4202"/>
    <cellStyle name="40% - Акцент2 2 14 2" xfId="26476"/>
    <cellStyle name="40% - Акцент2 2 15" xfId="4203"/>
    <cellStyle name="40% - Акцент2 2 15 2" xfId="26477"/>
    <cellStyle name="40% - Акцент2 2 16" xfId="4204"/>
    <cellStyle name="40% - Акцент2 2 16 2" xfId="26478"/>
    <cellStyle name="40% - Акцент2 2 17" xfId="4205"/>
    <cellStyle name="40% - Акцент2 2 17 2" xfId="26479"/>
    <cellStyle name="40% - Акцент2 2 18" xfId="4206"/>
    <cellStyle name="40% - Акцент2 2 18 2" xfId="26480"/>
    <cellStyle name="40% - Акцент2 2 19" xfId="4207"/>
    <cellStyle name="40% - Акцент2 2 19 2" xfId="26481"/>
    <cellStyle name="40% - Акцент2 2 2" xfId="4208"/>
    <cellStyle name="40% - Акцент2 2 2 2" xfId="26482"/>
    <cellStyle name="40% - Акцент2 2 20" xfId="4209"/>
    <cellStyle name="40% - Акцент2 2 20 2" xfId="26483"/>
    <cellStyle name="40% - Акцент2 2 21" xfId="4210"/>
    <cellStyle name="40% - Акцент2 2 21 2" xfId="26484"/>
    <cellStyle name="40% - Акцент2 2 22" xfId="4211"/>
    <cellStyle name="40% - Акцент2 2 22 2" xfId="26485"/>
    <cellStyle name="40% - Акцент2 2 23" xfId="4212"/>
    <cellStyle name="40% - Акцент2 2 23 2" xfId="26486"/>
    <cellStyle name="40% - Акцент2 2 24" xfId="4213"/>
    <cellStyle name="40% - Акцент2 2 24 2" xfId="26487"/>
    <cellStyle name="40% - Акцент2 2 25" xfId="4214"/>
    <cellStyle name="40% - Акцент2 2 25 2" xfId="26488"/>
    <cellStyle name="40% - Акцент2 2 26" xfId="26467"/>
    <cellStyle name="40% - Акцент2 2 3" xfId="4215"/>
    <cellStyle name="40% - Акцент2 2 3 2" xfId="4216"/>
    <cellStyle name="40% - Акцент2 2 3 2 2" xfId="26490"/>
    <cellStyle name="40% - Акцент2 2 3 3" xfId="16484"/>
    <cellStyle name="40% - Акцент2 2 3 3 2" xfId="33514"/>
    <cellStyle name="40% - Акцент2 2 3 4" xfId="26489"/>
    <cellStyle name="40% - Акцент2 2 4" xfId="4217"/>
    <cellStyle name="40% - Акцент2 2 4 2" xfId="4218"/>
    <cellStyle name="40% - Акцент2 2 4 2 2" xfId="26492"/>
    <cellStyle name="40% - Акцент2 2 4 3" xfId="16485"/>
    <cellStyle name="40% - Акцент2 2 4 3 2" xfId="33515"/>
    <cellStyle name="40% - Акцент2 2 4 4" xfId="26491"/>
    <cellStyle name="40% - Акцент2 2 5" xfId="4219"/>
    <cellStyle name="40% - Акцент2 2 5 2" xfId="4220"/>
    <cellStyle name="40% - Акцент2 2 5 2 2" xfId="26494"/>
    <cellStyle name="40% - Акцент2 2 5 3" xfId="16486"/>
    <cellStyle name="40% - Акцент2 2 5 3 2" xfId="33516"/>
    <cellStyle name="40% - Акцент2 2 5 4" xfId="26493"/>
    <cellStyle name="40% - Акцент2 2 6" xfId="4221"/>
    <cellStyle name="40% - Акцент2 2 6 2" xfId="4222"/>
    <cellStyle name="40% - Акцент2 2 6 2 2" xfId="26496"/>
    <cellStyle name="40% - Акцент2 2 6 3" xfId="16487"/>
    <cellStyle name="40% - Акцент2 2 6 3 2" xfId="33517"/>
    <cellStyle name="40% - Акцент2 2 6 4" xfId="26495"/>
    <cellStyle name="40% - Акцент2 2 7" xfId="4223"/>
    <cellStyle name="40% - Акцент2 2 7 2" xfId="4224"/>
    <cellStyle name="40% - Акцент2 2 7 2 2" xfId="26498"/>
    <cellStyle name="40% - Акцент2 2 7 3" xfId="16488"/>
    <cellStyle name="40% - Акцент2 2 7 3 2" xfId="33518"/>
    <cellStyle name="40% - Акцент2 2 7 4" xfId="26497"/>
    <cellStyle name="40% - Акцент2 2 8" xfId="4225"/>
    <cellStyle name="40% - Акцент2 2 8 2" xfId="4226"/>
    <cellStyle name="40% - Акцент2 2 8 2 2" xfId="26500"/>
    <cellStyle name="40% - Акцент2 2 8 3" xfId="16489"/>
    <cellStyle name="40% - Акцент2 2 8 3 2" xfId="33519"/>
    <cellStyle name="40% - Акцент2 2 8 4" xfId="26499"/>
    <cellStyle name="40% - Акцент2 2 9" xfId="4227"/>
    <cellStyle name="40% - Акцент2 2 9 2" xfId="4228"/>
    <cellStyle name="40% - Акцент2 2 9 2 2" xfId="26502"/>
    <cellStyle name="40% - Акцент2 2 9 3" xfId="16490"/>
    <cellStyle name="40% - Акцент2 2 9 3 2" xfId="33520"/>
    <cellStyle name="40% - Акцент2 2 9 4" xfId="26501"/>
    <cellStyle name="40% - Акцент2 3" xfId="4229"/>
    <cellStyle name="40% - Акцент2 3 10" xfId="16491"/>
    <cellStyle name="40% - Акцент2 3 10 2" xfId="33521"/>
    <cellStyle name="40% - Акцент2 3 11" xfId="16492"/>
    <cellStyle name="40% - Акцент2 3 11 2" xfId="33522"/>
    <cellStyle name="40% - Акцент2 3 12" xfId="16493"/>
    <cellStyle name="40% - Акцент2 3 12 2" xfId="33523"/>
    <cellStyle name="40% - Акцент2 3 13" xfId="16494"/>
    <cellStyle name="40% - Акцент2 3 13 2" xfId="33524"/>
    <cellStyle name="40% - Акцент2 3 14" xfId="16495"/>
    <cellStyle name="40% - Акцент2 3 14 2" xfId="33525"/>
    <cellStyle name="40% - Акцент2 3 15" xfId="26503"/>
    <cellStyle name="40% - Акцент2 3 2" xfId="16496"/>
    <cellStyle name="40% - Акцент2 3 2 2" xfId="33526"/>
    <cellStyle name="40% - Акцент2 3 3" xfId="16497"/>
    <cellStyle name="40% - Акцент2 3 3 2" xfId="33527"/>
    <cellStyle name="40% - Акцент2 3 4" xfId="16498"/>
    <cellStyle name="40% - Акцент2 3 4 2" xfId="33528"/>
    <cellStyle name="40% - Акцент2 3 5" xfId="16499"/>
    <cellStyle name="40% - Акцент2 3 5 2" xfId="33529"/>
    <cellStyle name="40% - Акцент2 3 6" xfId="16500"/>
    <cellStyle name="40% - Акцент2 3 6 2" xfId="33530"/>
    <cellStyle name="40% - Акцент2 3 7" xfId="16501"/>
    <cellStyle name="40% - Акцент2 3 7 2" xfId="33531"/>
    <cellStyle name="40% - Акцент2 3 8" xfId="16502"/>
    <cellStyle name="40% - Акцент2 3 8 2" xfId="33532"/>
    <cellStyle name="40% - Акцент2 3 9" xfId="16503"/>
    <cellStyle name="40% - Акцент2 3 9 2" xfId="33533"/>
    <cellStyle name="40% - Акцент2 4" xfId="4230"/>
    <cellStyle name="40% - Акцент2 4 2" xfId="26504"/>
    <cellStyle name="40% - Акцент2 5" xfId="4231"/>
    <cellStyle name="40% - Акцент2 5 2" xfId="26505"/>
    <cellStyle name="40% - Акцент2 6" xfId="4232"/>
    <cellStyle name="40% - Акцент2 6 2" xfId="26506"/>
    <cellStyle name="40% - Акцент2 7" xfId="4233"/>
    <cellStyle name="40% - Акцент2 7 2" xfId="26507"/>
    <cellStyle name="40% - Акцент2 8" xfId="4234"/>
    <cellStyle name="40% - Акцент2 8 2" xfId="26508"/>
    <cellStyle name="40% - Акцент2 9" xfId="4235"/>
    <cellStyle name="40% - Акцент2 9 10" xfId="16504"/>
    <cellStyle name="40% - Акцент2 9 10 2" xfId="33534"/>
    <cellStyle name="40% - Акцент2 9 11" xfId="16505"/>
    <cellStyle name="40% - Акцент2 9 11 2" xfId="33535"/>
    <cellStyle name="40% - Акцент2 9 12" xfId="16506"/>
    <cellStyle name="40% - Акцент2 9 12 2" xfId="33536"/>
    <cellStyle name="40% - Акцент2 9 13" xfId="26509"/>
    <cellStyle name="40% - Акцент2 9 2" xfId="16507"/>
    <cellStyle name="40% - Акцент2 9 2 2" xfId="33537"/>
    <cellStyle name="40% - Акцент2 9 3" xfId="16508"/>
    <cellStyle name="40% - Акцент2 9 3 2" xfId="33538"/>
    <cellStyle name="40% - Акцент2 9 4" xfId="16509"/>
    <cellStyle name="40% - Акцент2 9 4 2" xfId="33539"/>
    <cellStyle name="40% - Акцент2 9 5" xfId="16510"/>
    <cellStyle name="40% - Акцент2 9 5 2" xfId="33540"/>
    <cellStyle name="40% - Акцент2 9 6" xfId="16511"/>
    <cellStyle name="40% - Акцент2 9 6 2" xfId="33541"/>
    <cellStyle name="40% - Акцент2 9 7" xfId="16512"/>
    <cellStyle name="40% - Акцент2 9 7 2" xfId="33542"/>
    <cellStyle name="40% - Акцент2 9 8" xfId="16513"/>
    <cellStyle name="40% - Акцент2 9 8 2" xfId="33543"/>
    <cellStyle name="40% - Акцент2 9 9" xfId="16514"/>
    <cellStyle name="40% - Акцент2 9 9 2" xfId="33544"/>
    <cellStyle name="40% - Акцент3 10" xfId="4236"/>
    <cellStyle name="40% - Акцент3 10 2" xfId="16515"/>
    <cellStyle name="40% - Акцент3 10 2 2" xfId="33545"/>
    <cellStyle name="40% - Акцент3 10 3" xfId="16516"/>
    <cellStyle name="40% - Акцент3 10 3 2" xfId="33546"/>
    <cellStyle name="40% - Акцент3 10 4" xfId="16517"/>
    <cellStyle name="40% - Акцент3 10 4 2" xfId="33547"/>
    <cellStyle name="40% - Акцент3 10 5" xfId="16518"/>
    <cellStyle name="40% - Акцент3 10 5 2" xfId="33548"/>
    <cellStyle name="40% - Акцент3 10 6" xfId="16519"/>
    <cellStyle name="40% - Акцент3 10 6 2" xfId="33549"/>
    <cellStyle name="40% - Акцент3 10 7" xfId="16520"/>
    <cellStyle name="40% - Акцент3 10 7 2" xfId="33550"/>
    <cellStyle name="40% - Акцент3 10 8" xfId="26510"/>
    <cellStyle name="40% - Акцент3 11" xfId="4237"/>
    <cellStyle name="40% - Акцент3 11 2" xfId="16521"/>
    <cellStyle name="40% - Акцент3 11 2 2" xfId="33551"/>
    <cellStyle name="40% - Акцент3 11 3" xfId="16522"/>
    <cellStyle name="40% - Акцент3 11 3 2" xfId="33552"/>
    <cellStyle name="40% - Акцент3 11 4" xfId="16523"/>
    <cellStyle name="40% - Акцент3 11 4 2" xfId="33553"/>
    <cellStyle name="40% - Акцент3 11 5" xfId="16524"/>
    <cellStyle name="40% - Акцент3 11 5 2" xfId="33554"/>
    <cellStyle name="40% - Акцент3 11 6" xfId="16525"/>
    <cellStyle name="40% - Акцент3 11 6 2" xfId="33555"/>
    <cellStyle name="40% - Акцент3 11 7" xfId="16526"/>
    <cellStyle name="40% - Акцент3 11 7 2" xfId="33556"/>
    <cellStyle name="40% - Акцент3 11 8" xfId="26511"/>
    <cellStyle name="40% - Акцент3 12" xfId="4238"/>
    <cellStyle name="40% - Акцент3 12 2" xfId="16527"/>
    <cellStyle name="40% - Акцент3 12 2 2" xfId="33557"/>
    <cellStyle name="40% - Акцент3 12 3" xfId="16528"/>
    <cellStyle name="40% - Акцент3 12 3 2" xfId="33558"/>
    <cellStyle name="40% - Акцент3 12 4" xfId="16529"/>
    <cellStyle name="40% - Акцент3 12 4 2" xfId="33559"/>
    <cellStyle name="40% - Акцент3 12 5" xfId="16530"/>
    <cellStyle name="40% - Акцент3 12 5 2" xfId="33560"/>
    <cellStyle name="40% - Акцент3 12 6" xfId="16531"/>
    <cellStyle name="40% - Акцент3 12 6 2" xfId="33561"/>
    <cellStyle name="40% - Акцент3 12 7" xfId="16532"/>
    <cellStyle name="40% - Акцент3 12 7 2" xfId="33562"/>
    <cellStyle name="40% - Акцент3 12 8" xfId="26512"/>
    <cellStyle name="40% - Акцент3 13" xfId="4239"/>
    <cellStyle name="40% - Акцент3 13 2" xfId="16533"/>
    <cellStyle name="40% - Акцент3 13 2 2" xfId="33563"/>
    <cellStyle name="40% - Акцент3 13 3" xfId="16534"/>
    <cellStyle name="40% - Акцент3 13 3 2" xfId="33564"/>
    <cellStyle name="40% - Акцент3 13 4" xfId="16535"/>
    <cellStyle name="40% - Акцент3 13 4 2" xfId="33565"/>
    <cellStyle name="40% - Акцент3 13 5" xfId="16536"/>
    <cellStyle name="40% - Акцент3 13 5 2" xfId="33566"/>
    <cellStyle name="40% - Акцент3 13 6" xfId="16537"/>
    <cellStyle name="40% - Акцент3 13 6 2" xfId="33567"/>
    <cellStyle name="40% - Акцент3 13 7" xfId="16538"/>
    <cellStyle name="40% - Акцент3 13 7 2" xfId="33568"/>
    <cellStyle name="40% - Акцент3 13 8" xfId="26513"/>
    <cellStyle name="40% - Акцент3 14" xfId="4240"/>
    <cellStyle name="40% - Акцент3 14 2" xfId="16539"/>
    <cellStyle name="40% - Акцент3 14 2 2" xfId="33569"/>
    <cellStyle name="40% - Акцент3 14 3" xfId="16540"/>
    <cellStyle name="40% - Акцент3 14 3 2" xfId="33570"/>
    <cellStyle name="40% - Акцент3 14 4" xfId="16541"/>
    <cellStyle name="40% - Акцент3 14 4 2" xfId="33571"/>
    <cellStyle name="40% - Акцент3 14 5" xfId="16542"/>
    <cellStyle name="40% - Акцент3 14 5 2" xfId="33572"/>
    <cellStyle name="40% - Акцент3 14 6" xfId="16543"/>
    <cellStyle name="40% - Акцент3 14 6 2" xfId="33573"/>
    <cellStyle name="40% - Акцент3 14 7" xfId="16544"/>
    <cellStyle name="40% - Акцент3 14 7 2" xfId="33574"/>
    <cellStyle name="40% - Акцент3 14 8" xfId="26514"/>
    <cellStyle name="40% - Акцент3 15" xfId="4241"/>
    <cellStyle name="40% - Акцент3 15 2" xfId="26515"/>
    <cellStyle name="40% - Акцент3 2" xfId="4242"/>
    <cellStyle name="40% - Акцент3 2 10" xfId="4243"/>
    <cellStyle name="40% - Акцент3 2 10 2" xfId="4244"/>
    <cellStyle name="40% - Акцент3 2 10 2 2" xfId="26518"/>
    <cellStyle name="40% - Акцент3 2 10 3" xfId="16545"/>
    <cellStyle name="40% - Акцент3 2 10 3 2" xfId="33575"/>
    <cellStyle name="40% - Акцент3 2 10 4" xfId="26517"/>
    <cellStyle name="40% - Акцент3 2 11" xfId="4245"/>
    <cellStyle name="40% - Акцент3 2 11 2" xfId="4246"/>
    <cellStyle name="40% - Акцент3 2 11 2 2" xfId="26520"/>
    <cellStyle name="40% - Акцент3 2 11 3" xfId="16546"/>
    <cellStyle name="40% - Акцент3 2 11 3 2" xfId="33576"/>
    <cellStyle name="40% - Акцент3 2 11 4" xfId="26519"/>
    <cellStyle name="40% - Акцент3 2 12" xfId="4247"/>
    <cellStyle name="40% - Акцент3 2 12 2" xfId="4248"/>
    <cellStyle name="40% - Акцент3 2 12 2 2" xfId="26522"/>
    <cellStyle name="40% - Акцент3 2 12 3" xfId="16547"/>
    <cellStyle name="40% - Акцент3 2 12 3 2" xfId="33577"/>
    <cellStyle name="40% - Акцент3 2 12 4" xfId="26521"/>
    <cellStyle name="40% - Акцент3 2 13" xfId="4249"/>
    <cellStyle name="40% - Акцент3 2 13 2" xfId="4250"/>
    <cellStyle name="40% - Акцент3 2 13 2 2" xfId="26524"/>
    <cellStyle name="40% - Акцент3 2 13 3" xfId="16548"/>
    <cellStyle name="40% - Акцент3 2 13 3 2" xfId="33578"/>
    <cellStyle name="40% - Акцент3 2 13 4" xfId="26523"/>
    <cellStyle name="40% - Акцент3 2 14" xfId="4251"/>
    <cellStyle name="40% - Акцент3 2 14 2" xfId="26525"/>
    <cellStyle name="40% - Акцент3 2 15" xfId="4252"/>
    <cellStyle name="40% - Акцент3 2 15 2" xfId="26526"/>
    <cellStyle name="40% - Акцент3 2 16" xfId="4253"/>
    <cellStyle name="40% - Акцент3 2 16 2" xfId="26527"/>
    <cellStyle name="40% - Акцент3 2 17" xfId="4254"/>
    <cellStyle name="40% - Акцент3 2 17 2" xfId="26528"/>
    <cellStyle name="40% - Акцент3 2 18" xfId="4255"/>
    <cellStyle name="40% - Акцент3 2 18 2" xfId="26529"/>
    <cellStyle name="40% - Акцент3 2 19" xfId="4256"/>
    <cellStyle name="40% - Акцент3 2 19 2" xfId="26530"/>
    <cellStyle name="40% - Акцент3 2 2" xfId="4257"/>
    <cellStyle name="40% - Акцент3 2 2 2" xfId="26531"/>
    <cellStyle name="40% - Акцент3 2 20" xfId="4258"/>
    <cellStyle name="40% - Акцент3 2 20 2" xfId="26532"/>
    <cellStyle name="40% - Акцент3 2 21" xfId="4259"/>
    <cellStyle name="40% - Акцент3 2 21 2" xfId="26533"/>
    <cellStyle name="40% - Акцент3 2 22" xfId="4260"/>
    <cellStyle name="40% - Акцент3 2 22 2" xfId="26534"/>
    <cellStyle name="40% - Акцент3 2 23" xfId="4261"/>
    <cellStyle name="40% - Акцент3 2 23 2" xfId="26535"/>
    <cellStyle name="40% - Акцент3 2 24" xfId="4262"/>
    <cellStyle name="40% - Акцент3 2 24 2" xfId="26536"/>
    <cellStyle name="40% - Акцент3 2 25" xfId="4263"/>
    <cellStyle name="40% - Акцент3 2 25 2" xfId="26537"/>
    <cellStyle name="40% - Акцент3 2 26" xfId="26516"/>
    <cellStyle name="40% - Акцент3 2 3" xfId="4264"/>
    <cellStyle name="40% - Акцент3 2 3 2" xfId="4265"/>
    <cellStyle name="40% - Акцент3 2 3 2 2" xfId="26539"/>
    <cellStyle name="40% - Акцент3 2 3 3" xfId="16549"/>
    <cellStyle name="40% - Акцент3 2 3 3 2" xfId="33579"/>
    <cellStyle name="40% - Акцент3 2 3 4" xfId="26538"/>
    <cellStyle name="40% - Акцент3 2 4" xfId="4266"/>
    <cellStyle name="40% - Акцент3 2 4 2" xfId="4267"/>
    <cellStyle name="40% - Акцент3 2 4 2 2" xfId="26541"/>
    <cellStyle name="40% - Акцент3 2 4 3" xfId="16550"/>
    <cellStyle name="40% - Акцент3 2 4 3 2" xfId="33580"/>
    <cellStyle name="40% - Акцент3 2 4 4" xfId="26540"/>
    <cellStyle name="40% - Акцент3 2 5" xfId="4268"/>
    <cellStyle name="40% - Акцент3 2 5 2" xfId="4269"/>
    <cellStyle name="40% - Акцент3 2 5 2 2" xfId="26543"/>
    <cellStyle name="40% - Акцент3 2 5 3" xfId="16551"/>
    <cellStyle name="40% - Акцент3 2 5 3 2" xfId="33581"/>
    <cellStyle name="40% - Акцент3 2 5 4" xfId="26542"/>
    <cellStyle name="40% - Акцент3 2 6" xfId="4270"/>
    <cellStyle name="40% - Акцент3 2 6 2" xfId="4271"/>
    <cellStyle name="40% - Акцент3 2 6 2 2" xfId="26545"/>
    <cellStyle name="40% - Акцент3 2 6 3" xfId="16552"/>
    <cellStyle name="40% - Акцент3 2 6 3 2" xfId="33582"/>
    <cellStyle name="40% - Акцент3 2 6 4" xfId="26544"/>
    <cellStyle name="40% - Акцент3 2 7" xfId="4272"/>
    <cellStyle name="40% - Акцент3 2 7 2" xfId="4273"/>
    <cellStyle name="40% - Акцент3 2 7 2 2" xfId="26547"/>
    <cellStyle name="40% - Акцент3 2 7 3" xfId="16553"/>
    <cellStyle name="40% - Акцент3 2 7 3 2" xfId="33583"/>
    <cellStyle name="40% - Акцент3 2 7 4" xfId="26546"/>
    <cellStyle name="40% - Акцент3 2 8" xfId="4274"/>
    <cellStyle name="40% - Акцент3 2 8 2" xfId="4275"/>
    <cellStyle name="40% - Акцент3 2 8 2 2" xfId="26549"/>
    <cellStyle name="40% - Акцент3 2 8 3" xfId="16554"/>
    <cellStyle name="40% - Акцент3 2 8 3 2" xfId="33584"/>
    <cellStyle name="40% - Акцент3 2 8 4" xfId="26548"/>
    <cellStyle name="40% - Акцент3 2 9" xfId="4276"/>
    <cellStyle name="40% - Акцент3 2 9 2" xfId="4277"/>
    <cellStyle name="40% - Акцент3 2 9 2 2" xfId="26551"/>
    <cellStyle name="40% - Акцент3 2 9 3" xfId="16555"/>
    <cellStyle name="40% - Акцент3 2 9 3 2" xfId="33585"/>
    <cellStyle name="40% - Акцент3 2 9 4" xfId="26550"/>
    <cellStyle name="40% - Акцент3 3" xfId="4278"/>
    <cellStyle name="40% - Акцент3 3 10" xfId="16556"/>
    <cellStyle name="40% - Акцент3 3 10 2" xfId="33586"/>
    <cellStyle name="40% - Акцент3 3 11" xfId="16557"/>
    <cellStyle name="40% - Акцент3 3 11 2" xfId="33587"/>
    <cellStyle name="40% - Акцент3 3 12" xfId="16558"/>
    <cellStyle name="40% - Акцент3 3 12 2" xfId="33588"/>
    <cellStyle name="40% - Акцент3 3 13" xfId="16559"/>
    <cellStyle name="40% - Акцент3 3 13 2" xfId="33589"/>
    <cellStyle name="40% - Акцент3 3 14" xfId="16560"/>
    <cellStyle name="40% - Акцент3 3 14 2" xfId="33590"/>
    <cellStyle name="40% - Акцент3 3 15" xfId="26552"/>
    <cellStyle name="40% - Акцент3 3 2" xfId="16561"/>
    <cellStyle name="40% - Акцент3 3 2 2" xfId="33591"/>
    <cellStyle name="40% - Акцент3 3 3" xfId="16562"/>
    <cellStyle name="40% - Акцент3 3 3 2" xfId="33592"/>
    <cellStyle name="40% - Акцент3 3 4" xfId="16563"/>
    <cellStyle name="40% - Акцент3 3 4 2" xfId="33593"/>
    <cellStyle name="40% - Акцент3 3 5" xfId="16564"/>
    <cellStyle name="40% - Акцент3 3 5 2" xfId="33594"/>
    <cellStyle name="40% - Акцент3 3 6" xfId="16565"/>
    <cellStyle name="40% - Акцент3 3 6 2" xfId="33595"/>
    <cellStyle name="40% - Акцент3 3 7" xfId="16566"/>
    <cellStyle name="40% - Акцент3 3 7 2" xfId="33596"/>
    <cellStyle name="40% - Акцент3 3 8" xfId="16567"/>
    <cellStyle name="40% - Акцент3 3 8 2" xfId="33597"/>
    <cellStyle name="40% - Акцент3 3 9" xfId="16568"/>
    <cellStyle name="40% - Акцент3 3 9 2" xfId="33598"/>
    <cellStyle name="40% - Акцент3 4" xfId="4279"/>
    <cellStyle name="40% - Акцент3 4 2" xfId="26553"/>
    <cellStyle name="40% - Акцент3 5" xfId="4280"/>
    <cellStyle name="40% - Акцент3 5 2" xfId="26554"/>
    <cellStyle name="40% - Акцент3 6" xfId="4281"/>
    <cellStyle name="40% - Акцент3 6 2" xfId="26555"/>
    <cellStyle name="40% - Акцент3 7" xfId="4282"/>
    <cellStyle name="40% - Акцент3 7 2" xfId="26556"/>
    <cellStyle name="40% - Акцент3 8" xfId="4283"/>
    <cellStyle name="40% - Акцент3 8 2" xfId="26557"/>
    <cellStyle name="40% - Акцент3 9" xfId="4284"/>
    <cellStyle name="40% - Акцент3 9 10" xfId="16569"/>
    <cellStyle name="40% - Акцент3 9 10 2" xfId="33599"/>
    <cellStyle name="40% - Акцент3 9 11" xfId="16570"/>
    <cellStyle name="40% - Акцент3 9 11 2" xfId="33600"/>
    <cellStyle name="40% - Акцент3 9 12" xfId="16571"/>
    <cellStyle name="40% - Акцент3 9 12 2" xfId="33601"/>
    <cellStyle name="40% - Акцент3 9 13" xfId="26558"/>
    <cellStyle name="40% - Акцент3 9 2" xfId="16572"/>
    <cellStyle name="40% - Акцент3 9 2 2" xfId="33602"/>
    <cellStyle name="40% - Акцент3 9 3" xfId="16573"/>
    <cellStyle name="40% - Акцент3 9 3 2" xfId="33603"/>
    <cellStyle name="40% - Акцент3 9 4" xfId="16574"/>
    <cellStyle name="40% - Акцент3 9 4 2" xfId="33604"/>
    <cellStyle name="40% - Акцент3 9 5" xfId="16575"/>
    <cellStyle name="40% - Акцент3 9 5 2" xfId="33605"/>
    <cellStyle name="40% - Акцент3 9 6" xfId="16576"/>
    <cellStyle name="40% - Акцент3 9 6 2" xfId="33606"/>
    <cellStyle name="40% - Акцент3 9 7" xfId="16577"/>
    <cellStyle name="40% - Акцент3 9 7 2" xfId="33607"/>
    <cellStyle name="40% - Акцент3 9 8" xfId="16578"/>
    <cellStyle name="40% - Акцент3 9 8 2" xfId="33608"/>
    <cellStyle name="40% - Акцент3 9 9" xfId="16579"/>
    <cellStyle name="40% - Акцент3 9 9 2" xfId="33609"/>
    <cellStyle name="40% - Акцент4 10" xfId="4285"/>
    <cellStyle name="40% - Акцент4 10 2" xfId="16580"/>
    <cellStyle name="40% - Акцент4 10 2 2" xfId="33610"/>
    <cellStyle name="40% - Акцент4 10 3" xfId="16581"/>
    <cellStyle name="40% - Акцент4 10 3 2" xfId="33611"/>
    <cellStyle name="40% - Акцент4 10 4" xfId="16582"/>
    <cellStyle name="40% - Акцент4 10 4 2" xfId="33612"/>
    <cellStyle name="40% - Акцент4 10 5" xfId="16583"/>
    <cellStyle name="40% - Акцент4 10 5 2" xfId="33613"/>
    <cellStyle name="40% - Акцент4 10 6" xfId="16584"/>
    <cellStyle name="40% - Акцент4 10 6 2" xfId="33614"/>
    <cellStyle name="40% - Акцент4 10 7" xfId="16585"/>
    <cellStyle name="40% - Акцент4 10 7 2" xfId="33615"/>
    <cellStyle name="40% - Акцент4 10 8" xfId="26559"/>
    <cellStyle name="40% - Акцент4 11" xfId="4286"/>
    <cellStyle name="40% - Акцент4 11 2" xfId="16586"/>
    <cellStyle name="40% - Акцент4 11 2 2" xfId="33616"/>
    <cellStyle name="40% - Акцент4 11 3" xfId="16587"/>
    <cellStyle name="40% - Акцент4 11 3 2" xfId="33617"/>
    <cellStyle name="40% - Акцент4 11 4" xfId="16588"/>
    <cellStyle name="40% - Акцент4 11 4 2" xfId="33618"/>
    <cellStyle name="40% - Акцент4 11 5" xfId="16589"/>
    <cellStyle name="40% - Акцент4 11 5 2" xfId="33619"/>
    <cellStyle name="40% - Акцент4 11 6" xfId="16590"/>
    <cellStyle name="40% - Акцент4 11 6 2" xfId="33620"/>
    <cellStyle name="40% - Акцент4 11 7" xfId="16591"/>
    <cellStyle name="40% - Акцент4 11 7 2" xfId="33621"/>
    <cellStyle name="40% - Акцент4 11 8" xfId="26560"/>
    <cellStyle name="40% - Акцент4 12" xfId="4287"/>
    <cellStyle name="40% - Акцент4 12 2" xfId="16592"/>
    <cellStyle name="40% - Акцент4 12 2 2" xfId="33622"/>
    <cellStyle name="40% - Акцент4 12 3" xfId="16593"/>
    <cellStyle name="40% - Акцент4 12 3 2" xfId="33623"/>
    <cellStyle name="40% - Акцент4 12 4" xfId="16594"/>
    <cellStyle name="40% - Акцент4 12 4 2" xfId="33624"/>
    <cellStyle name="40% - Акцент4 12 5" xfId="16595"/>
    <cellStyle name="40% - Акцент4 12 5 2" xfId="33625"/>
    <cellStyle name="40% - Акцент4 12 6" xfId="16596"/>
    <cellStyle name="40% - Акцент4 12 6 2" xfId="33626"/>
    <cellStyle name="40% - Акцент4 12 7" xfId="16597"/>
    <cellStyle name="40% - Акцент4 12 7 2" xfId="33627"/>
    <cellStyle name="40% - Акцент4 12 8" xfId="26561"/>
    <cellStyle name="40% - Акцент4 13" xfId="4288"/>
    <cellStyle name="40% - Акцент4 13 2" xfId="16598"/>
    <cellStyle name="40% - Акцент4 13 2 2" xfId="33628"/>
    <cellStyle name="40% - Акцент4 13 3" xfId="16599"/>
    <cellStyle name="40% - Акцент4 13 3 2" xfId="33629"/>
    <cellStyle name="40% - Акцент4 13 4" xfId="16600"/>
    <cellStyle name="40% - Акцент4 13 4 2" xfId="33630"/>
    <cellStyle name="40% - Акцент4 13 5" xfId="16601"/>
    <cellStyle name="40% - Акцент4 13 5 2" xfId="33631"/>
    <cellStyle name="40% - Акцент4 13 6" xfId="16602"/>
    <cellStyle name="40% - Акцент4 13 6 2" xfId="33632"/>
    <cellStyle name="40% - Акцент4 13 7" xfId="16603"/>
    <cellStyle name="40% - Акцент4 13 7 2" xfId="33633"/>
    <cellStyle name="40% - Акцент4 13 8" xfId="26562"/>
    <cellStyle name="40% - Акцент4 14" xfId="4289"/>
    <cellStyle name="40% - Акцент4 14 2" xfId="16604"/>
    <cellStyle name="40% - Акцент4 14 2 2" xfId="33634"/>
    <cellStyle name="40% - Акцент4 14 3" xfId="16605"/>
    <cellStyle name="40% - Акцент4 14 3 2" xfId="33635"/>
    <cellStyle name="40% - Акцент4 14 4" xfId="16606"/>
    <cellStyle name="40% - Акцент4 14 4 2" xfId="33636"/>
    <cellStyle name="40% - Акцент4 14 5" xfId="16607"/>
    <cellStyle name="40% - Акцент4 14 5 2" xfId="33637"/>
    <cellStyle name="40% - Акцент4 14 6" xfId="16608"/>
    <cellStyle name="40% - Акцент4 14 6 2" xfId="33638"/>
    <cellStyle name="40% - Акцент4 14 7" xfId="16609"/>
    <cellStyle name="40% - Акцент4 14 7 2" xfId="33639"/>
    <cellStyle name="40% - Акцент4 14 8" xfId="26563"/>
    <cellStyle name="40% - Акцент4 15" xfId="4290"/>
    <cellStyle name="40% - Акцент4 15 2" xfId="26564"/>
    <cellStyle name="40% - Акцент4 2" xfId="4291"/>
    <cellStyle name="40% - Акцент4 2 10" xfId="4292"/>
    <cellStyle name="40% - Акцент4 2 10 2" xfId="4293"/>
    <cellStyle name="40% - Акцент4 2 10 2 2" xfId="26567"/>
    <cellStyle name="40% - Акцент4 2 10 3" xfId="16610"/>
    <cellStyle name="40% - Акцент4 2 10 3 2" xfId="33640"/>
    <cellStyle name="40% - Акцент4 2 10 4" xfId="26566"/>
    <cellStyle name="40% - Акцент4 2 11" xfId="4294"/>
    <cellStyle name="40% - Акцент4 2 11 2" xfId="4295"/>
    <cellStyle name="40% - Акцент4 2 11 2 2" xfId="26569"/>
    <cellStyle name="40% - Акцент4 2 11 3" xfId="16611"/>
    <cellStyle name="40% - Акцент4 2 11 3 2" xfId="33641"/>
    <cellStyle name="40% - Акцент4 2 11 4" xfId="26568"/>
    <cellStyle name="40% - Акцент4 2 12" xfId="4296"/>
    <cellStyle name="40% - Акцент4 2 12 2" xfId="4297"/>
    <cellStyle name="40% - Акцент4 2 12 2 2" xfId="26571"/>
    <cellStyle name="40% - Акцент4 2 12 3" xfId="16612"/>
    <cellStyle name="40% - Акцент4 2 12 3 2" xfId="33642"/>
    <cellStyle name="40% - Акцент4 2 12 4" xfId="26570"/>
    <cellStyle name="40% - Акцент4 2 13" xfId="4298"/>
    <cellStyle name="40% - Акцент4 2 13 2" xfId="4299"/>
    <cellStyle name="40% - Акцент4 2 13 2 2" xfId="26573"/>
    <cellStyle name="40% - Акцент4 2 13 3" xfId="16613"/>
    <cellStyle name="40% - Акцент4 2 13 3 2" xfId="33643"/>
    <cellStyle name="40% - Акцент4 2 13 4" xfId="26572"/>
    <cellStyle name="40% - Акцент4 2 14" xfId="4300"/>
    <cellStyle name="40% - Акцент4 2 14 2" xfId="26574"/>
    <cellStyle name="40% - Акцент4 2 15" xfId="4301"/>
    <cellStyle name="40% - Акцент4 2 15 2" xfId="26575"/>
    <cellStyle name="40% - Акцент4 2 16" xfId="4302"/>
    <cellStyle name="40% - Акцент4 2 16 2" xfId="26576"/>
    <cellStyle name="40% - Акцент4 2 17" xfId="4303"/>
    <cellStyle name="40% - Акцент4 2 17 2" xfId="26577"/>
    <cellStyle name="40% - Акцент4 2 18" xfId="4304"/>
    <cellStyle name="40% - Акцент4 2 18 2" xfId="26578"/>
    <cellStyle name="40% - Акцент4 2 19" xfId="4305"/>
    <cellStyle name="40% - Акцент4 2 19 2" xfId="26579"/>
    <cellStyle name="40% - Акцент4 2 2" xfId="4306"/>
    <cellStyle name="40% - Акцент4 2 2 2" xfId="26580"/>
    <cellStyle name="40% - Акцент4 2 20" xfId="4307"/>
    <cellStyle name="40% - Акцент4 2 20 2" xfId="26581"/>
    <cellStyle name="40% - Акцент4 2 21" xfId="4308"/>
    <cellStyle name="40% - Акцент4 2 21 2" xfId="26582"/>
    <cellStyle name="40% - Акцент4 2 22" xfId="4309"/>
    <cellStyle name="40% - Акцент4 2 22 2" xfId="26583"/>
    <cellStyle name="40% - Акцент4 2 23" xfId="4310"/>
    <cellStyle name="40% - Акцент4 2 23 2" xfId="26584"/>
    <cellStyle name="40% - Акцент4 2 24" xfId="4311"/>
    <cellStyle name="40% - Акцент4 2 24 2" xfId="26585"/>
    <cellStyle name="40% - Акцент4 2 25" xfId="4312"/>
    <cellStyle name="40% - Акцент4 2 25 2" xfId="26586"/>
    <cellStyle name="40% - Акцент4 2 26" xfId="26565"/>
    <cellStyle name="40% - Акцент4 2 3" xfId="4313"/>
    <cellStyle name="40% - Акцент4 2 3 2" xfId="4314"/>
    <cellStyle name="40% - Акцент4 2 3 2 2" xfId="26588"/>
    <cellStyle name="40% - Акцент4 2 3 3" xfId="16614"/>
    <cellStyle name="40% - Акцент4 2 3 3 2" xfId="33644"/>
    <cellStyle name="40% - Акцент4 2 3 4" xfId="26587"/>
    <cellStyle name="40% - Акцент4 2 4" xfId="4315"/>
    <cellStyle name="40% - Акцент4 2 4 2" xfId="4316"/>
    <cellStyle name="40% - Акцент4 2 4 2 2" xfId="26590"/>
    <cellStyle name="40% - Акцент4 2 4 3" xfId="16615"/>
    <cellStyle name="40% - Акцент4 2 4 3 2" xfId="33645"/>
    <cellStyle name="40% - Акцент4 2 4 4" xfId="26589"/>
    <cellStyle name="40% - Акцент4 2 5" xfId="4317"/>
    <cellStyle name="40% - Акцент4 2 5 2" xfId="4318"/>
    <cellStyle name="40% - Акцент4 2 5 2 2" xfId="26592"/>
    <cellStyle name="40% - Акцент4 2 5 3" xfId="16616"/>
    <cellStyle name="40% - Акцент4 2 5 3 2" xfId="33646"/>
    <cellStyle name="40% - Акцент4 2 5 4" xfId="26591"/>
    <cellStyle name="40% - Акцент4 2 6" xfId="4319"/>
    <cellStyle name="40% - Акцент4 2 6 2" xfId="4320"/>
    <cellStyle name="40% - Акцент4 2 6 2 2" xfId="26594"/>
    <cellStyle name="40% - Акцент4 2 6 3" xfId="16617"/>
    <cellStyle name="40% - Акцент4 2 6 3 2" xfId="33647"/>
    <cellStyle name="40% - Акцент4 2 6 4" xfId="26593"/>
    <cellStyle name="40% - Акцент4 2 7" xfId="4321"/>
    <cellStyle name="40% - Акцент4 2 7 2" xfId="4322"/>
    <cellStyle name="40% - Акцент4 2 7 2 2" xfId="26596"/>
    <cellStyle name="40% - Акцент4 2 7 3" xfId="16618"/>
    <cellStyle name="40% - Акцент4 2 7 3 2" xfId="33648"/>
    <cellStyle name="40% - Акцент4 2 7 4" xfId="26595"/>
    <cellStyle name="40% - Акцент4 2 8" xfId="4323"/>
    <cellStyle name="40% - Акцент4 2 8 2" xfId="4324"/>
    <cellStyle name="40% - Акцент4 2 8 2 2" xfId="26598"/>
    <cellStyle name="40% - Акцент4 2 8 3" xfId="16619"/>
    <cellStyle name="40% - Акцент4 2 8 3 2" xfId="33649"/>
    <cellStyle name="40% - Акцент4 2 8 4" xfId="26597"/>
    <cellStyle name="40% - Акцент4 2 9" xfId="4325"/>
    <cellStyle name="40% - Акцент4 2 9 2" xfId="4326"/>
    <cellStyle name="40% - Акцент4 2 9 2 2" xfId="26600"/>
    <cellStyle name="40% - Акцент4 2 9 3" xfId="16620"/>
    <cellStyle name="40% - Акцент4 2 9 3 2" xfId="33650"/>
    <cellStyle name="40% - Акцент4 2 9 4" xfId="26599"/>
    <cellStyle name="40% - Акцент4 3" xfId="4327"/>
    <cellStyle name="40% - Акцент4 3 10" xfId="16621"/>
    <cellStyle name="40% - Акцент4 3 10 2" xfId="33651"/>
    <cellStyle name="40% - Акцент4 3 11" xfId="16622"/>
    <cellStyle name="40% - Акцент4 3 11 2" xfId="33652"/>
    <cellStyle name="40% - Акцент4 3 12" xfId="16623"/>
    <cellStyle name="40% - Акцент4 3 12 2" xfId="33653"/>
    <cellStyle name="40% - Акцент4 3 13" xfId="16624"/>
    <cellStyle name="40% - Акцент4 3 13 2" xfId="33654"/>
    <cellStyle name="40% - Акцент4 3 14" xfId="16625"/>
    <cellStyle name="40% - Акцент4 3 14 2" xfId="33655"/>
    <cellStyle name="40% - Акцент4 3 15" xfId="26601"/>
    <cellStyle name="40% - Акцент4 3 2" xfId="16626"/>
    <cellStyle name="40% - Акцент4 3 2 2" xfId="33656"/>
    <cellStyle name="40% - Акцент4 3 3" xfId="16627"/>
    <cellStyle name="40% - Акцент4 3 3 2" xfId="33657"/>
    <cellStyle name="40% - Акцент4 3 4" xfId="16628"/>
    <cellStyle name="40% - Акцент4 3 4 2" xfId="33658"/>
    <cellStyle name="40% - Акцент4 3 5" xfId="16629"/>
    <cellStyle name="40% - Акцент4 3 5 2" xfId="33659"/>
    <cellStyle name="40% - Акцент4 3 6" xfId="16630"/>
    <cellStyle name="40% - Акцент4 3 6 2" xfId="33660"/>
    <cellStyle name="40% - Акцент4 3 7" xfId="16631"/>
    <cellStyle name="40% - Акцент4 3 7 2" xfId="33661"/>
    <cellStyle name="40% - Акцент4 3 8" xfId="16632"/>
    <cellStyle name="40% - Акцент4 3 8 2" xfId="33662"/>
    <cellStyle name="40% - Акцент4 3 9" xfId="16633"/>
    <cellStyle name="40% - Акцент4 3 9 2" xfId="33663"/>
    <cellStyle name="40% - Акцент4 4" xfId="4328"/>
    <cellStyle name="40% - Акцент4 4 2" xfId="26602"/>
    <cellStyle name="40% - Акцент4 5" xfId="4329"/>
    <cellStyle name="40% - Акцент4 5 2" xfId="26603"/>
    <cellStyle name="40% - Акцент4 6" xfId="4330"/>
    <cellStyle name="40% - Акцент4 6 2" xfId="26604"/>
    <cellStyle name="40% - Акцент4 7" xfId="4331"/>
    <cellStyle name="40% - Акцент4 7 2" xfId="26605"/>
    <cellStyle name="40% - Акцент4 8" xfId="4332"/>
    <cellStyle name="40% - Акцент4 8 2" xfId="26606"/>
    <cellStyle name="40% - Акцент4 9" xfId="4333"/>
    <cellStyle name="40% - Акцент4 9 10" xfId="16634"/>
    <cellStyle name="40% - Акцент4 9 10 2" xfId="33664"/>
    <cellStyle name="40% - Акцент4 9 11" xfId="16635"/>
    <cellStyle name="40% - Акцент4 9 11 2" xfId="33665"/>
    <cellStyle name="40% - Акцент4 9 12" xfId="16636"/>
    <cellStyle name="40% - Акцент4 9 12 2" xfId="33666"/>
    <cellStyle name="40% - Акцент4 9 13" xfId="26607"/>
    <cellStyle name="40% - Акцент4 9 2" xfId="16637"/>
    <cellStyle name="40% - Акцент4 9 2 2" xfId="33667"/>
    <cellStyle name="40% - Акцент4 9 3" xfId="16638"/>
    <cellStyle name="40% - Акцент4 9 3 2" xfId="33668"/>
    <cellStyle name="40% - Акцент4 9 4" xfId="16639"/>
    <cellStyle name="40% - Акцент4 9 4 2" xfId="33669"/>
    <cellStyle name="40% - Акцент4 9 5" xfId="16640"/>
    <cellStyle name="40% - Акцент4 9 5 2" xfId="33670"/>
    <cellStyle name="40% - Акцент4 9 6" xfId="16641"/>
    <cellStyle name="40% - Акцент4 9 6 2" xfId="33671"/>
    <cellStyle name="40% - Акцент4 9 7" xfId="16642"/>
    <cellStyle name="40% - Акцент4 9 7 2" xfId="33672"/>
    <cellStyle name="40% - Акцент4 9 8" xfId="16643"/>
    <cellStyle name="40% - Акцент4 9 8 2" xfId="33673"/>
    <cellStyle name="40% - Акцент4 9 9" xfId="16644"/>
    <cellStyle name="40% - Акцент4 9 9 2" xfId="33674"/>
    <cellStyle name="40% - Акцент5 10" xfId="4334"/>
    <cellStyle name="40% - Акцент5 10 2" xfId="16645"/>
    <cellStyle name="40% - Акцент5 10 2 2" xfId="33675"/>
    <cellStyle name="40% - Акцент5 10 3" xfId="16646"/>
    <cellStyle name="40% - Акцент5 10 3 2" xfId="33676"/>
    <cellStyle name="40% - Акцент5 10 4" xfId="16647"/>
    <cellStyle name="40% - Акцент5 10 4 2" xfId="33677"/>
    <cellStyle name="40% - Акцент5 10 5" xfId="16648"/>
    <cellStyle name="40% - Акцент5 10 5 2" xfId="33678"/>
    <cellStyle name="40% - Акцент5 10 6" xfId="16649"/>
    <cellStyle name="40% - Акцент5 10 6 2" xfId="33679"/>
    <cellStyle name="40% - Акцент5 10 7" xfId="16650"/>
    <cellStyle name="40% - Акцент5 10 7 2" xfId="33680"/>
    <cellStyle name="40% - Акцент5 10 8" xfId="26608"/>
    <cellStyle name="40% - Акцент5 11" xfId="4335"/>
    <cellStyle name="40% - Акцент5 11 2" xfId="16651"/>
    <cellStyle name="40% - Акцент5 11 2 2" xfId="33681"/>
    <cellStyle name="40% - Акцент5 11 3" xfId="16652"/>
    <cellStyle name="40% - Акцент5 11 3 2" xfId="33682"/>
    <cellStyle name="40% - Акцент5 11 4" xfId="16653"/>
    <cellStyle name="40% - Акцент5 11 4 2" xfId="33683"/>
    <cellStyle name="40% - Акцент5 11 5" xfId="16654"/>
    <cellStyle name="40% - Акцент5 11 5 2" xfId="33684"/>
    <cellStyle name="40% - Акцент5 11 6" xfId="16655"/>
    <cellStyle name="40% - Акцент5 11 6 2" xfId="33685"/>
    <cellStyle name="40% - Акцент5 11 7" xfId="16656"/>
    <cellStyle name="40% - Акцент5 11 7 2" xfId="33686"/>
    <cellStyle name="40% - Акцент5 11 8" xfId="26609"/>
    <cellStyle name="40% - Акцент5 12" xfId="4336"/>
    <cellStyle name="40% - Акцент5 12 2" xfId="16657"/>
    <cellStyle name="40% - Акцент5 12 2 2" xfId="33687"/>
    <cellStyle name="40% - Акцент5 12 3" xfId="16658"/>
    <cellStyle name="40% - Акцент5 12 3 2" xfId="33688"/>
    <cellStyle name="40% - Акцент5 12 4" xfId="16659"/>
    <cellStyle name="40% - Акцент5 12 4 2" xfId="33689"/>
    <cellStyle name="40% - Акцент5 12 5" xfId="16660"/>
    <cellStyle name="40% - Акцент5 12 5 2" xfId="33690"/>
    <cellStyle name="40% - Акцент5 12 6" xfId="16661"/>
    <cellStyle name="40% - Акцент5 12 6 2" xfId="33691"/>
    <cellStyle name="40% - Акцент5 12 7" xfId="16662"/>
    <cellStyle name="40% - Акцент5 12 7 2" xfId="33692"/>
    <cellStyle name="40% - Акцент5 12 8" xfId="26610"/>
    <cellStyle name="40% - Акцент5 13" xfId="4337"/>
    <cellStyle name="40% - Акцент5 13 2" xfId="16663"/>
    <cellStyle name="40% - Акцент5 13 2 2" xfId="33693"/>
    <cellStyle name="40% - Акцент5 13 3" xfId="16664"/>
    <cellStyle name="40% - Акцент5 13 3 2" xfId="33694"/>
    <cellStyle name="40% - Акцент5 13 4" xfId="16665"/>
    <cellStyle name="40% - Акцент5 13 4 2" xfId="33695"/>
    <cellStyle name="40% - Акцент5 13 5" xfId="16666"/>
    <cellStyle name="40% - Акцент5 13 5 2" xfId="33696"/>
    <cellStyle name="40% - Акцент5 13 6" xfId="16667"/>
    <cellStyle name="40% - Акцент5 13 6 2" xfId="33697"/>
    <cellStyle name="40% - Акцент5 13 7" xfId="16668"/>
    <cellStyle name="40% - Акцент5 13 7 2" xfId="33698"/>
    <cellStyle name="40% - Акцент5 13 8" xfId="26611"/>
    <cellStyle name="40% - Акцент5 14" xfId="4338"/>
    <cellStyle name="40% - Акцент5 14 2" xfId="16669"/>
    <cellStyle name="40% - Акцент5 14 2 2" xfId="33699"/>
    <cellStyle name="40% - Акцент5 14 3" xfId="16670"/>
    <cellStyle name="40% - Акцент5 14 3 2" xfId="33700"/>
    <cellStyle name="40% - Акцент5 14 4" xfId="16671"/>
    <cellStyle name="40% - Акцент5 14 4 2" xfId="33701"/>
    <cellStyle name="40% - Акцент5 14 5" xfId="16672"/>
    <cellStyle name="40% - Акцент5 14 5 2" xfId="33702"/>
    <cellStyle name="40% - Акцент5 14 6" xfId="16673"/>
    <cellStyle name="40% - Акцент5 14 6 2" xfId="33703"/>
    <cellStyle name="40% - Акцент5 14 7" xfId="16674"/>
    <cellStyle name="40% - Акцент5 14 7 2" xfId="33704"/>
    <cellStyle name="40% - Акцент5 14 8" xfId="26612"/>
    <cellStyle name="40% - Акцент5 15" xfId="4339"/>
    <cellStyle name="40% - Акцент5 15 2" xfId="26613"/>
    <cellStyle name="40% - Акцент5 2" xfId="4340"/>
    <cellStyle name="40% - Акцент5 2 10" xfId="4341"/>
    <cellStyle name="40% - Акцент5 2 10 2" xfId="4342"/>
    <cellStyle name="40% - Акцент5 2 10 2 2" xfId="26616"/>
    <cellStyle name="40% - Акцент5 2 10 3" xfId="16675"/>
    <cellStyle name="40% - Акцент5 2 10 3 2" xfId="33705"/>
    <cellStyle name="40% - Акцент5 2 10 4" xfId="26615"/>
    <cellStyle name="40% - Акцент5 2 11" xfId="4343"/>
    <cellStyle name="40% - Акцент5 2 11 2" xfId="4344"/>
    <cellStyle name="40% - Акцент5 2 11 2 2" xfId="26618"/>
    <cellStyle name="40% - Акцент5 2 11 3" xfId="16676"/>
    <cellStyle name="40% - Акцент5 2 11 3 2" xfId="33706"/>
    <cellStyle name="40% - Акцент5 2 11 4" xfId="26617"/>
    <cellStyle name="40% - Акцент5 2 12" xfId="4345"/>
    <cellStyle name="40% - Акцент5 2 12 2" xfId="4346"/>
    <cellStyle name="40% - Акцент5 2 12 2 2" xfId="26620"/>
    <cellStyle name="40% - Акцент5 2 12 3" xfId="16677"/>
    <cellStyle name="40% - Акцент5 2 12 3 2" xfId="33707"/>
    <cellStyle name="40% - Акцент5 2 12 4" xfId="26619"/>
    <cellStyle name="40% - Акцент5 2 13" xfId="4347"/>
    <cellStyle name="40% - Акцент5 2 13 2" xfId="4348"/>
    <cellStyle name="40% - Акцент5 2 13 2 2" xfId="26622"/>
    <cellStyle name="40% - Акцент5 2 13 3" xfId="16678"/>
    <cellStyle name="40% - Акцент5 2 13 3 2" xfId="33708"/>
    <cellStyle name="40% - Акцент5 2 13 4" xfId="26621"/>
    <cellStyle name="40% - Акцент5 2 14" xfId="4349"/>
    <cellStyle name="40% - Акцент5 2 14 2" xfId="26623"/>
    <cellStyle name="40% - Акцент5 2 15" xfId="4350"/>
    <cellStyle name="40% - Акцент5 2 15 2" xfId="26624"/>
    <cellStyle name="40% - Акцент5 2 16" xfId="4351"/>
    <cellStyle name="40% - Акцент5 2 16 2" xfId="26625"/>
    <cellStyle name="40% - Акцент5 2 17" xfId="4352"/>
    <cellStyle name="40% - Акцент5 2 17 2" xfId="26626"/>
    <cellStyle name="40% - Акцент5 2 18" xfId="4353"/>
    <cellStyle name="40% - Акцент5 2 18 2" xfId="26627"/>
    <cellStyle name="40% - Акцент5 2 19" xfId="4354"/>
    <cellStyle name="40% - Акцент5 2 19 2" xfId="26628"/>
    <cellStyle name="40% - Акцент5 2 2" xfId="4355"/>
    <cellStyle name="40% - Акцент5 2 2 2" xfId="26629"/>
    <cellStyle name="40% - Акцент5 2 20" xfId="4356"/>
    <cellStyle name="40% - Акцент5 2 20 2" xfId="26630"/>
    <cellStyle name="40% - Акцент5 2 21" xfId="4357"/>
    <cellStyle name="40% - Акцент5 2 21 2" xfId="26631"/>
    <cellStyle name="40% - Акцент5 2 22" xfId="4358"/>
    <cellStyle name="40% - Акцент5 2 22 2" xfId="26632"/>
    <cellStyle name="40% - Акцент5 2 23" xfId="4359"/>
    <cellStyle name="40% - Акцент5 2 23 2" xfId="26633"/>
    <cellStyle name="40% - Акцент5 2 24" xfId="4360"/>
    <cellStyle name="40% - Акцент5 2 24 2" xfId="26634"/>
    <cellStyle name="40% - Акцент5 2 25" xfId="4361"/>
    <cellStyle name="40% - Акцент5 2 25 2" xfId="26635"/>
    <cellStyle name="40% - Акцент5 2 26" xfId="26614"/>
    <cellStyle name="40% - Акцент5 2 3" xfId="4362"/>
    <cellStyle name="40% - Акцент5 2 3 2" xfId="4363"/>
    <cellStyle name="40% - Акцент5 2 3 2 2" xfId="26637"/>
    <cellStyle name="40% - Акцент5 2 3 3" xfId="16679"/>
    <cellStyle name="40% - Акцент5 2 3 3 2" xfId="33709"/>
    <cellStyle name="40% - Акцент5 2 3 4" xfId="26636"/>
    <cellStyle name="40% - Акцент5 2 4" xfId="4364"/>
    <cellStyle name="40% - Акцент5 2 4 2" xfId="4365"/>
    <cellStyle name="40% - Акцент5 2 4 2 2" xfId="26639"/>
    <cellStyle name="40% - Акцент5 2 4 3" xfId="16680"/>
    <cellStyle name="40% - Акцент5 2 4 3 2" xfId="33710"/>
    <cellStyle name="40% - Акцент5 2 4 4" xfId="26638"/>
    <cellStyle name="40% - Акцент5 2 5" xfId="4366"/>
    <cellStyle name="40% - Акцент5 2 5 2" xfId="4367"/>
    <cellStyle name="40% - Акцент5 2 5 2 2" xfId="26641"/>
    <cellStyle name="40% - Акцент5 2 5 3" xfId="16681"/>
    <cellStyle name="40% - Акцент5 2 5 3 2" xfId="33711"/>
    <cellStyle name="40% - Акцент5 2 5 4" xfId="26640"/>
    <cellStyle name="40% - Акцент5 2 6" xfId="4368"/>
    <cellStyle name="40% - Акцент5 2 6 2" xfId="4369"/>
    <cellStyle name="40% - Акцент5 2 6 2 2" xfId="26643"/>
    <cellStyle name="40% - Акцент5 2 6 3" xfId="16682"/>
    <cellStyle name="40% - Акцент5 2 6 3 2" xfId="33712"/>
    <cellStyle name="40% - Акцент5 2 6 4" xfId="26642"/>
    <cellStyle name="40% - Акцент5 2 7" xfId="4370"/>
    <cellStyle name="40% - Акцент5 2 7 2" xfId="4371"/>
    <cellStyle name="40% - Акцент5 2 7 2 2" xfId="26645"/>
    <cellStyle name="40% - Акцент5 2 7 3" xfId="16683"/>
    <cellStyle name="40% - Акцент5 2 7 3 2" xfId="33713"/>
    <cellStyle name="40% - Акцент5 2 7 4" xfId="26644"/>
    <cellStyle name="40% - Акцент5 2 8" xfId="4372"/>
    <cellStyle name="40% - Акцент5 2 8 2" xfId="4373"/>
    <cellStyle name="40% - Акцент5 2 8 2 2" xfId="26647"/>
    <cellStyle name="40% - Акцент5 2 8 3" xfId="16684"/>
    <cellStyle name="40% - Акцент5 2 8 3 2" xfId="33714"/>
    <cellStyle name="40% - Акцент5 2 8 4" xfId="26646"/>
    <cellStyle name="40% - Акцент5 2 9" xfId="4374"/>
    <cellStyle name="40% - Акцент5 2 9 2" xfId="4375"/>
    <cellStyle name="40% - Акцент5 2 9 2 2" xfId="26649"/>
    <cellStyle name="40% - Акцент5 2 9 3" xfId="16685"/>
    <cellStyle name="40% - Акцент5 2 9 3 2" xfId="33715"/>
    <cellStyle name="40% - Акцент5 2 9 4" xfId="26648"/>
    <cellStyle name="40% - Акцент5 3" xfId="4376"/>
    <cellStyle name="40% - Акцент5 3 10" xfId="16686"/>
    <cellStyle name="40% - Акцент5 3 10 2" xfId="33716"/>
    <cellStyle name="40% - Акцент5 3 11" xfId="16687"/>
    <cellStyle name="40% - Акцент5 3 11 2" xfId="33717"/>
    <cellStyle name="40% - Акцент5 3 12" xfId="16688"/>
    <cellStyle name="40% - Акцент5 3 12 2" xfId="33718"/>
    <cellStyle name="40% - Акцент5 3 13" xfId="16689"/>
    <cellStyle name="40% - Акцент5 3 13 2" xfId="33719"/>
    <cellStyle name="40% - Акцент5 3 14" xfId="16690"/>
    <cellStyle name="40% - Акцент5 3 14 2" xfId="33720"/>
    <cellStyle name="40% - Акцент5 3 15" xfId="26650"/>
    <cellStyle name="40% - Акцент5 3 2" xfId="16691"/>
    <cellStyle name="40% - Акцент5 3 2 2" xfId="33721"/>
    <cellStyle name="40% - Акцент5 3 3" xfId="16692"/>
    <cellStyle name="40% - Акцент5 3 3 2" xfId="33722"/>
    <cellStyle name="40% - Акцент5 3 4" xfId="16693"/>
    <cellStyle name="40% - Акцент5 3 4 2" xfId="33723"/>
    <cellStyle name="40% - Акцент5 3 5" xfId="16694"/>
    <cellStyle name="40% - Акцент5 3 5 2" xfId="33724"/>
    <cellStyle name="40% - Акцент5 3 6" xfId="16695"/>
    <cellStyle name="40% - Акцент5 3 6 2" xfId="33725"/>
    <cellStyle name="40% - Акцент5 3 7" xfId="16696"/>
    <cellStyle name="40% - Акцент5 3 7 2" xfId="33726"/>
    <cellStyle name="40% - Акцент5 3 8" xfId="16697"/>
    <cellStyle name="40% - Акцент5 3 8 2" xfId="33727"/>
    <cellStyle name="40% - Акцент5 3 9" xfId="16698"/>
    <cellStyle name="40% - Акцент5 3 9 2" xfId="33728"/>
    <cellStyle name="40% - Акцент5 4" xfId="4377"/>
    <cellStyle name="40% - Акцент5 4 2" xfId="26651"/>
    <cellStyle name="40% - Акцент5 5" xfId="4378"/>
    <cellStyle name="40% - Акцент5 5 2" xfId="26652"/>
    <cellStyle name="40% - Акцент5 6" xfId="4379"/>
    <cellStyle name="40% - Акцент5 6 2" xfId="26653"/>
    <cellStyle name="40% - Акцент5 7" xfId="4380"/>
    <cellStyle name="40% - Акцент5 7 2" xfId="26654"/>
    <cellStyle name="40% - Акцент5 8" xfId="4381"/>
    <cellStyle name="40% - Акцент5 8 2" xfId="26655"/>
    <cellStyle name="40% - Акцент5 9" xfId="4382"/>
    <cellStyle name="40% - Акцент5 9 10" xfId="16699"/>
    <cellStyle name="40% - Акцент5 9 10 2" xfId="33729"/>
    <cellStyle name="40% - Акцент5 9 11" xfId="16700"/>
    <cellStyle name="40% - Акцент5 9 11 2" xfId="33730"/>
    <cellStyle name="40% - Акцент5 9 12" xfId="16701"/>
    <cellStyle name="40% - Акцент5 9 12 2" xfId="33731"/>
    <cellStyle name="40% - Акцент5 9 13" xfId="26656"/>
    <cellStyle name="40% - Акцент5 9 2" xfId="16702"/>
    <cellStyle name="40% - Акцент5 9 2 2" xfId="33732"/>
    <cellStyle name="40% - Акцент5 9 3" xfId="16703"/>
    <cellStyle name="40% - Акцент5 9 3 2" xfId="33733"/>
    <cellStyle name="40% - Акцент5 9 4" xfId="16704"/>
    <cellStyle name="40% - Акцент5 9 4 2" xfId="33734"/>
    <cellStyle name="40% - Акцент5 9 5" xfId="16705"/>
    <cellStyle name="40% - Акцент5 9 5 2" xfId="33735"/>
    <cellStyle name="40% - Акцент5 9 6" xfId="16706"/>
    <cellStyle name="40% - Акцент5 9 6 2" xfId="33736"/>
    <cellStyle name="40% - Акцент5 9 7" xfId="16707"/>
    <cellStyle name="40% - Акцент5 9 7 2" xfId="33737"/>
    <cellStyle name="40% - Акцент5 9 8" xfId="16708"/>
    <cellStyle name="40% - Акцент5 9 8 2" xfId="33738"/>
    <cellStyle name="40% - Акцент5 9 9" xfId="16709"/>
    <cellStyle name="40% - Акцент5 9 9 2" xfId="33739"/>
    <cellStyle name="40% - Акцент6 10" xfId="4383"/>
    <cellStyle name="40% - Акцент6 10 2" xfId="16710"/>
    <cellStyle name="40% - Акцент6 10 2 2" xfId="33740"/>
    <cellStyle name="40% - Акцент6 10 3" xfId="16711"/>
    <cellStyle name="40% - Акцент6 10 3 2" xfId="33741"/>
    <cellStyle name="40% - Акцент6 10 4" xfId="16712"/>
    <cellStyle name="40% - Акцент6 10 4 2" xfId="33742"/>
    <cellStyle name="40% - Акцент6 10 5" xfId="16713"/>
    <cellStyle name="40% - Акцент6 10 5 2" xfId="33743"/>
    <cellStyle name="40% - Акцент6 10 6" xfId="16714"/>
    <cellStyle name="40% - Акцент6 10 6 2" xfId="33744"/>
    <cellStyle name="40% - Акцент6 10 7" xfId="16715"/>
    <cellStyle name="40% - Акцент6 10 7 2" xfId="33745"/>
    <cellStyle name="40% - Акцент6 10 8" xfId="26657"/>
    <cellStyle name="40% - Акцент6 11" xfId="4384"/>
    <cellStyle name="40% - Акцент6 11 2" xfId="16716"/>
    <cellStyle name="40% - Акцент6 11 2 2" xfId="33746"/>
    <cellStyle name="40% - Акцент6 11 3" xfId="16717"/>
    <cellStyle name="40% - Акцент6 11 3 2" xfId="33747"/>
    <cellStyle name="40% - Акцент6 11 4" xfId="16718"/>
    <cellStyle name="40% - Акцент6 11 4 2" xfId="33748"/>
    <cellStyle name="40% - Акцент6 11 5" xfId="16719"/>
    <cellStyle name="40% - Акцент6 11 5 2" xfId="33749"/>
    <cellStyle name="40% - Акцент6 11 6" xfId="16720"/>
    <cellStyle name="40% - Акцент6 11 6 2" xfId="33750"/>
    <cellStyle name="40% - Акцент6 11 7" xfId="16721"/>
    <cellStyle name="40% - Акцент6 11 7 2" xfId="33751"/>
    <cellStyle name="40% - Акцент6 11 8" xfId="26658"/>
    <cellStyle name="40% - Акцент6 12" xfId="4385"/>
    <cellStyle name="40% - Акцент6 12 2" xfId="16722"/>
    <cellStyle name="40% - Акцент6 12 2 2" xfId="33752"/>
    <cellStyle name="40% - Акцент6 12 3" xfId="16723"/>
    <cellStyle name="40% - Акцент6 12 3 2" xfId="33753"/>
    <cellStyle name="40% - Акцент6 12 4" xfId="16724"/>
    <cellStyle name="40% - Акцент6 12 4 2" xfId="33754"/>
    <cellStyle name="40% - Акцент6 12 5" xfId="16725"/>
    <cellStyle name="40% - Акцент6 12 5 2" xfId="33755"/>
    <cellStyle name="40% - Акцент6 12 6" xfId="16726"/>
    <cellStyle name="40% - Акцент6 12 6 2" xfId="33756"/>
    <cellStyle name="40% - Акцент6 12 7" xfId="16727"/>
    <cellStyle name="40% - Акцент6 12 7 2" xfId="33757"/>
    <cellStyle name="40% - Акцент6 12 8" xfId="26659"/>
    <cellStyle name="40% - Акцент6 13" xfId="4386"/>
    <cellStyle name="40% - Акцент6 13 2" xfId="16728"/>
    <cellStyle name="40% - Акцент6 13 2 2" xfId="33758"/>
    <cellStyle name="40% - Акцент6 13 3" xfId="16729"/>
    <cellStyle name="40% - Акцент6 13 3 2" xfId="33759"/>
    <cellStyle name="40% - Акцент6 13 4" xfId="16730"/>
    <cellStyle name="40% - Акцент6 13 4 2" xfId="33760"/>
    <cellStyle name="40% - Акцент6 13 5" xfId="16731"/>
    <cellStyle name="40% - Акцент6 13 5 2" xfId="33761"/>
    <cellStyle name="40% - Акцент6 13 6" xfId="16732"/>
    <cellStyle name="40% - Акцент6 13 6 2" xfId="33762"/>
    <cellStyle name="40% - Акцент6 13 7" xfId="16733"/>
    <cellStyle name="40% - Акцент6 13 7 2" xfId="33763"/>
    <cellStyle name="40% - Акцент6 13 8" xfId="26660"/>
    <cellStyle name="40% - Акцент6 14" xfId="4387"/>
    <cellStyle name="40% - Акцент6 14 2" xfId="16734"/>
    <cellStyle name="40% - Акцент6 14 2 2" xfId="33764"/>
    <cellStyle name="40% - Акцент6 14 3" xfId="16735"/>
    <cellStyle name="40% - Акцент6 14 3 2" xfId="33765"/>
    <cellStyle name="40% - Акцент6 14 4" xfId="16736"/>
    <cellStyle name="40% - Акцент6 14 4 2" xfId="33766"/>
    <cellStyle name="40% - Акцент6 14 5" xfId="16737"/>
    <cellStyle name="40% - Акцент6 14 5 2" xfId="33767"/>
    <cellStyle name="40% - Акцент6 14 6" xfId="16738"/>
    <cellStyle name="40% - Акцент6 14 6 2" xfId="33768"/>
    <cellStyle name="40% - Акцент6 14 7" xfId="16739"/>
    <cellStyle name="40% - Акцент6 14 7 2" xfId="33769"/>
    <cellStyle name="40% - Акцент6 14 8" xfId="26661"/>
    <cellStyle name="40% - Акцент6 15" xfId="4388"/>
    <cellStyle name="40% - Акцент6 15 2" xfId="26662"/>
    <cellStyle name="40% - Акцент6 2" xfId="4389"/>
    <cellStyle name="40% - Акцент6 2 10" xfId="4390"/>
    <cellStyle name="40% - Акцент6 2 10 2" xfId="4391"/>
    <cellStyle name="40% - Акцент6 2 10 3" xfId="16740"/>
    <cellStyle name="40% - Акцент6 2 10 3 2" xfId="33770"/>
    <cellStyle name="40% - Акцент6 2 10 4" xfId="26664"/>
    <cellStyle name="40% - Акцент6 2 11" xfId="4392"/>
    <cellStyle name="40% - Акцент6 2 11 2" xfId="4393"/>
    <cellStyle name="40% - Акцент6 2 11 3" xfId="16741"/>
    <cellStyle name="40% - Акцент6 2 11 3 2" xfId="33771"/>
    <cellStyle name="40% - Акцент6 2 11 4" xfId="26665"/>
    <cellStyle name="40% - Акцент6 2 12" xfId="4394"/>
    <cellStyle name="40% - Акцент6 2 12 2" xfId="4395"/>
    <cellStyle name="40% - Акцент6 2 12 3" xfId="16742"/>
    <cellStyle name="40% - Акцент6 2 12 3 2" xfId="33772"/>
    <cellStyle name="40% - Акцент6 2 12 4" xfId="26666"/>
    <cellStyle name="40% - Акцент6 2 13" xfId="4396"/>
    <cellStyle name="40% - Акцент6 2 13 2" xfId="4397"/>
    <cellStyle name="40% - Акцент6 2 13 3" xfId="16743"/>
    <cellStyle name="40% - Акцент6 2 13 3 2" xfId="33773"/>
    <cellStyle name="40% - Акцент6 2 13 4" xfId="26667"/>
    <cellStyle name="40% - Акцент6 2 14" xfId="4398"/>
    <cellStyle name="40% - Акцент6 2 15" xfId="4399"/>
    <cellStyle name="40% - Акцент6 2 16" xfId="4400"/>
    <cellStyle name="40% - Акцент6 2 17" xfId="4401"/>
    <cellStyle name="40% - Акцент6 2 18" xfId="4402"/>
    <cellStyle name="40% - Акцент6 2 19" xfId="4403"/>
    <cellStyle name="40% - Акцент6 2 2" xfId="4404"/>
    <cellStyle name="40% - Акцент6 2 2 2" xfId="26668"/>
    <cellStyle name="40% - Акцент6 2 20" xfId="4405"/>
    <cellStyle name="40% - Акцент6 2 21" xfId="4406"/>
    <cellStyle name="40% - Акцент6 2 22" xfId="4407"/>
    <cellStyle name="40% - Акцент6 2 23" xfId="4408"/>
    <cellStyle name="40% - Акцент6 2 24" xfId="4409"/>
    <cellStyle name="40% - Акцент6 2 25" xfId="4410"/>
    <cellStyle name="40% - Акцент6 2 26" xfId="26663"/>
    <cellStyle name="40% - Акцент6 2 3" xfId="4411"/>
    <cellStyle name="40% - Акцент6 2 3 2" xfId="4412"/>
    <cellStyle name="40% - Акцент6 2 3 3" xfId="16744"/>
    <cellStyle name="40% - Акцент6 2 3 3 2" xfId="33774"/>
    <cellStyle name="40% - Акцент6 2 3 4" xfId="26669"/>
    <cellStyle name="40% - Акцент6 2 4" xfId="4413"/>
    <cellStyle name="40% - Акцент6 2 4 2" xfId="4414"/>
    <cellStyle name="40% - Акцент6 2 4 3" xfId="16745"/>
    <cellStyle name="40% - Акцент6 2 4 3 2" xfId="33775"/>
    <cellStyle name="40% - Акцент6 2 4 4" xfId="26670"/>
    <cellStyle name="40% - Акцент6 2 5" xfId="4415"/>
    <cellStyle name="40% - Акцент6 2 5 2" xfId="4416"/>
    <cellStyle name="40% - Акцент6 2 5 3" xfId="16746"/>
    <cellStyle name="40% - Акцент6 2 5 3 2" xfId="33776"/>
    <cellStyle name="40% - Акцент6 2 5 4" xfId="26671"/>
    <cellStyle name="40% - Акцент6 2 6" xfId="4417"/>
    <cellStyle name="40% - Акцент6 2 6 2" xfId="4418"/>
    <cellStyle name="40% - Акцент6 2 6 3" xfId="16747"/>
    <cellStyle name="40% - Акцент6 2 6 3 2" xfId="33777"/>
    <cellStyle name="40% - Акцент6 2 6 4" xfId="26672"/>
    <cellStyle name="40% - Акцент6 2 7" xfId="4419"/>
    <cellStyle name="40% - Акцент6 2 7 2" xfId="4420"/>
    <cellStyle name="40% - Акцент6 2 7 3" xfId="16748"/>
    <cellStyle name="40% - Акцент6 2 7 3 2" xfId="33778"/>
    <cellStyle name="40% - Акцент6 2 7 4" xfId="26673"/>
    <cellStyle name="40% - Акцент6 2 8" xfId="4421"/>
    <cellStyle name="40% - Акцент6 2 8 2" xfId="4422"/>
    <cellStyle name="40% - Акцент6 2 8 3" xfId="16749"/>
    <cellStyle name="40% - Акцент6 2 8 3 2" xfId="33779"/>
    <cellStyle name="40% - Акцент6 2 8 4" xfId="26674"/>
    <cellStyle name="40% - Акцент6 2 9" xfId="4423"/>
    <cellStyle name="40% - Акцент6 2 9 2" xfId="4424"/>
    <cellStyle name="40% - Акцент6 2 9 3" xfId="16750"/>
    <cellStyle name="40% - Акцент6 2 9 3 2" xfId="33780"/>
    <cellStyle name="40% - Акцент6 2 9 4" xfId="26675"/>
    <cellStyle name="40% - Акцент6 3" xfId="4425"/>
    <cellStyle name="40% - Акцент6 3 10" xfId="16751"/>
    <cellStyle name="40% - Акцент6 3 10 2" xfId="33781"/>
    <cellStyle name="40% - Акцент6 3 11" xfId="16752"/>
    <cellStyle name="40% - Акцент6 3 11 2" xfId="33782"/>
    <cellStyle name="40% - Акцент6 3 12" xfId="16753"/>
    <cellStyle name="40% - Акцент6 3 12 2" xfId="33783"/>
    <cellStyle name="40% - Акцент6 3 13" xfId="16754"/>
    <cellStyle name="40% - Акцент6 3 13 2" xfId="33784"/>
    <cellStyle name="40% - Акцент6 3 14" xfId="16755"/>
    <cellStyle name="40% - Акцент6 3 14 2" xfId="33785"/>
    <cellStyle name="40% - Акцент6 3 15" xfId="26676"/>
    <cellStyle name="40% - Акцент6 3 2" xfId="16756"/>
    <cellStyle name="40% - Акцент6 3 2 2" xfId="33786"/>
    <cellStyle name="40% - Акцент6 3 3" xfId="16757"/>
    <cellStyle name="40% - Акцент6 3 3 2" xfId="33787"/>
    <cellStyle name="40% - Акцент6 3 4" xfId="16758"/>
    <cellStyle name="40% - Акцент6 3 4 2" xfId="33788"/>
    <cellStyle name="40% - Акцент6 3 5" xfId="16759"/>
    <cellStyle name="40% - Акцент6 3 5 2" xfId="33789"/>
    <cellStyle name="40% - Акцент6 3 6" xfId="16760"/>
    <cellStyle name="40% - Акцент6 3 6 2" xfId="33790"/>
    <cellStyle name="40% - Акцент6 3 7" xfId="16761"/>
    <cellStyle name="40% - Акцент6 3 7 2" xfId="33791"/>
    <cellStyle name="40% - Акцент6 3 8" xfId="16762"/>
    <cellStyle name="40% - Акцент6 3 8 2" xfId="33792"/>
    <cellStyle name="40% - Акцент6 3 9" xfId="16763"/>
    <cellStyle name="40% - Акцент6 3 9 2" xfId="33793"/>
    <cellStyle name="40% - Акцент6 4" xfId="4426"/>
    <cellStyle name="40% - Акцент6 4 2" xfId="26677"/>
    <cellStyle name="40% - Акцент6 5" xfId="4427"/>
    <cellStyle name="40% - Акцент6 5 2" xfId="26678"/>
    <cellStyle name="40% - Акцент6 6" xfId="4428"/>
    <cellStyle name="40% - Акцент6 6 2" xfId="26679"/>
    <cellStyle name="40% - Акцент6 7" xfId="4429"/>
    <cellStyle name="40% - Акцент6 7 2" xfId="26680"/>
    <cellStyle name="40% - Акцент6 8" xfId="4430"/>
    <cellStyle name="40% - Акцент6 8 2" xfId="26681"/>
    <cellStyle name="40% - Акцент6 9" xfId="4431"/>
    <cellStyle name="40% - Акцент6 9 10" xfId="16764"/>
    <cellStyle name="40% - Акцент6 9 10 2" xfId="33794"/>
    <cellStyle name="40% - Акцент6 9 11" xfId="16765"/>
    <cellStyle name="40% - Акцент6 9 11 2" xfId="33795"/>
    <cellStyle name="40% - Акцент6 9 12" xfId="16766"/>
    <cellStyle name="40% - Акцент6 9 12 2" xfId="33796"/>
    <cellStyle name="40% - Акцент6 9 13" xfId="26682"/>
    <cellStyle name="40% - Акцент6 9 2" xfId="16767"/>
    <cellStyle name="40% - Акцент6 9 2 2" xfId="33797"/>
    <cellStyle name="40% - Акцент6 9 3" xfId="16768"/>
    <cellStyle name="40% - Акцент6 9 3 2" xfId="33798"/>
    <cellStyle name="40% - Акцент6 9 4" xfId="16769"/>
    <cellStyle name="40% - Акцент6 9 4 2" xfId="33799"/>
    <cellStyle name="40% - Акцент6 9 5" xfId="16770"/>
    <cellStyle name="40% - Акцент6 9 5 2" xfId="33800"/>
    <cellStyle name="40% - Акцент6 9 6" xfId="16771"/>
    <cellStyle name="40% - Акцент6 9 6 2" xfId="33801"/>
    <cellStyle name="40% - Акцент6 9 7" xfId="16772"/>
    <cellStyle name="40% - Акцент6 9 7 2" xfId="33802"/>
    <cellStyle name="40% - Акцент6 9 8" xfId="16773"/>
    <cellStyle name="40% - Акцент6 9 8 2" xfId="33803"/>
    <cellStyle name="40% - Акцент6 9 9" xfId="16774"/>
    <cellStyle name="40% - Акцент6 9 9 2" xfId="33804"/>
    <cellStyle name="60% - Accent1" xfId="4432"/>
    <cellStyle name="60% - Accent1 2" xfId="4433"/>
    <cellStyle name="60% - Accent1 2 2" xfId="4434"/>
    <cellStyle name="60% - Accent1 2 2 2" xfId="26685"/>
    <cellStyle name="60% - Accent1 2 3" xfId="26684"/>
    <cellStyle name="60% - Accent1 3" xfId="16775"/>
    <cellStyle name="60% - Accent1 3 2" xfId="33805"/>
    <cellStyle name="60% - Accent1 4" xfId="16776"/>
    <cellStyle name="60% - Accent1 4 2" xfId="33806"/>
    <cellStyle name="60% - Accent1 5" xfId="16777"/>
    <cellStyle name="60% - Accent1 5 2" xfId="33807"/>
    <cellStyle name="60% - Accent1 6" xfId="16778"/>
    <cellStyle name="60% - Accent1 6 2" xfId="33808"/>
    <cellStyle name="60% - Accent1 7" xfId="26683"/>
    <cellStyle name="60% - Accent2" xfId="4435"/>
    <cellStyle name="60% - Accent2 2" xfId="4436"/>
    <cellStyle name="60% - Accent2 2 2" xfId="4437"/>
    <cellStyle name="60% - Accent2 2 2 2" xfId="26688"/>
    <cellStyle name="60% - Accent2 2 3" xfId="26687"/>
    <cellStyle name="60% - Accent2 3" xfId="16779"/>
    <cellStyle name="60% - Accent2 3 2" xfId="33809"/>
    <cellStyle name="60% - Accent2 4" xfId="16780"/>
    <cellStyle name="60% - Accent2 4 2" xfId="33810"/>
    <cellStyle name="60% - Accent2 5" xfId="16781"/>
    <cellStyle name="60% - Accent2 5 2" xfId="33811"/>
    <cellStyle name="60% - Accent2 6" xfId="16782"/>
    <cellStyle name="60% - Accent2 6 2" xfId="33812"/>
    <cellStyle name="60% - Accent2 7" xfId="26686"/>
    <cellStyle name="60% - Accent3" xfId="4438"/>
    <cellStyle name="60% - Accent3 2" xfId="4439"/>
    <cellStyle name="60% - Accent3 2 2" xfId="4440"/>
    <cellStyle name="60% - Accent3 2 2 2" xfId="26691"/>
    <cellStyle name="60% - Accent3 2 3" xfId="26690"/>
    <cellStyle name="60% - Accent3 3" xfId="16783"/>
    <cellStyle name="60% - Accent3 3 2" xfId="33813"/>
    <cellStyle name="60% - Accent3 4" xfId="16784"/>
    <cellStyle name="60% - Accent3 4 2" xfId="33814"/>
    <cellStyle name="60% - Accent3 5" xfId="16785"/>
    <cellStyle name="60% - Accent3 5 2" xfId="33815"/>
    <cellStyle name="60% - Accent3 6" xfId="16786"/>
    <cellStyle name="60% - Accent3 6 2" xfId="33816"/>
    <cellStyle name="60% - Accent3 7" xfId="26689"/>
    <cellStyle name="60% - Accent4" xfId="4441"/>
    <cellStyle name="60% - Accent4 2" xfId="4442"/>
    <cellStyle name="60% - Accent4 2 2" xfId="4443"/>
    <cellStyle name="60% - Accent4 2 2 2" xfId="26694"/>
    <cellStyle name="60% - Accent4 2 3" xfId="26693"/>
    <cellStyle name="60% - Accent4 3" xfId="16787"/>
    <cellStyle name="60% - Accent4 3 2" xfId="33817"/>
    <cellStyle name="60% - Accent4 4" xfId="16788"/>
    <cellStyle name="60% - Accent4 4 2" xfId="33818"/>
    <cellStyle name="60% - Accent4 5" xfId="16789"/>
    <cellStyle name="60% - Accent4 5 2" xfId="33819"/>
    <cellStyle name="60% - Accent4 6" xfId="16790"/>
    <cellStyle name="60% - Accent4 6 2" xfId="33820"/>
    <cellStyle name="60% - Accent4 7" xfId="26692"/>
    <cellStyle name="60% - Accent5" xfId="4444"/>
    <cellStyle name="60% - Accent5 2" xfId="4445"/>
    <cellStyle name="60% - Accent5 2 2" xfId="4446"/>
    <cellStyle name="60% - Accent5 2 2 2" xfId="26697"/>
    <cellStyle name="60% - Accent5 2 3" xfId="26696"/>
    <cellStyle name="60% - Accent5 3" xfId="16791"/>
    <cellStyle name="60% - Accent5 3 2" xfId="33821"/>
    <cellStyle name="60% - Accent5 4" xfId="16792"/>
    <cellStyle name="60% - Accent5 4 2" xfId="33822"/>
    <cellStyle name="60% - Accent5 5" xfId="16793"/>
    <cellStyle name="60% - Accent5 5 2" xfId="33823"/>
    <cellStyle name="60% - Accent5 6" xfId="16794"/>
    <cellStyle name="60% - Accent5 6 2" xfId="33824"/>
    <cellStyle name="60% - Accent5 7" xfId="26695"/>
    <cellStyle name="60% - Accent6" xfId="4447"/>
    <cellStyle name="60% - Accent6 2" xfId="4448"/>
    <cellStyle name="60% - Accent6 2 2" xfId="4449"/>
    <cellStyle name="60% - Accent6 2 2 2" xfId="26700"/>
    <cellStyle name="60% - Accent6 2 3" xfId="26699"/>
    <cellStyle name="60% - Accent6 3" xfId="16795"/>
    <cellStyle name="60% - Accent6 3 2" xfId="33825"/>
    <cellStyle name="60% - Accent6 4" xfId="16796"/>
    <cellStyle name="60% - Accent6 4 2" xfId="33826"/>
    <cellStyle name="60% - Accent6 5" xfId="16797"/>
    <cellStyle name="60% - Accent6 5 2" xfId="33827"/>
    <cellStyle name="60% - Accent6 6" xfId="16798"/>
    <cellStyle name="60% - Accent6 6 2" xfId="33828"/>
    <cellStyle name="60% - Accent6 7" xfId="26698"/>
    <cellStyle name="60% - Акцент1 10" xfId="4450"/>
    <cellStyle name="60% - Акцент1 10 2" xfId="26701"/>
    <cellStyle name="60% - Акцент1 11" xfId="4451"/>
    <cellStyle name="60% - Акцент1 11 2" xfId="26702"/>
    <cellStyle name="60% - Акцент1 12" xfId="4452"/>
    <cellStyle name="60% - Акцент1 12 2" xfId="26703"/>
    <cellStyle name="60% - Акцент1 13" xfId="4453"/>
    <cellStyle name="60% - Акцент1 13 2" xfId="26704"/>
    <cellStyle name="60% - Акцент1 14" xfId="4454"/>
    <cellStyle name="60% - Акцент1 14 2" xfId="26705"/>
    <cellStyle name="60% - Акцент1 15" xfId="4455"/>
    <cellStyle name="60% - Акцент1 15 2" xfId="26706"/>
    <cellStyle name="60% - Акцент1 2" xfId="4456"/>
    <cellStyle name="60% - Акцент1 2 10" xfId="4457"/>
    <cellStyle name="60% - Акцент1 2 11" xfId="4458"/>
    <cellStyle name="60% - Акцент1 2 12" xfId="4459"/>
    <cellStyle name="60% - Акцент1 2 13" xfId="4460"/>
    <cellStyle name="60% - Акцент1 2 14" xfId="4461"/>
    <cellStyle name="60% - Акцент1 2 15" xfId="4462"/>
    <cellStyle name="60% - Акцент1 2 16" xfId="4463"/>
    <cellStyle name="60% - Акцент1 2 17" xfId="4464"/>
    <cellStyle name="60% - Акцент1 2 18" xfId="4465"/>
    <cellStyle name="60% - Акцент1 2 19" xfId="4466"/>
    <cellStyle name="60% - Акцент1 2 2" xfId="4467"/>
    <cellStyle name="60% - Акцент1 2 20" xfId="4468"/>
    <cellStyle name="60% - Акцент1 2 21" xfId="4469"/>
    <cellStyle name="60% - Акцент1 2 22" xfId="4470"/>
    <cellStyle name="60% - Акцент1 2 23" xfId="4471"/>
    <cellStyle name="60% - Акцент1 2 24" xfId="4472"/>
    <cellStyle name="60% - Акцент1 2 25" xfId="4473"/>
    <cellStyle name="60% - Акцент1 2 26" xfId="26707"/>
    <cellStyle name="60% - Акцент1 2 3" xfId="4474"/>
    <cellStyle name="60% - Акцент1 2 4" xfId="4475"/>
    <cellStyle name="60% - Акцент1 2 5" xfId="4476"/>
    <cellStyle name="60% - Акцент1 2 6" xfId="4477"/>
    <cellStyle name="60% - Акцент1 2 7" xfId="4478"/>
    <cellStyle name="60% - Акцент1 2 8" xfId="4479"/>
    <cellStyle name="60% - Акцент1 2 9" xfId="4480"/>
    <cellStyle name="60% - Акцент1 3" xfId="4481"/>
    <cellStyle name="60% - Акцент1 3 2" xfId="26708"/>
    <cellStyle name="60% - Акцент1 4" xfId="4482"/>
    <cellStyle name="60% - Акцент1 4 2" xfId="26709"/>
    <cellStyle name="60% - Акцент1 5" xfId="4483"/>
    <cellStyle name="60% - Акцент1 5 2" xfId="26710"/>
    <cellStyle name="60% - Акцент1 6" xfId="4484"/>
    <cellStyle name="60% - Акцент1 6 2" xfId="26711"/>
    <cellStyle name="60% - Акцент1 7" xfId="4485"/>
    <cellStyle name="60% - Акцент1 7 2" xfId="26712"/>
    <cellStyle name="60% - Акцент1 8" xfId="4486"/>
    <cellStyle name="60% - Акцент1 8 2" xfId="26713"/>
    <cellStyle name="60% - Акцент1 9" xfId="4487"/>
    <cellStyle name="60% - Акцент1 9 2" xfId="26714"/>
    <cellStyle name="60% - Акцент2 10" xfId="4488"/>
    <cellStyle name="60% - Акцент2 10 2" xfId="26715"/>
    <cellStyle name="60% - Акцент2 11" xfId="4489"/>
    <cellStyle name="60% - Акцент2 11 2" xfId="26716"/>
    <cellStyle name="60% - Акцент2 12" xfId="4490"/>
    <cellStyle name="60% - Акцент2 12 2" xfId="26717"/>
    <cellStyle name="60% - Акцент2 13" xfId="4491"/>
    <cellStyle name="60% - Акцент2 13 2" xfId="26718"/>
    <cellStyle name="60% - Акцент2 14" xfId="4492"/>
    <cellStyle name="60% - Акцент2 14 2" xfId="26719"/>
    <cellStyle name="60% - Акцент2 15" xfId="4493"/>
    <cellStyle name="60% - Акцент2 15 2" xfId="26720"/>
    <cellStyle name="60% - Акцент2 2" xfId="4494"/>
    <cellStyle name="60% - Акцент2 2 10" xfId="4495"/>
    <cellStyle name="60% - Акцент2 2 11" xfId="4496"/>
    <cellStyle name="60% - Акцент2 2 12" xfId="4497"/>
    <cellStyle name="60% - Акцент2 2 13" xfId="4498"/>
    <cellStyle name="60% - Акцент2 2 14" xfId="4499"/>
    <cellStyle name="60% - Акцент2 2 15" xfId="4500"/>
    <cellStyle name="60% - Акцент2 2 16" xfId="4501"/>
    <cellStyle name="60% - Акцент2 2 17" xfId="4502"/>
    <cellStyle name="60% - Акцент2 2 18" xfId="4503"/>
    <cellStyle name="60% - Акцент2 2 19" xfId="4504"/>
    <cellStyle name="60% - Акцент2 2 2" xfId="4505"/>
    <cellStyle name="60% - Акцент2 2 20" xfId="4506"/>
    <cellStyle name="60% - Акцент2 2 21" xfId="4507"/>
    <cellStyle name="60% - Акцент2 2 22" xfId="4508"/>
    <cellStyle name="60% - Акцент2 2 23" xfId="4509"/>
    <cellStyle name="60% - Акцент2 2 24" xfId="4510"/>
    <cellStyle name="60% - Акцент2 2 25" xfId="4511"/>
    <cellStyle name="60% - Акцент2 2 26" xfId="26721"/>
    <cellStyle name="60% - Акцент2 2 3" xfId="4512"/>
    <cellStyle name="60% - Акцент2 2 4" xfId="4513"/>
    <cellStyle name="60% - Акцент2 2 5" xfId="4514"/>
    <cellStyle name="60% - Акцент2 2 6" xfId="4515"/>
    <cellStyle name="60% - Акцент2 2 7" xfId="4516"/>
    <cellStyle name="60% - Акцент2 2 8" xfId="4517"/>
    <cellStyle name="60% - Акцент2 2 9" xfId="4518"/>
    <cellStyle name="60% - Акцент2 3" xfId="4519"/>
    <cellStyle name="60% - Акцент2 3 2" xfId="26722"/>
    <cellStyle name="60% - Акцент2 4" xfId="4520"/>
    <cellStyle name="60% - Акцент2 4 2" xfId="26723"/>
    <cellStyle name="60% - Акцент2 5" xfId="4521"/>
    <cellStyle name="60% - Акцент2 5 2" xfId="26724"/>
    <cellStyle name="60% - Акцент2 6" xfId="4522"/>
    <cellStyle name="60% - Акцент2 6 2" xfId="26725"/>
    <cellStyle name="60% - Акцент2 7" xfId="4523"/>
    <cellStyle name="60% - Акцент2 7 2" xfId="26726"/>
    <cellStyle name="60% - Акцент2 8" xfId="4524"/>
    <cellStyle name="60% - Акцент2 8 2" xfId="26727"/>
    <cellStyle name="60% - Акцент2 9" xfId="4525"/>
    <cellStyle name="60% - Акцент2 9 2" xfId="26728"/>
    <cellStyle name="60% - Акцент3 10" xfId="4526"/>
    <cellStyle name="60% - Акцент3 10 2" xfId="26729"/>
    <cellStyle name="60% - Акцент3 11" xfId="4527"/>
    <cellStyle name="60% - Акцент3 11 2" xfId="26730"/>
    <cellStyle name="60% - Акцент3 12" xfId="4528"/>
    <cellStyle name="60% - Акцент3 12 2" xfId="26731"/>
    <cellStyle name="60% - Акцент3 13" xfId="4529"/>
    <cellStyle name="60% - Акцент3 13 2" xfId="26732"/>
    <cellStyle name="60% - Акцент3 14" xfId="4530"/>
    <cellStyle name="60% - Акцент3 14 2" xfId="26733"/>
    <cellStyle name="60% - Акцент3 15" xfId="4531"/>
    <cellStyle name="60% - Акцент3 15 2" xfId="26734"/>
    <cellStyle name="60% - Акцент3 2" xfId="4532"/>
    <cellStyle name="60% - Акцент3 2 10" xfId="4533"/>
    <cellStyle name="60% - Акцент3 2 11" xfId="4534"/>
    <cellStyle name="60% - Акцент3 2 12" xfId="4535"/>
    <cellStyle name="60% - Акцент3 2 13" xfId="4536"/>
    <cellStyle name="60% - Акцент3 2 14" xfId="4537"/>
    <cellStyle name="60% - Акцент3 2 15" xfId="4538"/>
    <cellStyle name="60% - Акцент3 2 16" xfId="4539"/>
    <cellStyle name="60% - Акцент3 2 17" xfId="4540"/>
    <cellStyle name="60% - Акцент3 2 18" xfId="4541"/>
    <cellStyle name="60% - Акцент3 2 19" xfId="4542"/>
    <cellStyle name="60% - Акцент3 2 2" xfId="4543"/>
    <cellStyle name="60% - Акцент3 2 20" xfId="4544"/>
    <cellStyle name="60% - Акцент3 2 21" xfId="4545"/>
    <cellStyle name="60% - Акцент3 2 22" xfId="4546"/>
    <cellStyle name="60% - Акцент3 2 23" xfId="4547"/>
    <cellStyle name="60% - Акцент3 2 24" xfId="4548"/>
    <cellStyle name="60% - Акцент3 2 25" xfId="4549"/>
    <cellStyle name="60% - Акцент3 2 26" xfId="26735"/>
    <cellStyle name="60% - Акцент3 2 3" xfId="4550"/>
    <cellStyle name="60% - Акцент3 2 4" xfId="4551"/>
    <cellStyle name="60% - Акцент3 2 5" xfId="4552"/>
    <cellStyle name="60% - Акцент3 2 6" xfId="4553"/>
    <cellStyle name="60% - Акцент3 2 7" xfId="4554"/>
    <cellStyle name="60% - Акцент3 2 8" xfId="4555"/>
    <cellStyle name="60% - Акцент3 2 9" xfId="4556"/>
    <cellStyle name="60% - Акцент3 3" xfId="4557"/>
    <cellStyle name="60% - Акцент3 3 2" xfId="26736"/>
    <cellStyle name="60% - Акцент3 4" xfId="4558"/>
    <cellStyle name="60% - Акцент3 4 2" xfId="26737"/>
    <cellStyle name="60% - Акцент3 5" xfId="4559"/>
    <cellStyle name="60% - Акцент3 5 2" xfId="26738"/>
    <cellStyle name="60% - Акцент3 6" xfId="4560"/>
    <cellStyle name="60% - Акцент3 6 2" xfId="26739"/>
    <cellStyle name="60% - Акцент3 7" xfId="4561"/>
    <cellStyle name="60% - Акцент3 7 2" xfId="26740"/>
    <cellStyle name="60% - Акцент3 8" xfId="4562"/>
    <cellStyle name="60% - Акцент3 8 2" xfId="26741"/>
    <cellStyle name="60% - Акцент3 9" xfId="4563"/>
    <cellStyle name="60% - Акцент3 9 2" xfId="26742"/>
    <cellStyle name="60% - Акцент4 10" xfId="4564"/>
    <cellStyle name="60% - Акцент4 10 2" xfId="26743"/>
    <cellStyle name="60% - Акцент4 11" xfId="4565"/>
    <cellStyle name="60% - Акцент4 11 2" xfId="26744"/>
    <cellStyle name="60% - Акцент4 12" xfId="4566"/>
    <cellStyle name="60% - Акцент4 12 2" xfId="26745"/>
    <cellStyle name="60% - Акцент4 13" xfId="4567"/>
    <cellStyle name="60% - Акцент4 13 2" xfId="26746"/>
    <cellStyle name="60% - Акцент4 14" xfId="4568"/>
    <cellStyle name="60% - Акцент4 14 2" xfId="26747"/>
    <cellStyle name="60% - Акцент4 15" xfId="4569"/>
    <cellStyle name="60% - Акцент4 15 2" xfId="26748"/>
    <cellStyle name="60% - Акцент4 2" xfId="4570"/>
    <cellStyle name="60% - Акцент4 2 10" xfId="4571"/>
    <cellStyle name="60% - Акцент4 2 11" xfId="4572"/>
    <cellStyle name="60% - Акцент4 2 12" xfId="4573"/>
    <cellStyle name="60% - Акцент4 2 13" xfId="4574"/>
    <cellStyle name="60% - Акцент4 2 14" xfId="4575"/>
    <cellStyle name="60% - Акцент4 2 15" xfId="4576"/>
    <cellStyle name="60% - Акцент4 2 16" xfId="4577"/>
    <cellStyle name="60% - Акцент4 2 17" xfId="4578"/>
    <cellStyle name="60% - Акцент4 2 18" xfId="4579"/>
    <cellStyle name="60% - Акцент4 2 19" xfId="4580"/>
    <cellStyle name="60% - Акцент4 2 2" xfId="4581"/>
    <cellStyle name="60% - Акцент4 2 20" xfId="4582"/>
    <cellStyle name="60% - Акцент4 2 21" xfId="4583"/>
    <cellStyle name="60% - Акцент4 2 22" xfId="4584"/>
    <cellStyle name="60% - Акцент4 2 23" xfId="4585"/>
    <cellStyle name="60% - Акцент4 2 24" xfId="4586"/>
    <cellStyle name="60% - Акцент4 2 25" xfId="4587"/>
    <cellStyle name="60% - Акцент4 2 26" xfId="26749"/>
    <cellStyle name="60% - Акцент4 2 3" xfId="4588"/>
    <cellStyle name="60% - Акцент4 2 4" xfId="4589"/>
    <cellStyle name="60% - Акцент4 2 5" xfId="4590"/>
    <cellStyle name="60% - Акцент4 2 6" xfId="4591"/>
    <cellStyle name="60% - Акцент4 2 7" xfId="4592"/>
    <cellStyle name="60% - Акцент4 2 8" xfId="4593"/>
    <cellStyle name="60% - Акцент4 2 9" xfId="4594"/>
    <cellStyle name="60% - Акцент4 3" xfId="4595"/>
    <cellStyle name="60% - Акцент4 3 2" xfId="26750"/>
    <cellStyle name="60% - Акцент4 4" xfId="4596"/>
    <cellStyle name="60% - Акцент4 4 2" xfId="26751"/>
    <cellStyle name="60% - Акцент4 5" xfId="4597"/>
    <cellStyle name="60% - Акцент4 5 2" xfId="26752"/>
    <cellStyle name="60% - Акцент4 6" xfId="4598"/>
    <cellStyle name="60% - Акцент4 6 2" xfId="26753"/>
    <cellStyle name="60% - Акцент4 7" xfId="4599"/>
    <cellStyle name="60% - Акцент4 7 2" xfId="26754"/>
    <cellStyle name="60% - Акцент4 8" xfId="4600"/>
    <cellStyle name="60% - Акцент4 8 2" xfId="26755"/>
    <cellStyle name="60% - Акцент4 9" xfId="4601"/>
    <cellStyle name="60% - Акцент4 9 2" xfId="26756"/>
    <cellStyle name="60% - Акцент5 10" xfId="4602"/>
    <cellStyle name="60% - Акцент5 10 2" xfId="26757"/>
    <cellStyle name="60% - Акцент5 11" xfId="4603"/>
    <cellStyle name="60% - Акцент5 11 2" xfId="26758"/>
    <cellStyle name="60% - Акцент5 12" xfId="4604"/>
    <cellStyle name="60% - Акцент5 12 2" xfId="26759"/>
    <cellStyle name="60% - Акцент5 13" xfId="4605"/>
    <cellStyle name="60% - Акцент5 13 2" xfId="26760"/>
    <cellStyle name="60% - Акцент5 14" xfId="4606"/>
    <cellStyle name="60% - Акцент5 14 2" xfId="26761"/>
    <cellStyle name="60% - Акцент5 15" xfId="4607"/>
    <cellStyle name="60% - Акцент5 15 2" xfId="26762"/>
    <cellStyle name="60% - Акцент5 2" xfId="4608"/>
    <cellStyle name="60% - Акцент5 2 10" xfId="4609"/>
    <cellStyle name="60% - Акцент5 2 11" xfId="4610"/>
    <cellStyle name="60% - Акцент5 2 12" xfId="4611"/>
    <cellStyle name="60% - Акцент5 2 13" xfId="4612"/>
    <cellStyle name="60% - Акцент5 2 14" xfId="4613"/>
    <cellStyle name="60% - Акцент5 2 15" xfId="4614"/>
    <cellStyle name="60% - Акцент5 2 16" xfId="4615"/>
    <cellStyle name="60% - Акцент5 2 17" xfId="4616"/>
    <cellStyle name="60% - Акцент5 2 18" xfId="4617"/>
    <cellStyle name="60% - Акцент5 2 19" xfId="4618"/>
    <cellStyle name="60% - Акцент5 2 2" xfId="4619"/>
    <cellStyle name="60% - Акцент5 2 20" xfId="4620"/>
    <cellStyle name="60% - Акцент5 2 21" xfId="4621"/>
    <cellStyle name="60% - Акцент5 2 22" xfId="4622"/>
    <cellStyle name="60% - Акцент5 2 23" xfId="4623"/>
    <cellStyle name="60% - Акцент5 2 24" xfId="4624"/>
    <cellStyle name="60% - Акцент5 2 25" xfId="4625"/>
    <cellStyle name="60% - Акцент5 2 26" xfId="26763"/>
    <cellStyle name="60% - Акцент5 2 3" xfId="4626"/>
    <cellStyle name="60% - Акцент5 2 4" xfId="4627"/>
    <cellStyle name="60% - Акцент5 2 5" xfId="4628"/>
    <cellStyle name="60% - Акцент5 2 6" xfId="4629"/>
    <cellStyle name="60% - Акцент5 2 7" xfId="4630"/>
    <cellStyle name="60% - Акцент5 2 8" xfId="4631"/>
    <cellStyle name="60% - Акцент5 2 9" xfId="4632"/>
    <cellStyle name="60% - Акцент5 3" xfId="4633"/>
    <cellStyle name="60% - Акцент5 3 2" xfId="26764"/>
    <cellStyle name="60% - Акцент5 4" xfId="4634"/>
    <cellStyle name="60% - Акцент5 4 2" xfId="26765"/>
    <cellStyle name="60% - Акцент5 5" xfId="4635"/>
    <cellStyle name="60% - Акцент5 5 2" xfId="26766"/>
    <cellStyle name="60% - Акцент5 6" xfId="4636"/>
    <cellStyle name="60% - Акцент5 6 2" xfId="26767"/>
    <cellStyle name="60% - Акцент5 7" xfId="4637"/>
    <cellStyle name="60% - Акцент5 7 2" xfId="26768"/>
    <cellStyle name="60% - Акцент5 8" xfId="4638"/>
    <cellStyle name="60% - Акцент5 8 2" xfId="26769"/>
    <cellStyle name="60% - Акцент5 9" xfId="4639"/>
    <cellStyle name="60% - Акцент5 9 2" xfId="26770"/>
    <cellStyle name="60% - Акцент6 10" xfId="4640"/>
    <cellStyle name="60% - Акцент6 10 2" xfId="26771"/>
    <cellStyle name="60% - Акцент6 11" xfId="4641"/>
    <cellStyle name="60% - Акцент6 11 2" xfId="26772"/>
    <cellStyle name="60% - Акцент6 12" xfId="4642"/>
    <cellStyle name="60% - Акцент6 12 2" xfId="26773"/>
    <cellStyle name="60% - Акцент6 13" xfId="4643"/>
    <cellStyle name="60% - Акцент6 13 2" xfId="26774"/>
    <cellStyle name="60% - Акцент6 14" xfId="4644"/>
    <cellStyle name="60% - Акцент6 14 2" xfId="26775"/>
    <cellStyle name="60% - Акцент6 15" xfId="4645"/>
    <cellStyle name="60% - Акцент6 15 2" xfId="26776"/>
    <cellStyle name="60% - Акцент6 2" xfId="4646"/>
    <cellStyle name="60% - Акцент6 2 10" xfId="4647"/>
    <cellStyle name="60% - Акцент6 2 11" xfId="4648"/>
    <cellStyle name="60% - Акцент6 2 12" xfId="4649"/>
    <cellStyle name="60% - Акцент6 2 13" xfId="4650"/>
    <cellStyle name="60% - Акцент6 2 14" xfId="4651"/>
    <cellStyle name="60% - Акцент6 2 15" xfId="4652"/>
    <cellStyle name="60% - Акцент6 2 16" xfId="4653"/>
    <cellStyle name="60% - Акцент6 2 17" xfId="4654"/>
    <cellStyle name="60% - Акцент6 2 18" xfId="4655"/>
    <cellStyle name="60% - Акцент6 2 19" xfId="4656"/>
    <cellStyle name="60% - Акцент6 2 2" xfId="4657"/>
    <cellStyle name="60% - Акцент6 2 20" xfId="4658"/>
    <cellStyle name="60% - Акцент6 2 21" xfId="4659"/>
    <cellStyle name="60% - Акцент6 2 22" xfId="4660"/>
    <cellStyle name="60% - Акцент6 2 23" xfId="4661"/>
    <cellStyle name="60% - Акцент6 2 24" xfId="4662"/>
    <cellStyle name="60% - Акцент6 2 25" xfId="4663"/>
    <cellStyle name="60% - Акцент6 2 26" xfId="26777"/>
    <cellStyle name="60% - Акцент6 2 3" xfId="4664"/>
    <cellStyle name="60% - Акцент6 2 4" xfId="4665"/>
    <cellStyle name="60% - Акцент6 2 5" xfId="4666"/>
    <cellStyle name="60% - Акцент6 2 6" xfId="4667"/>
    <cellStyle name="60% - Акцент6 2 7" xfId="4668"/>
    <cellStyle name="60% - Акцент6 2 8" xfId="4669"/>
    <cellStyle name="60% - Акцент6 2 9" xfId="4670"/>
    <cellStyle name="60% - Акцент6 3" xfId="4671"/>
    <cellStyle name="60% - Акцент6 3 2" xfId="26778"/>
    <cellStyle name="60% - Акцент6 4" xfId="4672"/>
    <cellStyle name="60% - Акцент6 4 2" xfId="26779"/>
    <cellStyle name="60% - Акцент6 5" xfId="4673"/>
    <cellStyle name="60% - Акцент6 5 2" xfId="26780"/>
    <cellStyle name="60% - Акцент6 6" xfId="4674"/>
    <cellStyle name="60% - Акцент6 6 2" xfId="26781"/>
    <cellStyle name="60% - Акцент6 7" xfId="4675"/>
    <cellStyle name="60% - Акцент6 7 2" xfId="26782"/>
    <cellStyle name="60% - Акцент6 8" xfId="4676"/>
    <cellStyle name="60% - Акцент6 8 2" xfId="26783"/>
    <cellStyle name="60% - Акцент6 9" xfId="4677"/>
    <cellStyle name="60% - Акцент6 9 2" xfId="26784"/>
    <cellStyle name="8" xfId="4678"/>
    <cellStyle name="8 2" xfId="26785"/>
    <cellStyle name="8_2011_BCHP_Budget_v1" xfId="4679"/>
    <cellStyle name="8_2011_BCHP_Budget_v1 2" xfId="26786"/>
    <cellStyle name="8_2011_BCHP_Budget_v1_2011_BCHP_FSCT_v1" xfId="4680"/>
    <cellStyle name="8_2011_BCHP_Budget_v1_2011_BCHP_FSCT_v1 2" xfId="26787"/>
    <cellStyle name="8_2011_BCHP_Budget_v1_2011_ZhCHP_FSCT_v1" xfId="4681"/>
    <cellStyle name="8_2011_BCHP_Budget_v1_2011_ZhCHP_FSCT_v1 2" xfId="26788"/>
    <cellStyle name="8_2011_BCHP_FSCT_v1" xfId="4682"/>
    <cellStyle name="8_2011_BCHP_FSCT_v1 2" xfId="26789"/>
    <cellStyle name="8_2011_KarGRES_FSCT_v1" xfId="4683"/>
    <cellStyle name="8_2011_KarGRES_FSCT_v1 2" xfId="26790"/>
    <cellStyle name="8_2011_KarGRES_FSCT_v1_Допущения по долгосрочной модели 2012 - ГРЭС" xfId="4684"/>
    <cellStyle name="8_2011_KarGRES_FSCT_v1_Допущения по долгосрочной модели 2012 - ГРЭС 2" xfId="26791"/>
    <cellStyle name="8_2011_ZhCHP_FSCT_v1" xfId="4685"/>
    <cellStyle name="8_2011_ZhCHP_FSCT_v1 2" xfId="26792"/>
    <cellStyle name="8_Cash UK CHP 06.2008 Preliminary as of 03.07.2008" xfId="4686"/>
    <cellStyle name="8_Cash UK CHP 06.2008 Preliminary as of 03.07.2008 2" xfId="26793"/>
    <cellStyle name="8_Eki_Budget_2011-2012 v1" xfId="4687"/>
    <cellStyle name="8_Eki_Budget_2011-2012 v1 2" xfId="26794"/>
    <cellStyle name="8_UK CHP Forecast 06 2008 Preliminary as of 03.07.2008" xfId="4688"/>
    <cellStyle name="8_UK CHP Forecast 06 2008 Preliminary as of 03.07.2008 2" xfId="26795"/>
    <cellStyle name="8_БТЭЦ" xfId="4689"/>
    <cellStyle name="8_БТЭЦ  2011 год 7 месяцев факт + 5 месяцев план" xfId="4690"/>
    <cellStyle name="8_БТЭЦ  2011 год 7 месяцев факт + 5 месяцев план 2" xfId="26797"/>
    <cellStyle name="8_БТЭЦ 2" xfId="26796"/>
    <cellStyle name="8_БТЭЦ на 2011 год 5 месяцев   7 месяцев" xfId="4691"/>
    <cellStyle name="8_БТЭЦ на 2011 год 5 месяцев   7 месяцев 2" xfId="26798"/>
    <cellStyle name="8_ГРЭС" xfId="4692"/>
    <cellStyle name="8_ГРЭС 2" xfId="26799"/>
    <cellStyle name="8_ГРЭС Прогноз по КП-2011 (10.06.11)" xfId="4693"/>
    <cellStyle name="8_ГРЭС Прогноз по КП-2011 (10.06.11) 2" xfId="26800"/>
    <cellStyle name="8_ЖТЭЦ" xfId="4694"/>
    <cellStyle name="8_ЖТЭЦ 2" xfId="26801"/>
    <cellStyle name="8_Копия КП ГРЭС 2011г  на 14 08 10" xfId="4695"/>
    <cellStyle name="8_Копия КП ГРЭС 2011г  на 14 08 10 2" xfId="26802"/>
    <cellStyle name="8_Копия КП ГРЭС 2011г  на 14 08 10_01.KGRES_Modernization v6" xfId="4696"/>
    <cellStyle name="8_Копия КП ГРЭС 2011г  на 14 08 10_01.KGRES_Modernization v6 2" xfId="26803"/>
    <cellStyle name="8_Копия КП ГРЭС 2011г  на 14 08 10_01.ZhCHP_Modernization v6" xfId="4697"/>
    <cellStyle name="8_Копия КП ГРЭС 2011г  на 14 08 10_01.ZhCHP_Modernization v6 2" xfId="26804"/>
    <cellStyle name="8_Копия КП ГРЭС 2011г  на 14 08 10_2011_BCHP_FSCT_v1" xfId="4698"/>
    <cellStyle name="8_Копия КП ГРЭС 2011г  на 14 08 10_2011_BCHP_FSCT_v1 2" xfId="26805"/>
    <cellStyle name="8_Копия КП ГРЭС 2011г  на 14 08 10_2011_KarGRES_FSCT_v1" xfId="4699"/>
    <cellStyle name="8_Копия КП ГРЭС 2011г  на 14 08 10_2011_KarGRES_FSCT_v1 2" xfId="26806"/>
    <cellStyle name="8_Копия КП ГРЭС 2011г  на 14 08 10_2011_ZhCHP_FSCT_v1" xfId="4700"/>
    <cellStyle name="8_Копия КП ГРЭС 2011г  на 14 08 10_2011_ZhCHP_FSCT_v1 2" xfId="26807"/>
    <cellStyle name="8_Копия КП ГРЭС 2011г  на 14 08 10_Допущения по долгосрочной модели 2012 - ГРЭС" xfId="4701"/>
    <cellStyle name="8_Копия КП ГРЭС 2011г  на 14 08 10_Допущения по долгосрочной модели 2012 - ГРЭС 2" xfId="26808"/>
    <cellStyle name="8_КП БТЭЦ 2011" xfId="4702"/>
    <cellStyle name="8_КП БТЭЦ 2011 2" xfId="26809"/>
    <cellStyle name="8_КП БТЭЦ на 2012 год 19.08.2011" xfId="4703"/>
    <cellStyle name="8_КП БТЭЦ на 2012 год 19.08.2011 2" xfId="26810"/>
    <cellStyle name="8_КП ДЭС 2011г. на 290910" xfId="4704"/>
    <cellStyle name="8_КП ДЭС 2011г. на 290910 2" xfId="26811"/>
    <cellStyle name="8_КП ЖТЭЦ 2012 помесячно 31.08.2011" xfId="4705"/>
    <cellStyle name="8_КП ЖТЭЦ 2012 помесячно 31.08.2011 2" xfId="26812"/>
    <cellStyle name="8_КП ЖТЭЦ 5 мес факт и прогноз" xfId="4706"/>
    <cellStyle name="8_КП ЖТЭЦ 5 мес факт и прогноз 2" xfId="26813"/>
    <cellStyle name="8_КП ЖТЭЦ 7 мес факт и прогноз" xfId="4707"/>
    <cellStyle name="8_КП ЖТЭЦ 7 мес факт и прогноз 2" xfId="26814"/>
    <cellStyle name="8_КП-2011- факт 5м+ план 7м ПТЭ" xfId="4708"/>
    <cellStyle name="8_КП-2011- факт 5м+ план 7м ПТЭ 2" xfId="26815"/>
    <cellStyle name="8_КП-2011- факт 7м+ план 5м (2012)" xfId="4709"/>
    <cellStyle name="8_КП-2011- факт 7м+ план 5м (2012) 2" xfId="26816"/>
    <cellStyle name="8_КЦ 09 B" xfId="4710"/>
    <cellStyle name="8_КЦ 09 B 2" xfId="26817"/>
    <cellStyle name="8_Прогноз 2011 (7+5)" xfId="4711"/>
    <cellStyle name="8_Прогноз 2011 (7+5) 2" xfId="26818"/>
    <cellStyle name="8_ПТЭ" xfId="4712"/>
    <cellStyle name="8_ПТЭ 2" xfId="26819"/>
    <cellStyle name="8_УК ТЭЦ 2009 F" xfId="4713"/>
    <cellStyle name="8_УК ТЭЦ 2009 F 2" xfId="26820"/>
    <cellStyle name="8_Упр 2008 F" xfId="4714"/>
    <cellStyle name="8_Упр 2008 F 2" xfId="26821"/>
    <cellStyle name="8_Упр 2009 B" xfId="4715"/>
    <cellStyle name="8_Упр 2009 B 2" xfId="26822"/>
    <cellStyle name="A3 297 x 420 mm" xfId="4716"/>
    <cellStyle name="A3 297 x 420 mm 2" xfId="26823"/>
    <cellStyle name="ac" xfId="4717"/>
    <cellStyle name="ac 2" xfId="24231"/>
    <cellStyle name="ac 2 2" xfId="40863"/>
    <cellStyle name="ac 3" xfId="26824"/>
    <cellStyle name="Accent1" xfId="4718"/>
    <cellStyle name="Accent1 2" xfId="4719"/>
    <cellStyle name="Accent1 2 2" xfId="4720"/>
    <cellStyle name="Accent1 2 2 2" xfId="26827"/>
    <cellStyle name="Accent1 2 3" xfId="26826"/>
    <cellStyle name="Accent1 3" xfId="16799"/>
    <cellStyle name="Accent1 3 2" xfId="33829"/>
    <cellStyle name="Accent1 4" xfId="16800"/>
    <cellStyle name="Accent1 4 2" xfId="33830"/>
    <cellStyle name="Accent1 5" xfId="16801"/>
    <cellStyle name="Accent1 5 2" xfId="33831"/>
    <cellStyle name="Accent1 6" xfId="16802"/>
    <cellStyle name="Accent1 6 2" xfId="33832"/>
    <cellStyle name="Accent1 7" xfId="26825"/>
    <cellStyle name="Accent2" xfId="4721"/>
    <cellStyle name="Accent2 2" xfId="4722"/>
    <cellStyle name="Accent2 2 2" xfId="4723"/>
    <cellStyle name="Accent2 2 2 2" xfId="26830"/>
    <cellStyle name="Accent2 2 3" xfId="26829"/>
    <cellStyle name="Accent2 3" xfId="16803"/>
    <cellStyle name="Accent2 3 2" xfId="33833"/>
    <cellStyle name="Accent2 4" xfId="16804"/>
    <cellStyle name="Accent2 4 2" xfId="33834"/>
    <cellStyle name="Accent2 5" xfId="16805"/>
    <cellStyle name="Accent2 5 2" xfId="33835"/>
    <cellStyle name="Accent2 6" xfId="16806"/>
    <cellStyle name="Accent2 6 2" xfId="33836"/>
    <cellStyle name="Accent2 7" xfId="26828"/>
    <cellStyle name="Accent3" xfId="4724"/>
    <cellStyle name="Accent3 2" xfId="4725"/>
    <cellStyle name="Accent3 2 2" xfId="4726"/>
    <cellStyle name="Accent3 2 2 2" xfId="26833"/>
    <cellStyle name="Accent3 2 3" xfId="26832"/>
    <cellStyle name="Accent3 3" xfId="16807"/>
    <cellStyle name="Accent3 3 2" xfId="33837"/>
    <cellStyle name="Accent3 4" xfId="16808"/>
    <cellStyle name="Accent3 4 2" xfId="33838"/>
    <cellStyle name="Accent3 5" xfId="16809"/>
    <cellStyle name="Accent3 5 2" xfId="33839"/>
    <cellStyle name="Accent3 6" xfId="16810"/>
    <cellStyle name="Accent3 6 2" xfId="33840"/>
    <cellStyle name="Accent3 7" xfId="26831"/>
    <cellStyle name="Accent4" xfId="4727"/>
    <cellStyle name="Accent4 2" xfId="4728"/>
    <cellStyle name="Accent4 2 2" xfId="4729"/>
    <cellStyle name="Accent4 2 2 2" xfId="26836"/>
    <cellStyle name="Accent4 2 3" xfId="26835"/>
    <cellStyle name="Accent4 3" xfId="16811"/>
    <cellStyle name="Accent4 3 2" xfId="33841"/>
    <cellStyle name="Accent4 4" xfId="16812"/>
    <cellStyle name="Accent4 4 2" xfId="33842"/>
    <cellStyle name="Accent4 5" xfId="16813"/>
    <cellStyle name="Accent4 5 2" xfId="33843"/>
    <cellStyle name="Accent4 6" xfId="16814"/>
    <cellStyle name="Accent4 6 2" xfId="33844"/>
    <cellStyle name="Accent4 7" xfId="26834"/>
    <cellStyle name="Accent5" xfId="4730"/>
    <cellStyle name="Accent5 2" xfId="4731"/>
    <cellStyle name="Accent5 2 2" xfId="4732"/>
    <cellStyle name="Accent5 2 2 2" xfId="26839"/>
    <cellStyle name="Accent5 2 3" xfId="26838"/>
    <cellStyle name="Accent5 3" xfId="16815"/>
    <cellStyle name="Accent5 3 2" xfId="33845"/>
    <cellStyle name="Accent5 4" xfId="16816"/>
    <cellStyle name="Accent5 4 2" xfId="33846"/>
    <cellStyle name="Accent5 5" xfId="16817"/>
    <cellStyle name="Accent5 5 2" xfId="33847"/>
    <cellStyle name="Accent5 6" xfId="16818"/>
    <cellStyle name="Accent5 6 2" xfId="33848"/>
    <cellStyle name="Accent5 7" xfId="26837"/>
    <cellStyle name="Accent6" xfId="4733"/>
    <cellStyle name="Accent6 2" xfId="4734"/>
    <cellStyle name="Accent6 2 2" xfId="4735"/>
    <cellStyle name="Accent6 2 2 2" xfId="26842"/>
    <cellStyle name="Accent6 2 3" xfId="26841"/>
    <cellStyle name="Accent6 3" xfId="16819"/>
    <cellStyle name="Accent6 3 2" xfId="33849"/>
    <cellStyle name="Accent6 4" xfId="16820"/>
    <cellStyle name="Accent6 4 2" xfId="33850"/>
    <cellStyle name="Accent6 5" xfId="16821"/>
    <cellStyle name="Accent6 5 2" xfId="33851"/>
    <cellStyle name="Accent6 6" xfId="16822"/>
    <cellStyle name="Accent6 6 2" xfId="33852"/>
    <cellStyle name="Accent6 7" xfId="26840"/>
    <cellStyle name="AeE­ [0]_INQUIRY ¿µ¾÷AßAø " xfId="4736"/>
    <cellStyle name="AeE­_INQUIRY ¿µ¾÷AßAø " xfId="4737"/>
    <cellStyle name="arial12" xfId="4738"/>
    <cellStyle name="arial14" xfId="4739"/>
    <cellStyle name="Assumption" xfId="4740"/>
    <cellStyle name="AÞ¸¶ [0]_INQUIRY ¿µ¾÷AßAø " xfId="4741"/>
    <cellStyle name="AÞ¸¶_INQUIRY ¿µ¾÷AßAø " xfId="4742"/>
    <cellStyle name="Bad" xfId="4743"/>
    <cellStyle name="Bad 2" xfId="4744"/>
    <cellStyle name="Bad 2 2" xfId="4745"/>
    <cellStyle name="Bad 2 2 2" xfId="26845"/>
    <cellStyle name="Bad 2 3" xfId="26844"/>
    <cellStyle name="Bad 3" xfId="16823"/>
    <cellStyle name="Bad 3 2" xfId="33853"/>
    <cellStyle name="Bad 4" xfId="16824"/>
    <cellStyle name="Bad 4 2" xfId="33854"/>
    <cellStyle name="Bad 5" xfId="16825"/>
    <cellStyle name="Bad 5 2" xfId="33855"/>
    <cellStyle name="Bad 6" xfId="16826"/>
    <cellStyle name="Bad 6 2" xfId="33856"/>
    <cellStyle name="Bad 7" xfId="26843"/>
    <cellStyle name="Body" xfId="4746"/>
    <cellStyle name="Body 2" xfId="4747"/>
    <cellStyle name="Body 2 2" xfId="4748"/>
    <cellStyle name="Body 2 2 2" xfId="16827"/>
    <cellStyle name="Body 2 2 2 2" xfId="33857"/>
    <cellStyle name="Body 2 2 3" xfId="26848"/>
    <cellStyle name="Body 2 3" xfId="16828"/>
    <cellStyle name="Body 2 3 2" xfId="33858"/>
    <cellStyle name="Body 2 4" xfId="26847"/>
    <cellStyle name="Body 3" xfId="4749"/>
    <cellStyle name="Body 3 2" xfId="16829"/>
    <cellStyle name="Body 3 2 2" xfId="33859"/>
    <cellStyle name="Body 3 3" xfId="26849"/>
    <cellStyle name="Body 4" xfId="4750"/>
    <cellStyle name="Body 4 2" xfId="24190"/>
    <cellStyle name="Body 4 2 2" xfId="40852"/>
    <cellStyle name="Body 4 3" xfId="26850"/>
    <cellStyle name="Body 5" xfId="16830"/>
    <cellStyle name="Body 5 2" xfId="33860"/>
    <cellStyle name="Body 6" xfId="16831"/>
    <cellStyle name="Body 6 2" xfId="33861"/>
    <cellStyle name="Body 7" xfId="16832"/>
    <cellStyle name="Body 7 2" xfId="33862"/>
    <cellStyle name="Body 8" xfId="26846"/>
    <cellStyle name="Body_БТЭЦ производство 12 месяцев" xfId="4751"/>
    <cellStyle name="Bold 11" xfId="4752"/>
    <cellStyle name="Bold 11 2" xfId="26851"/>
    <cellStyle name="Bold/Border" xfId="4753"/>
    <cellStyle name="Bold/Border 2" xfId="24232"/>
    <cellStyle name="Bold/Border 2 2" xfId="40862"/>
    <cellStyle name="Bold/Border 3" xfId="26852"/>
    <cellStyle name="Border" xfId="4754"/>
    <cellStyle name="Border 2" xfId="4755"/>
    <cellStyle name="Border 2 2" xfId="16833"/>
    <cellStyle name="Border 2 2 2" xfId="24727"/>
    <cellStyle name="Border 3" xfId="4756"/>
    <cellStyle name="Border 3 2" xfId="16834"/>
    <cellStyle name="Border 3 2 2" xfId="24728"/>
    <cellStyle name="Border 4" xfId="16835"/>
    <cellStyle name="Border 4 2" xfId="16836"/>
    <cellStyle name="Border 4 2 2" xfId="24730"/>
    <cellStyle name="Border 4 3" xfId="24729"/>
    <cellStyle name="Border 5" xfId="16837"/>
    <cellStyle name="Border 5 2" xfId="24731"/>
    <cellStyle name="Border Heavy" xfId="4757"/>
    <cellStyle name="Border Heavy 2" xfId="26853"/>
    <cellStyle name="Border Thin" xfId="4758"/>
    <cellStyle name="Border Thin 2" xfId="26854"/>
    <cellStyle name="Border_03_1_Maik 2010 07_TB" xfId="4759"/>
    <cellStyle name="Bullet" xfId="4760"/>
    <cellStyle name="C?AØ_¿µ¾÷CoE² " xfId="4761"/>
    <cellStyle name="Calc - White" xfId="4762"/>
    <cellStyle name="Calc Currency (0)" xfId="4763"/>
    <cellStyle name="Calc Currency (2)" xfId="4764"/>
    <cellStyle name="Calc Percent (0)" xfId="4765"/>
    <cellStyle name="Calc Percent (1)" xfId="4766"/>
    <cellStyle name="Calc Percent (1) 2" xfId="4767"/>
    <cellStyle name="Calc Percent (1) 3" xfId="16838"/>
    <cellStyle name="Calc Percent (2)" xfId="4768"/>
    <cellStyle name="Calc Percent (2) 2" xfId="4769"/>
    <cellStyle name="Calc Percent (2) 3" xfId="16839"/>
    <cellStyle name="Calc Units (0)" xfId="4770"/>
    <cellStyle name="Calc Units (1)" xfId="4771"/>
    <cellStyle name="Calc Units (1) 2" xfId="4772"/>
    <cellStyle name="Calc Units (1) 3" xfId="16840"/>
    <cellStyle name="Calc Units (2)" xfId="4773"/>
    <cellStyle name="Calculation" xfId="4774"/>
    <cellStyle name="Calculation 2" xfId="4775"/>
    <cellStyle name="Calculation 2 2" xfId="4776"/>
    <cellStyle name="Calculation 2 2 2" xfId="16841"/>
    <cellStyle name="Calculation 2 2 2 2" xfId="24732"/>
    <cellStyle name="Calculation 2 2 2 3" xfId="33863"/>
    <cellStyle name="Calculation 2 2 3" xfId="26857"/>
    <cellStyle name="Calculation 2 3" xfId="26856"/>
    <cellStyle name="Calculation 3" xfId="16842"/>
    <cellStyle name="Calculation 3 2" xfId="33864"/>
    <cellStyle name="Calculation 4" xfId="16843"/>
    <cellStyle name="Calculation 4 2" xfId="33865"/>
    <cellStyle name="Calculation 5" xfId="16844"/>
    <cellStyle name="Calculation 5 2" xfId="33866"/>
    <cellStyle name="Calculation 6" xfId="16845"/>
    <cellStyle name="Calculation 6 2" xfId="33867"/>
    <cellStyle name="Calculation 7" xfId="26855"/>
    <cellStyle name="CALDAS" xfId="4777"/>
    <cellStyle name="CALDAS 2" xfId="16846"/>
    <cellStyle name="cd" xfId="4778"/>
    <cellStyle name="cd 2" xfId="26858"/>
    <cellStyle name="Centered Heading" xfId="4779"/>
    <cellStyle name="Centered Heading 2" xfId="26859"/>
    <cellStyle name="Check Cell" xfId="4780"/>
    <cellStyle name="Check Cell 2" xfId="4781"/>
    <cellStyle name="Check Cell 2 2" xfId="4782"/>
    <cellStyle name="Check Cell 2 2 2" xfId="26862"/>
    <cellStyle name="Check Cell 2 3" xfId="26861"/>
    <cellStyle name="Check Cell 3" xfId="16847"/>
    <cellStyle name="Check Cell 3 2" xfId="33868"/>
    <cellStyle name="Check Cell 4" xfId="16848"/>
    <cellStyle name="Check Cell 4 2" xfId="33869"/>
    <cellStyle name="Check Cell 5" xfId="16849"/>
    <cellStyle name="Check Cell 5 2" xfId="33870"/>
    <cellStyle name="Check Cell 6" xfId="16850"/>
    <cellStyle name="Check Cell 6 2" xfId="33871"/>
    <cellStyle name="Check Cell 7" xfId="26860"/>
    <cellStyle name="Code" xfId="4783"/>
    <cellStyle name="Code 2" xfId="26863"/>
    <cellStyle name="Code Section" xfId="4784"/>
    <cellStyle name="Code Section 2" xfId="4785"/>
    <cellStyle name="Code Section 2 2" xfId="26865"/>
    <cellStyle name="Code Section 3" xfId="26864"/>
    <cellStyle name="ColC" xfId="4786"/>
    <cellStyle name="ColD" xfId="4787"/>
    <cellStyle name="Column_Title" xfId="4788"/>
    <cellStyle name="Comma  - Style1" xfId="4789"/>
    <cellStyle name="Comma  - Style1 2" xfId="4790"/>
    <cellStyle name="Comma  - Style1 2 2" xfId="4791"/>
    <cellStyle name="Comma  - Style1 2 2 2" xfId="16851"/>
    <cellStyle name="Comma  - Style1 2 3" xfId="16852"/>
    <cellStyle name="Comma  - Style1 3" xfId="4792"/>
    <cellStyle name="Comma  - Style1 3 2" xfId="16853"/>
    <cellStyle name="Comma  - Style1 4" xfId="4793"/>
    <cellStyle name="Comma  - Style1 4 2" xfId="24191"/>
    <cellStyle name="Comma  - Style1 5" xfId="16854"/>
    <cellStyle name="Comma  - Style1 6" xfId="16855"/>
    <cellStyle name="Comma  - Style1 7" xfId="16856"/>
    <cellStyle name="Comma  - Style1_БТЭЦ производство 12 месяцев" xfId="4794"/>
    <cellStyle name="Comma  - Style2" xfId="4795"/>
    <cellStyle name="Comma  - Style2 2" xfId="4796"/>
    <cellStyle name="Comma  - Style2 2 2" xfId="4797"/>
    <cellStyle name="Comma  - Style2 2 2 2" xfId="16857"/>
    <cellStyle name="Comma  - Style2 2 3" xfId="16858"/>
    <cellStyle name="Comma  - Style2 3" xfId="4798"/>
    <cellStyle name="Comma  - Style2 3 2" xfId="16859"/>
    <cellStyle name="Comma  - Style2 4" xfId="4799"/>
    <cellStyle name="Comma  - Style2 4 2" xfId="24192"/>
    <cellStyle name="Comma  - Style2 5" xfId="16860"/>
    <cellStyle name="Comma  - Style2 6" xfId="16861"/>
    <cellStyle name="Comma  - Style2 7" xfId="16862"/>
    <cellStyle name="Comma  - Style2_БТЭЦ производство 12 месяцев" xfId="4800"/>
    <cellStyle name="Comma  - Style3" xfId="4801"/>
    <cellStyle name="Comma  - Style3 2" xfId="4802"/>
    <cellStyle name="Comma  - Style3 2 2" xfId="4803"/>
    <cellStyle name="Comma  - Style3 2 2 2" xfId="16863"/>
    <cellStyle name="Comma  - Style3 2 3" xfId="16864"/>
    <cellStyle name="Comma  - Style3 3" xfId="4804"/>
    <cellStyle name="Comma  - Style3 3 2" xfId="16865"/>
    <cellStyle name="Comma  - Style3 4" xfId="4805"/>
    <cellStyle name="Comma  - Style3 4 2" xfId="24193"/>
    <cellStyle name="Comma  - Style3 5" xfId="16866"/>
    <cellStyle name="Comma  - Style3 6" xfId="16867"/>
    <cellStyle name="Comma  - Style3 7" xfId="16868"/>
    <cellStyle name="Comma  - Style3_БТЭЦ производство 12 месяцев" xfId="4806"/>
    <cellStyle name="Comma  - Style4" xfId="4807"/>
    <cellStyle name="Comma  - Style4 2" xfId="4808"/>
    <cellStyle name="Comma  - Style4 2 2" xfId="4809"/>
    <cellStyle name="Comma  - Style4 2 2 2" xfId="16869"/>
    <cellStyle name="Comma  - Style4 2 3" xfId="16870"/>
    <cellStyle name="Comma  - Style4 3" xfId="4810"/>
    <cellStyle name="Comma  - Style4 3 2" xfId="16871"/>
    <cellStyle name="Comma  - Style4 4" xfId="4811"/>
    <cellStyle name="Comma  - Style4 4 2" xfId="24194"/>
    <cellStyle name="Comma  - Style4 5" xfId="16872"/>
    <cellStyle name="Comma  - Style4 6" xfId="16873"/>
    <cellStyle name="Comma  - Style4 7" xfId="16874"/>
    <cellStyle name="Comma  - Style4_БТЭЦ производство 12 месяцев" xfId="4812"/>
    <cellStyle name="Comma  - Style5" xfId="4813"/>
    <cellStyle name="Comma  - Style5 2" xfId="4814"/>
    <cellStyle name="Comma  - Style5 2 2" xfId="4815"/>
    <cellStyle name="Comma  - Style5 2 2 2" xfId="16875"/>
    <cellStyle name="Comma  - Style5 2 3" xfId="16876"/>
    <cellStyle name="Comma  - Style5 3" xfId="4816"/>
    <cellStyle name="Comma  - Style5 3 2" xfId="16877"/>
    <cellStyle name="Comma  - Style5 4" xfId="4817"/>
    <cellStyle name="Comma  - Style5 4 2" xfId="24195"/>
    <cellStyle name="Comma  - Style5 5" xfId="16878"/>
    <cellStyle name="Comma  - Style5 6" xfId="16879"/>
    <cellStyle name="Comma  - Style5 7" xfId="16880"/>
    <cellStyle name="Comma  - Style5_БТЭЦ производство 12 месяцев" xfId="4818"/>
    <cellStyle name="Comma  - Style6" xfId="4819"/>
    <cellStyle name="Comma  - Style6 2" xfId="4820"/>
    <cellStyle name="Comma  - Style6 2 2" xfId="4821"/>
    <cellStyle name="Comma  - Style6 2 2 2" xfId="16881"/>
    <cellStyle name="Comma  - Style6 2 3" xfId="16882"/>
    <cellStyle name="Comma  - Style6 3" xfId="4822"/>
    <cellStyle name="Comma  - Style6 3 2" xfId="16883"/>
    <cellStyle name="Comma  - Style6 4" xfId="4823"/>
    <cellStyle name="Comma  - Style6 4 2" xfId="24196"/>
    <cellStyle name="Comma  - Style6 5" xfId="16884"/>
    <cellStyle name="Comma  - Style6 6" xfId="16885"/>
    <cellStyle name="Comma  - Style6 7" xfId="16886"/>
    <cellStyle name="Comma  - Style6_БТЭЦ производство 12 месяцев" xfId="4824"/>
    <cellStyle name="Comma  - Style7" xfId="4825"/>
    <cellStyle name="Comma  - Style7 2" xfId="4826"/>
    <cellStyle name="Comma  - Style7 2 2" xfId="4827"/>
    <cellStyle name="Comma  - Style7 2 2 2" xfId="16887"/>
    <cellStyle name="Comma  - Style7 2 3" xfId="16888"/>
    <cellStyle name="Comma  - Style7 3" xfId="4828"/>
    <cellStyle name="Comma  - Style7 3 2" xfId="16889"/>
    <cellStyle name="Comma  - Style7 4" xfId="4829"/>
    <cellStyle name="Comma  - Style7 4 2" xfId="24197"/>
    <cellStyle name="Comma  - Style7 5" xfId="16890"/>
    <cellStyle name="Comma  - Style7 6" xfId="16891"/>
    <cellStyle name="Comma  - Style7 7" xfId="16892"/>
    <cellStyle name="Comma  - Style7_БТЭЦ производство 12 месяцев" xfId="4830"/>
    <cellStyle name="Comma  - Style8" xfId="4831"/>
    <cellStyle name="Comma  - Style8 2" xfId="4832"/>
    <cellStyle name="Comma  - Style8 2 2" xfId="4833"/>
    <cellStyle name="Comma  - Style8 2 2 2" xfId="16893"/>
    <cellStyle name="Comma  - Style8 2 3" xfId="16894"/>
    <cellStyle name="Comma  - Style8 3" xfId="4834"/>
    <cellStyle name="Comma  - Style8 3 2" xfId="16895"/>
    <cellStyle name="Comma  - Style8 4" xfId="4835"/>
    <cellStyle name="Comma  - Style8 4 2" xfId="24198"/>
    <cellStyle name="Comma  - Style8 5" xfId="16896"/>
    <cellStyle name="Comma  - Style8 6" xfId="16897"/>
    <cellStyle name="Comma  - Style8 7" xfId="16898"/>
    <cellStyle name="Comma  - Style8_БТЭЦ производство 12 месяцев" xfId="4836"/>
    <cellStyle name="Comma %" xfId="4837"/>
    <cellStyle name="Comma [0]_ Key Inputs and Outputs" xfId="4838"/>
    <cellStyle name="Comma [00]" xfId="4839"/>
    <cellStyle name="Comma 0.0" xfId="4840"/>
    <cellStyle name="Comma 0.0%" xfId="4841"/>
    <cellStyle name="Comma 0.00" xfId="4842"/>
    <cellStyle name="Comma 0.00%" xfId="4843"/>
    <cellStyle name="Comma 0.000" xfId="4844"/>
    <cellStyle name="Comma 0.000%" xfId="4845"/>
    <cellStyle name="Comma 11" xfId="4846"/>
    <cellStyle name="Comma 2" xfId="4847"/>
    <cellStyle name="Comma 2 2" xfId="4848"/>
    <cellStyle name="Comma 2 2 2" xfId="4849"/>
    <cellStyle name="Comma 2 2 2 2" xfId="4850"/>
    <cellStyle name="Comma 2 2 2 2 2" xfId="26868"/>
    <cellStyle name="Comma 2 2 2 2 2 3" xfId="4851"/>
    <cellStyle name="Comma 2 2 2 2 2 3 2" xfId="4852"/>
    <cellStyle name="Comma 2 2 2 2 2 3 2 2" xfId="26870"/>
    <cellStyle name="Comma 2 2 2 2 2 3 3" xfId="4853"/>
    <cellStyle name="Comma 2 2 2 2 2 3 3 2" xfId="26871"/>
    <cellStyle name="Comma 2 2 2 2 2 3 4" xfId="26869"/>
    <cellStyle name="Comma 2 2 2 3" xfId="26867"/>
    <cellStyle name="Comma 2 3" xfId="4854"/>
    <cellStyle name="Comma 2 4" xfId="4855"/>
    <cellStyle name="Comma 2 4 2" xfId="4856"/>
    <cellStyle name="Comma 2 4 3" xfId="16899"/>
    <cellStyle name="Comma 2 5" xfId="16900"/>
    <cellStyle name="Comma 2 6" xfId="26866"/>
    <cellStyle name="Comma 3" xfId="4857"/>
    <cellStyle name="Comma 3 2" xfId="4858"/>
    <cellStyle name="Comma 3 3" xfId="16901"/>
    <cellStyle name="Comma 4" xfId="4859"/>
    <cellStyle name="Comma 4 2" xfId="4860"/>
    <cellStyle name="Comma 5" xfId="4861"/>
    <cellStyle name="Comma 6" xfId="4862"/>
    <cellStyle name="Comma_05 Efes CAP 2004" xfId="4863"/>
    <cellStyle name="Comma0" xfId="4864"/>
    <cellStyle name="Comment" xfId="4865"/>
    <cellStyle name="Comment 2" xfId="26872"/>
    <cellStyle name="Company Name" xfId="4866"/>
    <cellStyle name="Company Name 2" xfId="26873"/>
    <cellStyle name="CR Comma" xfId="4867"/>
    <cellStyle name="CR Currency" xfId="4868"/>
    <cellStyle name="Credit" xfId="4869"/>
    <cellStyle name="Credit subtotal" xfId="4870"/>
    <cellStyle name="Credit subtotal 2" xfId="16902"/>
    <cellStyle name="Credit subtotal 2 2" xfId="24733"/>
    <cellStyle name="Credit Total" xfId="4871"/>
    <cellStyle name="Credit Total 2" xfId="16903"/>
    <cellStyle name="Curren - Style2" xfId="4872"/>
    <cellStyle name="Curren - Style2 2" xfId="26874"/>
    <cellStyle name="Currency %" xfId="4873"/>
    <cellStyle name="Currency (0)" xfId="4874"/>
    <cellStyle name="Currency (0) 2" xfId="26875"/>
    <cellStyle name="Currency (2)" xfId="4875"/>
    <cellStyle name="Currency (2) 2" xfId="26876"/>
    <cellStyle name="Currency [$0]" xfId="4876"/>
    <cellStyle name="Currency [$0] 2" xfId="4877"/>
    <cellStyle name="Currency [$0] 3" xfId="4878"/>
    <cellStyle name="Currency [$0] 4" xfId="4879"/>
    <cellStyle name="Currency [$0] 5" xfId="4880"/>
    <cellStyle name="Currency [$0] 6" xfId="4881"/>
    <cellStyle name="Currency [£0]" xfId="4882"/>
    <cellStyle name="Currency [0]_AMC_Costs1" xfId="4883"/>
    <cellStyle name="Currency [0]OBRANDINC" xfId="4884"/>
    <cellStyle name="Currency [0]OBRANDINC (2)" xfId="4885"/>
    <cellStyle name="Currency [0]OBRANDINC (2) 2" xfId="4886"/>
    <cellStyle name="Currency [0]OBRANDINC (2) 2 2" xfId="4887"/>
    <cellStyle name="Currency [0]OBRANDINC (2) 2 3" xfId="16904"/>
    <cellStyle name="Currency [0]OBRANDINC (2) 3" xfId="16905"/>
    <cellStyle name="Currency [0]OBRANDINC 10" xfId="4888"/>
    <cellStyle name="Currency [0]OBRANDINC 11" xfId="4889"/>
    <cellStyle name="Currency [0]OBRANDINC 12" xfId="4890"/>
    <cellStyle name="Currency [0]OBRANDINC 13" xfId="4891"/>
    <cellStyle name="Currency [0]OBRANDINC 14" xfId="4892"/>
    <cellStyle name="Currency [0]OBRANDINC 15" xfId="4893"/>
    <cellStyle name="Currency [0]OBRANDINC 16" xfId="4894"/>
    <cellStyle name="Currency [0]OBRANDINC 17" xfId="4895"/>
    <cellStyle name="Currency [0]OBRANDINC 18" xfId="4896"/>
    <cellStyle name="Currency [0]OBRANDINC 19" xfId="4897"/>
    <cellStyle name="Currency [0]OBRANDINC 2" xfId="4898"/>
    <cellStyle name="Currency [0]OBRANDINC 2 2" xfId="4899"/>
    <cellStyle name="Currency [0]OBRANDINC 2 3" xfId="16906"/>
    <cellStyle name="Currency [0]OBRANDINC 20" xfId="4900"/>
    <cellStyle name="Currency [0]OBRANDINC 21" xfId="4901"/>
    <cellStyle name="Currency [0]OBRANDINC 22" xfId="4902"/>
    <cellStyle name="Currency [0]OBRANDINC 23" xfId="4903"/>
    <cellStyle name="Currency [0]OBRANDINC 24" xfId="4904"/>
    <cellStyle name="Currency [0]OBRANDINC 25" xfId="4905"/>
    <cellStyle name="Currency [0]OBRANDINC 26" xfId="4906"/>
    <cellStyle name="Currency [0]OBRANDINC 27" xfId="4907"/>
    <cellStyle name="Currency [0]OBRANDINC 28" xfId="4908"/>
    <cellStyle name="Currency [0]OBRANDINC 29" xfId="4909"/>
    <cellStyle name="Currency [0]OBRANDINC 3" xfId="4910"/>
    <cellStyle name="Currency [0]OBRANDINC 3 2" xfId="4911"/>
    <cellStyle name="Currency [0]OBRANDINC 3 3" xfId="16907"/>
    <cellStyle name="Currency [0]OBRANDINC 30" xfId="4912"/>
    <cellStyle name="Currency [0]OBRANDINC 31" xfId="16908"/>
    <cellStyle name="Currency [0]OBRANDINC 32" xfId="16909"/>
    <cellStyle name="Currency [0]OBRANDINC 33" xfId="16910"/>
    <cellStyle name="Currency [0]OBRANDINC 34" xfId="16911"/>
    <cellStyle name="Currency [0]OBRANDINC 35" xfId="16912"/>
    <cellStyle name="Currency [0]OBRANDINC 36" xfId="16913"/>
    <cellStyle name="Currency [0]OBRANDINC 37" xfId="16914"/>
    <cellStyle name="Currency [0]OBRANDINC 38" xfId="16915"/>
    <cellStyle name="Currency [0]OBRANDINC 39" xfId="16916"/>
    <cellStyle name="Currency [0]OBRANDINC 4" xfId="4913"/>
    <cellStyle name="Currency [0]OBRANDINC 4 2" xfId="4914"/>
    <cellStyle name="Currency [0]OBRANDINC 4 3" xfId="16917"/>
    <cellStyle name="Currency [0]OBRANDINC 40" xfId="16918"/>
    <cellStyle name="Currency [0]OBRANDINC 5" xfId="4915"/>
    <cellStyle name="Currency [0]OBRANDINC 6" xfId="4916"/>
    <cellStyle name="Currency [0]OBRANDINC 7" xfId="4917"/>
    <cellStyle name="Currency [0]OBRANDINC 8" xfId="4918"/>
    <cellStyle name="Currency [0]OBRANDINC 9" xfId="4919"/>
    <cellStyle name="Currency [0]OBRANDINC_Eki_Budget_2011-2012 v1" xfId="4920"/>
    <cellStyle name="Currency [0]OLists" xfId="4921"/>
    <cellStyle name="Currency [0]OLists 2" xfId="4922"/>
    <cellStyle name="Currency [0]OLists 2 2" xfId="26878"/>
    <cellStyle name="Currency [0]OLists 3" xfId="4923"/>
    <cellStyle name="Currency [0]OLists 3 2" xfId="26879"/>
    <cellStyle name="Currency [0]OLists 4" xfId="4924"/>
    <cellStyle name="Currency [0]OLists 4 2" xfId="26880"/>
    <cellStyle name="Currency [0]OLists 5" xfId="4925"/>
    <cellStyle name="Currency [0]OLists 5 2" xfId="26881"/>
    <cellStyle name="Currency [0]OLists 6" xfId="4926"/>
    <cellStyle name="Currency [0]OLists 6 2" xfId="26882"/>
    <cellStyle name="Currency [0]OLists 7" xfId="26877"/>
    <cellStyle name="Currency [00]" xfId="4927"/>
    <cellStyle name="Currency [1]" xfId="4928"/>
    <cellStyle name="Currency [1] 2" xfId="4929"/>
    <cellStyle name="Currency [1] 2 2" xfId="4930"/>
    <cellStyle name="Currency [1] 2 3" xfId="16919"/>
    <cellStyle name="Currency [1] 3" xfId="16920"/>
    <cellStyle name="Currency 0.0" xfId="4931"/>
    <cellStyle name="Currency 0.0%" xfId="4932"/>
    <cellStyle name="Currency 0.00" xfId="4933"/>
    <cellStyle name="Currency 0.00%" xfId="4934"/>
    <cellStyle name="Currency 0.000" xfId="4935"/>
    <cellStyle name="Currency 0.000%" xfId="4936"/>
    <cellStyle name="Currency 2" xfId="4937"/>
    <cellStyle name="Currency 3" xfId="4938"/>
    <cellStyle name="Currency_ Key Inputs and Outputs" xfId="4939"/>
    <cellStyle name="Currency0" xfId="4940"/>
    <cellStyle name="Currency0 2" xfId="26883"/>
    <cellStyle name="d" xfId="4941"/>
    <cellStyle name="d 2" xfId="16921"/>
    <cellStyle name="d 2 2" xfId="33872"/>
    <cellStyle name="d 3" xfId="26884"/>
    <cellStyle name="Dash" xfId="4942"/>
    <cellStyle name="Date" xfId="4943"/>
    <cellStyle name="Date [mmm-d-yyyy]" xfId="4944"/>
    <cellStyle name="Date [mmm-yyyy]" xfId="4945"/>
    <cellStyle name="Date [mmm-yyyy] 2" xfId="24233"/>
    <cellStyle name="Date 2" xfId="26885"/>
    <cellStyle name="Date Short" xfId="4946"/>
    <cellStyle name="Date_2263 IFRS transfromation check Deloitte AES EKIBASTUZ updated Sept 06 2006" xfId="4947"/>
    <cellStyle name="Date-Time" xfId="4948"/>
    <cellStyle name="Date-Time 2" xfId="26886"/>
    <cellStyle name="Datwe" xfId="4949"/>
    <cellStyle name="Debit" xfId="4950"/>
    <cellStyle name="Debit subtotal" xfId="4951"/>
    <cellStyle name="Debit subtotal 2" xfId="16922"/>
    <cellStyle name="Debit subtotal 2 2" xfId="24734"/>
    <cellStyle name="Debit Total" xfId="4952"/>
    <cellStyle name="Debit Total 2" xfId="16923"/>
    <cellStyle name="Dec_0" xfId="4953"/>
    <cellStyle name="Decimal 1" xfId="4954"/>
    <cellStyle name="Decimal 1 2" xfId="26887"/>
    <cellStyle name="Decimal 2" xfId="4955"/>
    <cellStyle name="Decimal 3" xfId="4956"/>
    <cellStyle name="Decimal 3 2" xfId="26888"/>
    <cellStyle name="DELTA" xfId="4957"/>
    <cellStyle name="DELTA 2" xfId="4958"/>
    <cellStyle name="Dezimal [0]_Bal sheet - Liab. IHSW" xfId="4959"/>
    <cellStyle name="Dezimal_Bal sheet - Liab. IHSW" xfId="4960"/>
    <cellStyle name="dohm" xfId="4961"/>
    <cellStyle name="dohm 2" xfId="26889"/>
    <cellStyle name="dohm1" xfId="4962"/>
    <cellStyle name="dohm1 2" xfId="26890"/>
    <cellStyle name="dohm2" xfId="4963"/>
    <cellStyle name="dohm2 2" xfId="26891"/>
    <cellStyle name="Dollar" xfId="4964"/>
    <cellStyle name="Dollar 2" xfId="4965"/>
    <cellStyle name="Dollar 2 2" xfId="4966"/>
    <cellStyle name="Dollar 2 3" xfId="16924"/>
    <cellStyle name="Dollar 3" xfId="4967"/>
    <cellStyle name="Dollar 4" xfId="4968"/>
    <cellStyle name="Dollar 5" xfId="4969"/>
    <cellStyle name="Dollar 6" xfId="4970"/>
    <cellStyle name="E&amp;Y House" xfId="4971"/>
    <cellStyle name="E&amp;Y House 2" xfId="26892"/>
    <cellStyle name="Empty1" xfId="4972"/>
    <cellStyle name="Empty1 2" xfId="26893"/>
    <cellStyle name="Enter Currency (0)" xfId="4973"/>
    <cellStyle name="Enter Currency (2)" xfId="4974"/>
    <cellStyle name="Enter Units (0)" xfId="4975"/>
    <cellStyle name="Enter Units (1)" xfId="4976"/>
    <cellStyle name="Enter Units (1) 2" xfId="4977"/>
    <cellStyle name="Enter Units (1) 3" xfId="16925"/>
    <cellStyle name="Enter Units (2)" xfId="4978"/>
    <cellStyle name="Error_Check" xfId="4979"/>
    <cellStyle name="ErrorMessage" xfId="4980"/>
    <cellStyle name="ErrorMessage 2" xfId="26894"/>
    <cellStyle name="Euro" xfId="4981"/>
    <cellStyle name="Euro 2" xfId="26895"/>
    <cellStyle name="Ex_MISTO" xfId="4982"/>
    <cellStyle name="Excel Built-in Normal" xfId="4983"/>
    <cellStyle name="Excel Built-in Normal 2" xfId="26896"/>
    <cellStyle name="Excel.Chart" xfId="4984"/>
    <cellStyle name="Excel.Chart 2" xfId="4985"/>
    <cellStyle name="Excel.Chart 2 2" xfId="4986"/>
    <cellStyle name="Excel.Chart 2 3" xfId="16926"/>
    <cellStyle name="Excel.Chart 3" xfId="16927"/>
    <cellStyle name="Explanation" xfId="4987"/>
    <cellStyle name="Explanation 2" xfId="26897"/>
    <cellStyle name="Explanatory Text" xfId="4988"/>
    <cellStyle name="Explanatory Text 2" xfId="4989"/>
    <cellStyle name="Explanatory Text 2 2" xfId="4990"/>
    <cellStyle name="Explanatory Text 2 2 2" xfId="26900"/>
    <cellStyle name="Explanatory Text 2 3" xfId="26899"/>
    <cellStyle name="Explanatory Text 3" xfId="16928"/>
    <cellStyle name="Explanatory Text 3 2" xfId="33873"/>
    <cellStyle name="Explanatory Text 4" xfId="16929"/>
    <cellStyle name="Explanatory Text 4 2" xfId="33874"/>
    <cellStyle name="Explanatory Text 5" xfId="16930"/>
    <cellStyle name="Explanatory Text 5 2" xfId="33875"/>
    <cellStyle name="Explanatory Text 6" xfId="16931"/>
    <cellStyle name="Explanatory Text 6 2" xfId="33876"/>
    <cellStyle name="Explanatory Text 7" xfId="26898"/>
    <cellStyle name="EYBlocked" xfId="4991"/>
    <cellStyle name="EYBlocked 2" xfId="26901"/>
    <cellStyle name="EYCallUp" xfId="4992"/>
    <cellStyle name="EYCallUp 2" xfId="26902"/>
    <cellStyle name="EYCheck" xfId="4993"/>
    <cellStyle name="EYColumnHeading" xfId="4994"/>
    <cellStyle name="EYColumnHeading 2" xfId="26903"/>
    <cellStyle name="EYDate" xfId="4995"/>
    <cellStyle name="EYDeviant" xfId="4996"/>
    <cellStyle name="EYDeviant 2" xfId="26904"/>
    <cellStyle name="EYFlag" xfId="4997"/>
    <cellStyle name="EYHeader1" xfId="4998"/>
    <cellStyle name="EYHeader1 2" xfId="4999"/>
    <cellStyle name="EYHeader1 2 2" xfId="5000"/>
    <cellStyle name="EYHeader1 2 2 2" xfId="16932"/>
    <cellStyle name="EYHeader1 2 2 2 2" xfId="24735"/>
    <cellStyle name="EYHeader1 2 2 2 3" xfId="33877"/>
    <cellStyle name="EYHeader1 2 2 3" xfId="24236"/>
    <cellStyle name="EYHeader1 2 2 4" xfId="26907"/>
    <cellStyle name="EYHeader1 2 3" xfId="16933"/>
    <cellStyle name="EYHeader1 2 3 2" xfId="24736"/>
    <cellStyle name="EYHeader1 2 3 3" xfId="33878"/>
    <cellStyle name="EYHeader1 2 4" xfId="24235"/>
    <cellStyle name="EYHeader1 2 5" xfId="26906"/>
    <cellStyle name="EYHeader1 3" xfId="5001"/>
    <cellStyle name="EYHeader1 3 2" xfId="16934"/>
    <cellStyle name="EYHeader1 3 2 2" xfId="24737"/>
    <cellStyle name="EYHeader1 3 2 3" xfId="33879"/>
    <cellStyle name="EYHeader1 3 3" xfId="24237"/>
    <cellStyle name="EYHeader1 3 4" xfId="26908"/>
    <cellStyle name="EYHeader1 4" xfId="16935"/>
    <cellStyle name="EYHeader1 4 2" xfId="24738"/>
    <cellStyle name="EYHeader1 4 3" xfId="33880"/>
    <cellStyle name="EYHeader1 5" xfId="24234"/>
    <cellStyle name="EYHeader1 6" xfId="26905"/>
    <cellStyle name="EYHeader2" xfId="5002"/>
    <cellStyle name="EYHeader2 2" xfId="26909"/>
    <cellStyle name="EYHeader3" xfId="5003"/>
    <cellStyle name="EYHeader3 2" xfId="26910"/>
    <cellStyle name="EYInputDate" xfId="5004"/>
    <cellStyle name="EYInputPercent" xfId="5005"/>
    <cellStyle name="EYInputValue" xfId="5006"/>
    <cellStyle name="EYNormal" xfId="5007"/>
    <cellStyle name="EYPercent" xfId="5008"/>
    <cellStyle name="EYSubTotal" xfId="5009"/>
    <cellStyle name="EYSubTotal 2" xfId="5010"/>
    <cellStyle name="EYSubTotal 2 2" xfId="16936"/>
    <cellStyle name="EYSubTotal 2 2 2" xfId="33881"/>
    <cellStyle name="EYSubTotal 2 3" xfId="26912"/>
    <cellStyle name="EYSubTotal 3" xfId="5011"/>
    <cellStyle name="EYSubTotal 3 2" xfId="16937"/>
    <cellStyle name="EYSubTotal 3 2 2" xfId="33882"/>
    <cellStyle name="EYSubTotal 3 3" xfId="26913"/>
    <cellStyle name="EYSubTotal 4" xfId="16938"/>
    <cellStyle name="EYSubTotal 4 2" xfId="33883"/>
    <cellStyle name="EYSubTotal 5" xfId="26911"/>
    <cellStyle name="EYtext" xfId="5012"/>
    <cellStyle name="EYtext 2" xfId="26914"/>
    <cellStyle name="EYTotal" xfId="5013"/>
    <cellStyle name="EYTotal 2" xfId="16939"/>
    <cellStyle name="EYTotal 2 2" xfId="33884"/>
    <cellStyle name="EYTotal 3" xfId="26915"/>
    <cellStyle name="EYWIP" xfId="5014"/>
    <cellStyle name="EYWIP 2" xfId="26916"/>
    <cellStyle name="fecha" xfId="5015"/>
    <cellStyle name="First Column" xfId="5016"/>
    <cellStyle name="First Column 2" xfId="26917"/>
    <cellStyle name="Fixed" xfId="5017"/>
    <cellStyle name="fred" xfId="5018"/>
    <cellStyle name="Fred%" xfId="5019"/>
    <cellStyle name="Fred% 2" xfId="5020"/>
    <cellStyle name="Fred% 3" xfId="5021"/>
    <cellStyle name="Fred% 4" xfId="5022"/>
    <cellStyle name="Fred% 5" xfId="5023"/>
    <cellStyle name="Fred% 6" xfId="5024"/>
    <cellStyle name="FRF" xfId="5025"/>
    <cellStyle name="FRF 2" xfId="5026"/>
    <cellStyle name="FRF 3" xfId="5027"/>
    <cellStyle name="FRF 4" xfId="5028"/>
    <cellStyle name="FRF 5" xfId="5029"/>
    <cellStyle name="FRF 6" xfId="5030"/>
    <cellStyle name="g" xfId="5031"/>
    <cellStyle name="g 2" xfId="26918"/>
    <cellStyle name="g_Invoice GI" xfId="5032"/>
    <cellStyle name="g_Invoice GI 2" xfId="26919"/>
    <cellStyle name="General" xfId="5033"/>
    <cellStyle name="General 2" xfId="26920"/>
    <cellStyle name="Good" xfId="5034"/>
    <cellStyle name="Good 2" xfId="5035"/>
    <cellStyle name="Good 2 2" xfId="5036"/>
    <cellStyle name="Good 2 2 2" xfId="26923"/>
    <cellStyle name="Good 2 3" xfId="26922"/>
    <cellStyle name="Good 3" xfId="16940"/>
    <cellStyle name="Good 3 2" xfId="33885"/>
    <cellStyle name="Good 4" xfId="16941"/>
    <cellStyle name="Good 4 2" xfId="33886"/>
    <cellStyle name="Good 5" xfId="16942"/>
    <cellStyle name="Good 5 2" xfId="33887"/>
    <cellStyle name="Good 6" xfId="16943"/>
    <cellStyle name="Good 6 2" xfId="33888"/>
    <cellStyle name="Good 7" xfId="26921"/>
    <cellStyle name="Grey" xfId="5037"/>
    <cellStyle name="headcount" xfId="5038"/>
    <cellStyle name="headcount 2" xfId="5039"/>
    <cellStyle name="headcount 3" xfId="5040"/>
    <cellStyle name="headcount 4" xfId="5041"/>
    <cellStyle name="headcount 5" xfId="5042"/>
    <cellStyle name="headcount 6" xfId="5043"/>
    <cellStyle name="headcount_01.KGRES_Modernization v6" xfId="5044"/>
    <cellStyle name="headcount1" xfId="5045"/>
    <cellStyle name="headcount1 2" xfId="5046"/>
    <cellStyle name="headcount1 3" xfId="5047"/>
    <cellStyle name="headcount1 4" xfId="5048"/>
    <cellStyle name="headcount1 5" xfId="5049"/>
    <cellStyle name="headcount1 6" xfId="5050"/>
    <cellStyle name="headcount1_01.KGRES_Modernization v6" xfId="5051"/>
    <cellStyle name="HEADER" xfId="5052"/>
    <cellStyle name="HEADER 2" xfId="26924"/>
    <cellStyle name="Header1" xfId="5053"/>
    <cellStyle name="Header1 2" xfId="26925"/>
    <cellStyle name="Header2" xfId="5054"/>
    <cellStyle name="Header2 2" xfId="5055"/>
    <cellStyle name="Header2 2 2" xfId="16944"/>
    <cellStyle name="Header2 2 2 2" xfId="24214"/>
    <cellStyle name="Header2 2 2 2 2" xfId="25214"/>
    <cellStyle name="Header2 2 2 2 3" xfId="40856"/>
    <cellStyle name="Header2 2 2 3" xfId="24739"/>
    <cellStyle name="Header2 2 2 4" xfId="33889"/>
    <cellStyle name="Header2 2 3" xfId="24239"/>
    <cellStyle name="Header2 2 4" xfId="26927"/>
    <cellStyle name="Header2 3" xfId="16945"/>
    <cellStyle name="Header2 3 2" xfId="24215"/>
    <cellStyle name="Header2 3 2 2" xfId="25215"/>
    <cellStyle name="Header2 3 2 3" xfId="40857"/>
    <cellStyle name="Header2 3 3" xfId="24740"/>
    <cellStyle name="Header2 3 4" xfId="33890"/>
    <cellStyle name="Header2 4" xfId="24238"/>
    <cellStyle name="Header2 5" xfId="26926"/>
    <cellStyle name="Heading" xfId="5056"/>
    <cellStyle name="Heading 1" xfId="5057"/>
    <cellStyle name="Heading 1 2" xfId="5058"/>
    <cellStyle name="Heading 1 2 2" xfId="5059"/>
    <cellStyle name="Heading 1 2 2 2" xfId="26931"/>
    <cellStyle name="Heading 1 2 3" xfId="26930"/>
    <cellStyle name="Heading 1 3" xfId="16946"/>
    <cellStyle name="Heading 1 3 2" xfId="33891"/>
    <cellStyle name="Heading 1 4" xfId="16947"/>
    <cellStyle name="Heading 1 4 2" xfId="33892"/>
    <cellStyle name="Heading 1 5" xfId="16948"/>
    <cellStyle name="Heading 1 5 2" xfId="33893"/>
    <cellStyle name="Heading 1 6" xfId="16949"/>
    <cellStyle name="Heading 1 6 2" xfId="33894"/>
    <cellStyle name="Heading 1 7" xfId="26929"/>
    <cellStyle name="Heading 2" xfId="5060"/>
    <cellStyle name="Heading 2 2" xfId="5061"/>
    <cellStyle name="Heading 2 2 2" xfId="5062"/>
    <cellStyle name="Heading 2 2 2 2" xfId="26934"/>
    <cellStyle name="Heading 2 2 3" xfId="26933"/>
    <cellStyle name="Heading 2 3" xfId="16950"/>
    <cellStyle name="Heading 2 3 2" xfId="33895"/>
    <cellStyle name="Heading 2 4" xfId="16951"/>
    <cellStyle name="Heading 2 4 2" xfId="33896"/>
    <cellStyle name="Heading 2 5" xfId="16952"/>
    <cellStyle name="Heading 2 5 2" xfId="33897"/>
    <cellStyle name="Heading 2 6" xfId="16953"/>
    <cellStyle name="Heading 2 6 2" xfId="33898"/>
    <cellStyle name="Heading 2 7" xfId="26932"/>
    <cellStyle name="Heading 3" xfId="5063"/>
    <cellStyle name="Heading 3 2" xfId="5064"/>
    <cellStyle name="Heading 3 2 2" xfId="5065"/>
    <cellStyle name="Heading 3 2 2 2" xfId="26937"/>
    <cellStyle name="Heading 3 2 3" xfId="26936"/>
    <cellStyle name="Heading 3 3" xfId="16954"/>
    <cellStyle name="Heading 3 3 2" xfId="33899"/>
    <cellStyle name="Heading 3 4" xfId="16955"/>
    <cellStyle name="Heading 3 4 2" xfId="33900"/>
    <cellStyle name="Heading 3 5" xfId="16956"/>
    <cellStyle name="Heading 3 5 2" xfId="33901"/>
    <cellStyle name="Heading 3 6" xfId="16957"/>
    <cellStyle name="Heading 3 6 2" xfId="33902"/>
    <cellStyle name="Heading 3 7" xfId="26935"/>
    <cellStyle name="Heading 4" xfId="5066"/>
    <cellStyle name="Heading 4 2" xfId="5067"/>
    <cellStyle name="Heading 4 2 2" xfId="5068"/>
    <cellStyle name="Heading 4 2 2 2" xfId="26940"/>
    <cellStyle name="Heading 4 2 3" xfId="26939"/>
    <cellStyle name="Heading 4 3" xfId="16958"/>
    <cellStyle name="Heading 4 3 2" xfId="33903"/>
    <cellStyle name="Heading 4 4" xfId="16959"/>
    <cellStyle name="Heading 4 4 2" xfId="33904"/>
    <cellStyle name="Heading 4 5" xfId="16960"/>
    <cellStyle name="Heading 4 5 2" xfId="33905"/>
    <cellStyle name="Heading 4 6" xfId="16961"/>
    <cellStyle name="Heading 4 6 2" xfId="33906"/>
    <cellStyle name="Heading 4 7" xfId="26938"/>
    <cellStyle name="Heading 5" xfId="5069"/>
    <cellStyle name="Heading 5 2" xfId="26941"/>
    <cellStyle name="Heading 6" xfId="26928"/>
    <cellStyle name="Heading No Underline" xfId="5070"/>
    <cellStyle name="Heading No Underline 2" xfId="26942"/>
    <cellStyle name="Heading With Underline" xfId="5071"/>
    <cellStyle name="Heading With Underline 2" xfId="24240"/>
    <cellStyle name="Heading With Underline 2 2" xfId="40861"/>
    <cellStyle name="Heading With Underline 3" xfId="26943"/>
    <cellStyle name="Heading_1.1. Инвест. программа на  БТЭЦ 2010" xfId="16962"/>
    <cellStyle name="Heading1" xfId="5072"/>
    <cellStyle name="Heading1 1" xfId="5073"/>
    <cellStyle name="Heading1 1 2" xfId="26945"/>
    <cellStyle name="Heading1 2" xfId="26944"/>
    <cellStyle name="Heading2" xfId="5074"/>
    <cellStyle name="Heading2 2" xfId="26946"/>
    <cellStyle name="Heading3" xfId="5075"/>
    <cellStyle name="Heading3 2" xfId="26947"/>
    <cellStyle name="Headings" xfId="5076"/>
    <cellStyle name="Headings 2" xfId="26948"/>
    <cellStyle name="HIGHLIGHT" xfId="5077"/>
    <cellStyle name="HIGHLIGHT 2" xfId="26949"/>
    <cellStyle name="Hyperlink seguido_COF" xfId="5078"/>
    <cellStyle name="Hyperlink_AES Budget 2009 v21" xfId="5079"/>
    <cellStyle name="Hyperlink1" xfId="5080"/>
    <cellStyle name="Hyperlink1 2" xfId="5081"/>
    <cellStyle name="Hyperlink1 2 2" xfId="26951"/>
    <cellStyle name="Hyperlink1 3" xfId="16963"/>
    <cellStyle name="Hyperlink1 3 2" xfId="33907"/>
    <cellStyle name="Hyperlink1 4" xfId="26950"/>
    <cellStyle name="Hyperlink2" xfId="5082"/>
    <cellStyle name="Hyperlink2 2" xfId="5083"/>
    <cellStyle name="Hyperlink2 2 2" xfId="26953"/>
    <cellStyle name="Hyperlink2 3" xfId="16964"/>
    <cellStyle name="Hyperlink2 3 2" xfId="33908"/>
    <cellStyle name="Hyperlink2 4" xfId="26952"/>
    <cellStyle name="Hyperlink3" xfId="5084"/>
    <cellStyle name="Hyperlink3 2" xfId="5085"/>
    <cellStyle name="Hyperlink3 2 2" xfId="26955"/>
    <cellStyle name="Hyperlink3 3" xfId="16965"/>
    <cellStyle name="Hyperlink3 3 2" xfId="33909"/>
    <cellStyle name="Hyperlink3 4" xfId="26954"/>
    <cellStyle name="Input" xfId="5086"/>
    <cellStyle name="Input %" xfId="5087"/>
    <cellStyle name="Input % 2" xfId="26956"/>
    <cellStyle name="Input [yellow]" xfId="5088"/>
    <cellStyle name="Input [yellow] 2" xfId="5089"/>
    <cellStyle name="Input [yellow] 2 2" xfId="16966"/>
    <cellStyle name="Input [yellow] 2 2 2" xfId="24216"/>
    <cellStyle name="Input [yellow] 2 3" xfId="24200"/>
    <cellStyle name="Input [yellow] 3" xfId="16967"/>
    <cellStyle name="Input [yellow] 3 2" xfId="24217"/>
    <cellStyle name="Input [yellow] 4" xfId="24199"/>
    <cellStyle name="Input 1" xfId="5090"/>
    <cellStyle name="Input 1 2" xfId="26957"/>
    <cellStyle name="Input 10" xfId="5091"/>
    <cellStyle name="Input 10 2" xfId="5092"/>
    <cellStyle name="Input 10 2 2" xfId="16968"/>
    <cellStyle name="Input 10 2 2 2" xfId="24741"/>
    <cellStyle name="Input 10 2 2 3" xfId="33910"/>
    <cellStyle name="Input 10 2 3" xfId="24242"/>
    <cellStyle name="Input 10 2 4" xfId="26959"/>
    <cellStyle name="Input 10 3" xfId="16969"/>
    <cellStyle name="Input 10 3 2" xfId="24742"/>
    <cellStyle name="Input 10 3 3" xfId="33911"/>
    <cellStyle name="Input 10 4" xfId="24241"/>
    <cellStyle name="Input 10 5" xfId="26958"/>
    <cellStyle name="Input 100" xfId="5093"/>
    <cellStyle name="Input 100 2" xfId="5094"/>
    <cellStyle name="Input 100 2 2" xfId="16970"/>
    <cellStyle name="Input 100 2 2 2" xfId="24743"/>
    <cellStyle name="Input 100 2 2 3" xfId="33912"/>
    <cellStyle name="Input 100 2 3" xfId="24244"/>
    <cellStyle name="Input 100 2 4" xfId="26961"/>
    <cellStyle name="Input 100 3" xfId="16971"/>
    <cellStyle name="Input 100 3 2" xfId="24744"/>
    <cellStyle name="Input 100 3 3" xfId="33913"/>
    <cellStyle name="Input 100 4" xfId="24243"/>
    <cellStyle name="Input 100 5" xfId="26960"/>
    <cellStyle name="Input 101" xfId="5095"/>
    <cellStyle name="Input 101 2" xfId="5096"/>
    <cellStyle name="Input 101 2 2" xfId="16972"/>
    <cellStyle name="Input 101 2 2 2" xfId="24745"/>
    <cellStyle name="Input 101 2 2 3" xfId="33914"/>
    <cellStyle name="Input 101 2 3" xfId="24246"/>
    <cellStyle name="Input 101 2 4" xfId="26963"/>
    <cellStyle name="Input 101 3" xfId="16973"/>
    <cellStyle name="Input 101 3 2" xfId="24746"/>
    <cellStyle name="Input 101 3 3" xfId="33915"/>
    <cellStyle name="Input 101 4" xfId="24245"/>
    <cellStyle name="Input 101 5" xfId="26962"/>
    <cellStyle name="Input 102" xfId="5097"/>
    <cellStyle name="Input 102 2" xfId="5098"/>
    <cellStyle name="Input 102 2 2" xfId="16974"/>
    <cellStyle name="Input 102 2 2 2" xfId="24747"/>
    <cellStyle name="Input 102 2 2 3" xfId="33916"/>
    <cellStyle name="Input 102 2 3" xfId="24248"/>
    <cellStyle name="Input 102 2 4" xfId="26965"/>
    <cellStyle name="Input 102 3" xfId="16975"/>
    <cellStyle name="Input 102 3 2" xfId="24748"/>
    <cellStyle name="Input 102 3 3" xfId="33917"/>
    <cellStyle name="Input 102 4" xfId="24247"/>
    <cellStyle name="Input 102 5" xfId="26964"/>
    <cellStyle name="Input 103" xfId="5099"/>
    <cellStyle name="Input 103 2" xfId="5100"/>
    <cellStyle name="Input 103 2 2" xfId="16976"/>
    <cellStyle name="Input 103 2 2 2" xfId="24749"/>
    <cellStyle name="Input 103 2 2 3" xfId="33918"/>
    <cellStyle name="Input 103 2 3" xfId="24250"/>
    <cellStyle name="Input 103 2 4" xfId="26967"/>
    <cellStyle name="Input 103 3" xfId="16977"/>
    <cellStyle name="Input 103 3 2" xfId="24750"/>
    <cellStyle name="Input 103 3 3" xfId="33919"/>
    <cellStyle name="Input 103 4" xfId="24249"/>
    <cellStyle name="Input 103 5" xfId="26966"/>
    <cellStyle name="Input 104" xfId="5101"/>
    <cellStyle name="Input 104 2" xfId="5102"/>
    <cellStyle name="Input 104 2 2" xfId="16978"/>
    <cellStyle name="Input 104 2 2 2" xfId="24751"/>
    <cellStyle name="Input 104 2 2 3" xfId="33920"/>
    <cellStyle name="Input 104 2 3" xfId="24252"/>
    <cellStyle name="Input 104 2 4" xfId="26969"/>
    <cellStyle name="Input 104 3" xfId="16979"/>
    <cellStyle name="Input 104 3 2" xfId="24752"/>
    <cellStyle name="Input 104 3 3" xfId="33921"/>
    <cellStyle name="Input 104 4" xfId="24251"/>
    <cellStyle name="Input 104 5" xfId="26968"/>
    <cellStyle name="Input 105" xfId="5103"/>
    <cellStyle name="Input 105 2" xfId="5104"/>
    <cellStyle name="Input 105 2 2" xfId="16980"/>
    <cellStyle name="Input 105 2 2 2" xfId="24753"/>
    <cellStyle name="Input 105 2 2 3" xfId="33922"/>
    <cellStyle name="Input 105 2 3" xfId="24254"/>
    <cellStyle name="Input 105 2 4" xfId="26971"/>
    <cellStyle name="Input 105 3" xfId="16981"/>
    <cellStyle name="Input 105 3 2" xfId="24754"/>
    <cellStyle name="Input 105 3 3" xfId="33923"/>
    <cellStyle name="Input 105 4" xfId="24253"/>
    <cellStyle name="Input 105 5" xfId="26970"/>
    <cellStyle name="Input 106" xfId="5105"/>
    <cellStyle name="Input 106 2" xfId="5106"/>
    <cellStyle name="Input 106 2 2" xfId="16982"/>
    <cellStyle name="Input 106 2 2 2" xfId="24755"/>
    <cellStyle name="Input 106 2 2 3" xfId="33924"/>
    <cellStyle name="Input 106 2 3" xfId="24256"/>
    <cellStyle name="Input 106 2 4" xfId="26973"/>
    <cellStyle name="Input 106 3" xfId="16983"/>
    <cellStyle name="Input 106 3 2" xfId="24756"/>
    <cellStyle name="Input 106 3 3" xfId="33925"/>
    <cellStyle name="Input 106 4" xfId="24255"/>
    <cellStyle name="Input 106 5" xfId="26972"/>
    <cellStyle name="Input 107" xfId="5107"/>
    <cellStyle name="Input 107 2" xfId="5108"/>
    <cellStyle name="Input 107 2 2" xfId="16984"/>
    <cellStyle name="Input 107 2 2 2" xfId="24757"/>
    <cellStyle name="Input 107 2 2 3" xfId="33926"/>
    <cellStyle name="Input 107 2 3" xfId="24258"/>
    <cellStyle name="Input 107 2 4" xfId="26975"/>
    <cellStyle name="Input 107 3" xfId="16985"/>
    <cellStyle name="Input 107 3 2" xfId="24758"/>
    <cellStyle name="Input 107 3 3" xfId="33927"/>
    <cellStyle name="Input 107 4" xfId="24257"/>
    <cellStyle name="Input 107 5" xfId="26974"/>
    <cellStyle name="Input 108" xfId="5109"/>
    <cellStyle name="Input 108 2" xfId="5110"/>
    <cellStyle name="Input 108 2 2" xfId="16986"/>
    <cellStyle name="Input 108 2 2 2" xfId="24759"/>
    <cellStyle name="Input 108 2 2 3" xfId="33928"/>
    <cellStyle name="Input 108 2 3" xfId="24260"/>
    <cellStyle name="Input 108 2 4" xfId="26977"/>
    <cellStyle name="Input 108 3" xfId="16987"/>
    <cellStyle name="Input 108 3 2" xfId="24760"/>
    <cellStyle name="Input 108 3 3" xfId="33929"/>
    <cellStyle name="Input 108 4" xfId="24259"/>
    <cellStyle name="Input 108 5" xfId="26976"/>
    <cellStyle name="Input 109" xfId="5111"/>
    <cellStyle name="Input 109 2" xfId="5112"/>
    <cellStyle name="Input 109 2 2" xfId="16988"/>
    <cellStyle name="Input 109 2 2 2" xfId="24761"/>
    <cellStyle name="Input 109 2 2 3" xfId="33930"/>
    <cellStyle name="Input 109 2 3" xfId="24262"/>
    <cellStyle name="Input 109 2 4" xfId="26979"/>
    <cellStyle name="Input 109 3" xfId="16989"/>
    <cellStyle name="Input 109 3 2" xfId="24762"/>
    <cellStyle name="Input 109 3 3" xfId="33931"/>
    <cellStyle name="Input 109 4" xfId="24261"/>
    <cellStyle name="Input 109 5" xfId="26978"/>
    <cellStyle name="Input 11" xfId="5113"/>
    <cellStyle name="Input 11 2" xfId="5114"/>
    <cellStyle name="Input 11 2 2" xfId="16990"/>
    <cellStyle name="Input 11 2 2 2" xfId="24763"/>
    <cellStyle name="Input 11 2 2 3" xfId="33932"/>
    <cellStyle name="Input 11 2 3" xfId="24264"/>
    <cellStyle name="Input 11 2 4" xfId="26981"/>
    <cellStyle name="Input 11 3" xfId="16991"/>
    <cellStyle name="Input 11 3 2" xfId="24764"/>
    <cellStyle name="Input 11 3 3" xfId="33933"/>
    <cellStyle name="Input 11 4" xfId="24263"/>
    <cellStyle name="Input 11 5" xfId="26980"/>
    <cellStyle name="Input 110" xfId="5115"/>
    <cellStyle name="Input 110 2" xfId="5116"/>
    <cellStyle name="Input 110 2 2" xfId="16992"/>
    <cellStyle name="Input 110 2 2 2" xfId="24765"/>
    <cellStyle name="Input 110 2 2 3" xfId="33934"/>
    <cellStyle name="Input 110 2 3" xfId="24266"/>
    <cellStyle name="Input 110 2 4" xfId="26983"/>
    <cellStyle name="Input 110 3" xfId="16993"/>
    <cellStyle name="Input 110 3 2" xfId="24766"/>
    <cellStyle name="Input 110 3 3" xfId="33935"/>
    <cellStyle name="Input 110 4" xfId="24265"/>
    <cellStyle name="Input 110 5" xfId="26982"/>
    <cellStyle name="Input 111" xfId="5117"/>
    <cellStyle name="Input 111 2" xfId="5118"/>
    <cellStyle name="Input 111 2 2" xfId="16994"/>
    <cellStyle name="Input 111 2 2 2" xfId="24767"/>
    <cellStyle name="Input 111 2 2 3" xfId="33936"/>
    <cellStyle name="Input 111 2 3" xfId="24268"/>
    <cellStyle name="Input 111 2 4" xfId="26985"/>
    <cellStyle name="Input 111 3" xfId="16995"/>
    <cellStyle name="Input 111 3 2" xfId="24768"/>
    <cellStyle name="Input 111 3 3" xfId="33937"/>
    <cellStyle name="Input 111 4" xfId="24267"/>
    <cellStyle name="Input 111 5" xfId="26984"/>
    <cellStyle name="Input 112" xfId="5119"/>
    <cellStyle name="Input 112 2" xfId="5120"/>
    <cellStyle name="Input 112 2 2" xfId="16996"/>
    <cellStyle name="Input 112 2 2 2" xfId="24769"/>
    <cellStyle name="Input 112 2 2 3" xfId="33938"/>
    <cellStyle name="Input 112 2 3" xfId="24270"/>
    <cellStyle name="Input 112 2 4" xfId="26987"/>
    <cellStyle name="Input 112 3" xfId="16997"/>
    <cellStyle name="Input 112 3 2" xfId="24770"/>
    <cellStyle name="Input 112 3 3" xfId="33939"/>
    <cellStyle name="Input 112 4" xfId="24269"/>
    <cellStyle name="Input 112 5" xfId="26986"/>
    <cellStyle name="Input 113" xfId="5121"/>
    <cellStyle name="Input 113 2" xfId="5122"/>
    <cellStyle name="Input 113 2 2" xfId="16998"/>
    <cellStyle name="Input 113 2 2 2" xfId="24771"/>
    <cellStyle name="Input 113 2 2 3" xfId="33940"/>
    <cellStyle name="Input 113 2 3" xfId="24272"/>
    <cellStyle name="Input 113 2 4" xfId="26989"/>
    <cellStyle name="Input 113 3" xfId="16999"/>
    <cellStyle name="Input 113 3 2" xfId="24772"/>
    <cellStyle name="Input 113 3 3" xfId="33941"/>
    <cellStyle name="Input 113 4" xfId="24271"/>
    <cellStyle name="Input 113 5" xfId="26988"/>
    <cellStyle name="Input 114" xfId="5123"/>
    <cellStyle name="Input 114 2" xfId="5124"/>
    <cellStyle name="Input 114 2 2" xfId="17000"/>
    <cellStyle name="Input 114 2 2 2" xfId="24773"/>
    <cellStyle name="Input 114 2 2 3" xfId="33942"/>
    <cellStyle name="Input 114 2 3" xfId="24274"/>
    <cellStyle name="Input 114 2 4" xfId="26991"/>
    <cellStyle name="Input 114 3" xfId="17001"/>
    <cellStyle name="Input 114 3 2" xfId="24774"/>
    <cellStyle name="Input 114 3 3" xfId="33943"/>
    <cellStyle name="Input 114 4" xfId="24273"/>
    <cellStyle name="Input 114 5" xfId="26990"/>
    <cellStyle name="Input 115" xfId="5125"/>
    <cellStyle name="Input 115 2" xfId="5126"/>
    <cellStyle name="Input 115 2 2" xfId="17002"/>
    <cellStyle name="Input 115 2 2 2" xfId="24775"/>
    <cellStyle name="Input 115 2 2 3" xfId="33944"/>
    <cellStyle name="Input 115 2 3" xfId="24276"/>
    <cellStyle name="Input 115 2 4" xfId="26993"/>
    <cellStyle name="Input 115 3" xfId="17003"/>
    <cellStyle name="Input 115 3 2" xfId="24776"/>
    <cellStyle name="Input 115 3 3" xfId="33945"/>
    <cellStyle name="Input 115 4" xfId="24275"/>
    <cellStyle name="Input 115 5" xfId="26992"/>
    <cellStyle name="Input 116" xfId="5127"/>
    <cellStyle name="Input 116 2" xfId="5128"/>
    <cellStyle name="Input 116 2 2" xfId="17004"/>
    <cellStyle name="Input 116 2 2 2" xfId="24777"/>
    <cellStyle name="Input 116 2 2 3" xfId="33946"/>
    <cellStyle name="Input 116 2 3" xfId="24278"/>
    <cellStyle name="Input 116 2 4" xfId="26995"/>
    <cellStyle name="Input 116 3" xfId="17005"/>
    <cellStyle name="Input 116 3 2" xfId="24778"/>
    <cellStyle name="Input 116 3 3" xfId="33947"/>
    <cellStyle name="Input 116 4" xfId="24277"/>
    <cellStyle name="Input 116 5" xfId="26994"/>
    <cellStyle name="Input 117" xfId="5129"/>
    <cellStyle name="Input 117 2" xfId="5130"/>
    <cellStyle name="Input 117 2 2" xfId="17006"/>
    <cellStyle name="Input 117 2 2 2" xfId="24779"/>
    <cellStyle name="Input 117 2 2 3" xfId="33948"/>
    <cellStyle name="Input 117 2 3" xfId="24280"/>
    <cellStyle name="Input 117 2 4" xfId="26997"/>
    <cellStyle name="Input 117 3" xfId="17007"/>
    <cellStyle name="Input 117 3 2" xfId="24780"/>
    <cellStyle name="Input 117 3 3" xfId="33949"/>
    <cellStyle name="Input 117 4" xfId="24279"/>
    <cellStyle name="Input 117 5" xfId="26996"/>
    <cellStyle name="Input 118" xfId="5131"/>
    <cellStyle name="Input 118 2" xfId="5132"/>
    <cellStyle name="Input 118 2 2" xfId="17008"/>
    <cellStyle name="Input 118 2 2 2" xfId="24781"/>
    <cellStyle name="Input 118 2 2 3" xfId="33950"/>
    <cellStyle name="Input 118 2 3" xfId="24282"/>
    <cellStyle name="Input 118 2 4" xfId="26999"/>
    <cellStyle name="Input 118 3" xfId="17009"/>
    <cellStyle name="Input 118 3 2" xfId="24782"/>
    <cellStyle name="Input 118 3 3" xfId="33951"/>
    <cellStyle name="Input 118 4" xfId="24281"/>
    <cellStyle name="Input 118 5" xfId="26998"/>
    <cellStyle name="Input 119" xfId="5133"/>
    <cellStyle name="Input 119 2" xfId="5134"/>
    <cellStyle name="Input 119 2 2" xfId="17010"/>
    <cellStyle name="Input 119 2 2 2" xfId="24783"/>
    <cellStyle name="Input 119 2 2 3" xfId="33952"/>
    <cellStyle name="Input 119 2 3" xfId="24284"/>
    <cellStyle name="Input 119 2 4" xfId="27001"/>
    <cellStyle name="Input 119 3" xfId="17011"/>
    <cellStyle name="Input 119 3 2" xfId="24784"/>
    <cellStyle name="Input 119 3 3" xfId="33953"/>
    <cellStyle name="Input 119 4" xfId="24283"/>
    <cellStyle name="Input 119 5" xfId="27000"/>
    <cellStyle name="Input 12" xfId="5135"/>
    <cellStyle name="Input 12 2" xfId="5136"/>
    <cellStyle name="Input 12 2 2" xfId="17012"/>
    <cellStyle name="Input 12 2 2 2" xfId="24785"/>
    <cellStyle name="Input 12 2 2 3" xfId="33954"/>
    <cellStyle name="Input 12 2 3" xfId="24286"/>
    <cellStyle name="Input 12 2 4" xfId="27003"/>
    <cellStyle name="Input 12 3" xfId="17013"/>
    <cellStyle name="Input 12 3 2" xfId="24786"/>
    <cellStyle name="Input 12 3 3" xfId="33955"/>
    <cellStyle name="Input 12 4" xfId="24285"/>
    <cellStyle name="Input 12 5" xfId="27002"/>
    <cellStyle name="Input 120" xfId="5137"/>
    <cellStyle name="Input 120 2" xfId="5138"/>
    <cellStyle name="Input 120 2 2" xfId="17014"/>
    <cellStyle name="Input 120 2 2 2" xfId="24787"/>
    <cellStyle name="Input 120 2 2 3" xfId="33956"/>
    <cellStyle name="Input 120 2 3" xfId="24288"/>
    <cellStyle name="Input 120 2 4" xfId="27005"/>
    <cellStyle name="Input 120 3" xfId="17015"/>
    <cellStyle name="Input 120 3 2" xfId="24788"/>
    <cellStyle name="Input 120 3 3" xfId="33957"/>
    <cellStyle name="Input 120 4" xfId="24287"/>
    <cellStyle name="Input 120 5" xfId="27004"/>
    <cellStyle name="Input 121" xfId="5139"/>
    <cellStyle name="Input 121 2" xfId="5140"/>
    <cellStyle name="Input 121 2 2" xfId="17016"/>
    <cellStyle name="Input 121 2 2 2" xfId="24789"/>
    <cellStyle name="Input 121 2 2 3" xfId="33958"/>
    <cellStyle name="Input 121 2 3" xfId="24290"/>
    <cellStyle name="Input 121 2 4" xfId="27007"/>
    <cellStyle name="Input 121 3" xfId="17017"/>
    <cellStyle name="Input 121 3 2" xfId="24790"/>
    <cellStyle name="Input 121 3 3" xfId="33959"/>
    <cellStyle name="Input 121 4" xfId="24289"/>
    <cellStyle name="Input 121 5" xfId="27006"/>
    <cellStyle name="Input 122" xfId="5141"/>
    <cellStyle name="Input 122 2" xfId="5142"/>
    <cellStyle name="Input 122 2 2" xfId="17018"/>
    <cellStyle name="Input 122 2 2 2" xfId="24791"/>
    <cellStyle name="Input 122 2 2 3" xfId="33960"/>
    <cellStyle name="Input 122 2 3" xfId="24292"/>
    <cellStyle name="Input 122 2 4" xfId="27009"/>
    <cellStyle name="Input 122 3" xfId="17019"/>
    <cellStyle name="Input 122 3 2" xfId="24792"/>
    <cellStyle name="Input 122 3 3" xfId="33961"/>
    <cellStyle name="Input 122 4" xfId="24291"/>
    <cellStyle name="Input 122 5" xfId="27008"/>
    <cellStyle name="Input 123" xfId="5143"/>
    <cellStyle name="Input 123 2" xfId="5144"/>
    <cellStyle name="Input 123 2 2" xfId="17020"/>
    <cellStyle name="Input 123 2 2 2" xfId="24793"/>
    <cellStyle name="Input 123 2 2 3" xfId="33962"/>
    <cellStyle name="Input 123 2 3" xfId="24294"/>
    <cellStyle name="Input 123 2 4" xfId="27011"/>
    <cellStyle name="Input 123 3" xfId="17021"/>
    <cellStyle name="Input 123 3 2" xfId="24794"/>
    <cellStyle name="Input 123 3 3" xfId="33963"/>
    <cellStyle name="Input 123 4" xfId="24293"/>
    <cellStyle name="Input 123 5" xfId="27010"/>
    <cellStyle name="Input 124" xfId="5145"/>
    <cellStyle name="Input 124 2" xfId="5146"/>
    <cellStyle name="Input 124 2 2" xfId="17022"/>
    <cellStyle name="Input 124 2 2 2" xfId="24795"/>
    <cellStyle name="Input 124 2 2 3" xfId="33964"/>
    <cellStyle name="Input 124 2 3" xfId="24296"/>
    <cellStyle name="Input 124 2 4" xfId="27013"/>
    <cellStyle name="Input 124 3" xfId="17023"/>
    <cellStyle name="Input 124 3 2" xfId="24796"/>
    <cellStyle name="Input 124 3 3" xfId="33965"/>
    <cellStyle name="Input 124 4" xfId="24295"/>
    <cellStyle name="Input 124 5" xfId="27012"/>
    <cellStyle name="Input 125" xfId="5147"/>
    <cellStyle name="Input 125 2" xfId="5148"/>
    <cellStyle name="Input 125 2 2" xfId="17024"/>
    <cellStyle name="Input 125 2 2 2" xfId="24797"/>
    <cellStyle name="Input 125 2 2 3" xfId="33966"/>
    <cellStyle name="Input 125 2 3" xfId="24298"/>
    <cellStyle name="Input 125 2 4" xfId="27015"/>
    <cellStyle name="Input 125 3" xfId="17025"/>
    <cellStyle name="Input 125 3 2" xfId="24798"/>
    <cellStyle name="Input 125 3 3" xfId="33967"/>
    <cellStyle name="Input 125 4" xfId="24297"/>
    <cellStyle name="Input 125 5" xfId="27014"/>
    <cellStyle name="Input 126" xfId="5149"/>
    <cellStyle name="Input 126 2" xfId="5150"/>
    <cellStyle name="Input 126 2 2" xfId="17026"/>
    <cellStyle name="Input 126 2 2 2" xfId="24799"/>
    <cellStyle name="Input 126 2 2 3" xfId="33968"/>
    <cellStyle name="Input 126 2 3" xfId="24300"/>
    <cellStyle name="Input 126 2 4" xfId="27017"/>
    <cellStyle name="Input 126 3" xfId="17027"/>
    <cellStyle name="Input 126 3 2" xfId="24800"/>
    <cellStyle name="Input 126 3 3" xfId="33969"/>
    <cellStyle name="Input 126 4" xfId="24299"/>
    <cellStyle name="Input 126 5" xfId="27016"/>
    <cellStyle name="Input 127" xfId="5151"/>
    <cellStyle name="Input 127 2" xfId="5152"/>
    <cellStyle name="Input 127 2 2" xfId="17028"/>
    <cellStyle name="Input 127 2 2 2" xfId="24801"/>
    <cellStyle name="Input 127 2 2 3" xfId="33970"/>
    <cellStyle name="Input 127 2 3" xfId="24302"/>
    <cellStyle name="Input 127 2 4" xfId="27019"/>
    <cellStyle name="Input 127 3" xfId="17029"/>
    <cellStyle name="Input 127 3 2" xfId="24802"/>
    <cellStyle name="Input 127 3 3" xfId="33971"/>
    <cellStyle name="Input 127 4" xfId="24301"/>
    <cellStyle name="Input 127 5" xfId="27018"/>
    <cellStyle name="Input 128" xfId="5153"/>
    <cellStyle name="Input 128 2" xfId="5154"/>
    <cellStyle name="Input 128 2 2" xfId="17030"/>
    <cellStyle name="Input 128 2 2 2" xfId="24803"/>
    <cellStyle name="Input 128 2 2 3" xfId="33972"/>
    <cellStyle name="Input 128 2 3" xfId="24304"/>
    <cellStyle name="Input 128 2 4" xfId="27021"/>
    <cellStyle name="Input 128 3" xfId="17031"/>
    <cellStyle name="Input 128 3 2" xfId="24804"/>
    <cellStyle name="Input 128 3 3" xfId="33973"/>
    <cellStyle name="Input 128 4" xfId="24303"/>
    <cellStyle name="Input 128 5" xfId="27020"/>
    <cellStyle name="Input 129" xfId="5155"/>
    <cellStyle name="Input 129 2" xfId="5156"/>
    <cellStyle name="Input 129 2 2" xfId="17032"/>
    <cellStyle name="Input 129 2 2 2" xfId="24805"/>
    <cellStyle name="Input 129 2 2 3" xfId="33974"/>
    <cellStyle name="Input 129 2 3" xfId="24306"/>
    <cellStyle name="Input 129 2 4" xfId="27023"/>
    <cellStyle name="Input 129 3" xfId="17033"/>
    <cellStyle name="Input 129 3 2" xfId="24806"/>
    <cellStyle name="Input 129 3 3" xfId="33975"/>
    <cellStyle name="Input 129 4" xfId="24305"/>
    <cellStyle name="Input 129 5" xfId="27022"/>
    <cellStyle name="Input 13" xfId="5157"/>
    <cellStyle name="Input 13 2" xfId="5158"/>
    <cellStyle name="Input 13 2 2" xfId="17034"/>
    <cellStyle name="Input 13 2 2 2" xfId="24807"/>
    <cellStyle name="Input 13 2 2 3" xfId="33976"/>
    <cellStyle name="Input 13 2 3" xfId="24308"/>
    <cellStyle name="Input 13 2 4" xfId="27025"/>
    <cellStyle name="Input 13 3" xfId="17035"/>
    <cellStyle name="Input 13 3 2" xfId="24808"/>
    <cellStyle name="Input 13 3 3" xfId="33977"/>
    <cellStyle name="Input 13 4" xfId="24307"/>
    <cellStyle name="Input 13 5" xfId="27024"/>
    <cellStyle name="Input 130" xfId="5159"/>
    <cellStyle name="Input 130 2" xfId="5160"/>
    <cellStyle name="Input 130 2 2" xfId="17036"/>
    <cellStyle name="Input 130 2 2 2" xfId="24809"/>
    <cellStyle name="Input 130 2 2 3" xfId="33978"/>
    <cellStyle name="Input 130 2 3" xfId="24310"/>
    <cellStyle name="Input 130 2 4" xfId="27027"/>
    <cellStyle name="Input 130 3" xfId="17037"/>
    <cellStyle name="Input 130 3 2" xfId="24810"/>
    <cellStyle name="Input 130 3 3" xfId="33979"/>
    <cellStyle name="Input 130 4" xfId="24309"/>
    <cellStyle name="Input 130 5" xfId="27026"/>
    <cellStyle name="Input 131" xfId="5161"/>
    <cellStyle name="Input 131 2" xfId="5162"/>
    <cellStyle name="Input 131 2 2" xfId="17038"/>
    <cellStyle name="Input 131 2 2 2" xfId="24811"/>
    <cellStyle name="Input 131 2 2 3" xfId="33980"/>
    <cellStyle name="Input 131 2 3" xfId="24312"/>
    <cellStyle name="Input 131 2 4" xfId="27029"/>
    <cellStyle name="Input 131 3" xfId="17039"/>
    <cellStyle name="Input 131 3 2" xfId="24812"/>
    <cellStyle name="Input 131 3 3" xfId="33981"/>
    <cellStyle name="Input 131 4" xfId="24311"/>
    <cellStyle name="Input 131 5" xfId="27028"/>
    <cellStyle name="Input 132" xfId="5163"/>
    <cellStyle name="Input 132 2" xfId="5164"/>
    <cellStyle name="Input 132 2 2" xfId="17040"/>
    <cellStyle name="Input 132 2 2 2" xfId="24813"/>
    <cellStyle name="Input 132 2 2 3" xfId="33982"/>
    <cellStyle name="Input 132 2 3" xfId="24314"/>
    <cellStyle name="Input 132 2 4" xfId="27031"/>
    <cellStyle name="Input 132 3" xfId="17041"/>
    <cellStyle name="Input 132 3 2" xfId="24814"/>
    <cellStyle name="Input 132 3 3" xfId="33983"/>
    <cellStyle name="Input 132 4" xfId="24313"/>
    <cellStyle name="Input 132 5" xfId="27030"/>
    <cellStyle name="Input 133" xfId="5165"/>
    <cellStyle name="Input 133 2" xfId="5166"/>
    <cellStyle name="Input 133 2 2" xfId="17042"/>
    <cellStyle name="Input 133 2 2 2" xfId="24815"/>
    <cellStyle name="Input 133 2 2 3" xfId="33984"/>
    <cellStyle name="Input 133 2 3" xfId="24316"/>
    <cellStyle name="Input 133 2 4" xfId="27033"/>
    <cellStyle name="Input 133 3" xfId="17043"/>
    <cellStyle name="Input 133 3 2" xfId="24816"/>
    <cellStyle name="Input 133 3 3" xfId="33985"/>
    <cellStyle name="Input 133 4" xfId="24315"/>
    <cellStyle name="Input 133 5" xfId="27032"/>
    <cellStyle name="Input 134" xfId="5167"/>
    <cellStyle name="Input 134 2" xfId="5168"/>
    <cellStyle name="Input 134 2 2" xfId="17044"/>
    <cellStyle name="Input 134 2 2 2" xfId="24817"/>
    <cellStyle name="Input 134 2 2 3" xfId="33986"/>
    <cellStyle name="Input 134 2 3" xfId="24318"/>
    <cellStyle name="Input 134 2 4" xfId="27035"/>
    <cellStyle name="Input 134 3" xfId="17045"/>
    <cellStyle name="Input 134 3 2" xfId="24818"/>
    <cellStyle name="Input 134 3 3" xfId="33987"/>
    <cellStyle name="Input 134 4" xfId="24317"/>
    <cellStyle name="Input 134 5" xfId="27034"/>
    <cellStyle name="Input 135" xfId="5169"/>
    <cellStyle name="Input 135 2" xfId="5170"/>
    <cellStyle name="Input 135 2 2" xfId="17046"/>
    <cellStyle name="Input 135 2 2 2" xfId="24819"/>
    <cellStyle name="Input 135 2 2 3" xfId="33988"/>
    <cellStyle name="Input 135 2 3" xfId="24320"/>
    <cellStyle name="Input 135 2 4" xfId="27037"/>
    <cellStyle name="Input 135 3" xfId="17047"/>
    <cellStyle name="Input 135 3 2" xfId="24820"/>
    <cellStyle name="Input 135 3 3" xfId="33989"/>
    <cellStyle name="Input 135 4" xfId="24319"/>
    <cellStyle name="Input 135 5" xfId="27036"/>
    <cellStyle name="Input 136" xfId="5171"/>
    <cellStyle name="Input 136 2" xfId="5172"/>
    <cellStyle name="Input 136 2 2" xfId="17048"/>
    <cellStyle name="Input 136 2 2 2" xfId="24821"/>
    <cellStyle name="Input 136 2 2 3" xfId="33990"/>
    <cellStyle name="Input 136 2 3" xfId="24322"/>
    <cellStyle name="Input 136 2 4" xfId="27039"/>
    <cellStyle name="Input 136 3" xfId="17049"/>
    <cellStyle name="Input 136 3 2" xfId="24822"/>
    <cellStyle name="Input 136 3 3" xfId="33991"/>
    <cellStyle name="Input 136 4" xfId="24321"/>
    <cellStyle name="Input 136 5" xfId="27038"/>
    <cellStyle name="Input 137" xfId="5173"/>
    <cellStyle name="Input 137 2" xfId="5174"/>
    <cellStyle name="Input 137 2 2" xfId="17050"/>
    <cellStyle name="Input 137 2 2 2" xfId="24823"/>
    <cellStyle name="Input 137 2 2 3" xfId="33992"/>
    <cellStyle name="Input 137 2 3" xfId="24324"/>
    <cellStyle name="Input 137 2 4" xfId="27041"/>
    <cellStyle name="Input 137 3" xfId="17051"/>
    <cellStyle name="Input 137 3 2" xfId="24824"/>
    <cellStyle name="Input 137 3 3" xfId="33993"/>
    <cellStyle name="Input 137 4" xfId="24323"/>
    <cellStyle name="Input 137 5" xfId="27040"/>
    <cellStyle name="Input 138" xfId="5175"/>
    <cellStyle name="Input 138 2" xfId="5176"/>
    <cellStyle name="Input 138 2 2" xfId="17052"/>
    <cellStyle name="Input 138 2 2 2" xfId="24825"/>
    <cellStyle name="Input 138 2 2 3" xfId="33994"/>
    <cellStyle name="Input 138 2 3" xfId="24326"/>
    <cellStyle name="Input 138 2 4" xfId="27043"/>
    <cellStyle name="Input 138 3" xfId="17053"/>
    <cellStyle name="Input 138 3 2" xfId="24826"/>
    <cellStyle name="Input 138 3 3" xfId="33995"/>
    <cellStyle name="Input 138 4" xfId="24325"/>
    <cellStyle name="Input 138 5" xfId="27042"/>
    <cellStyle name="Input 139" xfId="5177"/>
    <cellStyle name="Input 139 2" xfId="5178"/>
    <cellStyle name="Input 139 2 2" xfId="17054"/>
    <cellStyle name="Input 139 2 2 2" xfId="24827"/>
    <cellStyle name="Input 139 2 2 3" xfId="33996"/>
    <cellStyle name="Input 139 2 3" xfId="24328"/>
    <cellStyle name="Input 139 2 4" xfId="27045"/>
    <cellStyle name="Input 139 3" xfId="17055"/>
    <cellStyle name="Input 139 3 2" xfId="24828"/>
    <cellStyle name="Input 139 3 3" xfId="33997"/>
    <cellStyle name="Input 139 4" xfId="24327"/>
    <cellStyle name="Input 139 5" xfId="27044"/>
    <cellStyle name="Input 14" xfId="5179"/>
    <cellStyle name="Input 14 2" xfId="5180"/>
    <cellStyle name="Input 14 2 2" xfId="17056"/>
    <cellStyle name="Input 14 2 2 2" xfId="24829"/>
    <cellStyle name="Input 14 2 2 3" xfId="33998"/>
    <cellStyle name="Input 14 2 3" xfId="24330"/>
    <cellStyle name="Input 14 2 4" xfId="27047"/>
    <cellStyle name="Input 14 3" xfId="17057"/>
    <cellStyle name="Input 14 3 2" xfId="24830"/>
    <cellStyle name="Input 14 3 3" xfId="33999"/>
    <cellStyle name="Input 14 4" xfId="24329"/>
    <cellStyle name="Input 14 5" xfId="27046"/>
    <cellStyle name="Input 140" xfId="5181"/>
    <cellStyle name="Input 140 2" xfId="5182"/>
    <cellStyle name="Input 140 2 2" xfId="17058"/>
    <cellStyle name="Input 140 2 2 2" xfId="24831"/>
    <cellStyle name="Input 140 2 2 3" xfId="34000"/>
    <cellStyle name="Input 140 2 3" xfId="24332"/>
    <cellStyle name="Input 140 2 4" xfId="27049"/>
    <cellStyle name="Input 140 3" xfId="17059"/>
    <cellStyle name="Input 140 3 2" xfId="24832"/>
    <cellStyle name="Input 140 3 3" xfId="34001"/>
    <cellStyle name="Input 140 4" xfId="24331"/>
    <cellStyle name="Input 140 5" xfId="27048"/>
    <cellStyle name="Input 141" xfId="5183"/>
    <cellStyle name="Input 141 2" xfId="5184"/>
    <cellStyle name="Input 141 2 2" xfId="17060"/>
    <cellStyle name="Input 141 2 2 2" xfId="24833"/>
    <cellStyle name="Input 141 2 2 3" xfId="34002"/>
    <cellStyle name="Input 141 2 3" xfId="24334"/>
    <cellStyle name="Input 141 2 4" xfId="27051"/>
    <cellStyle name="Input 141 3" xfId="17061"/>
    <cellStyle name="Input 141 3 2" xfId="24834"/>
    <cellStyle name="Input 141 3 3" xfId="34003"/>
    <cellStyle name="Input 141 4" xfId="24333"/>
    <cellStyle name="Input 141 5" xfId="27050"/>
    <cellStyle name="Input 142" xfId="5185"/>
    <cellStyle name="Input 142 2" xfId="5186"/>
    <cellStyle name="Input 142 2 2" xfId="17062"/>
    <cellStyle name="Input 142 2 2 2" xfId="24835"/>
    <cellStyle name="Input 142 2 2 3" xfId="34004"/>
    <cellStyle name="Input 142 2 3" xfId="24336"/>
    <cellStyle name="Input 142 2 4" xfId="27053"/>
    <cellStyle name="Input 142 3" xfId="17063"/>
    <cellStyle name="Input 142 3 2" xfId="24836"/>
    <cellStyle name="Input 142 3 3" xfId="34005"/>
    <cellStyle name="Input 142 4" xfId="24335"/>
    <cellStyle name="Input 142 5" xfId="27052"/>
    <cellStyle name="Input 143" xfId="5187"/>
    <cellStyle name="Input 143 2" xfId="5188"/>
    <cellStyle name="Input 143 2 2" xfId="17064"/>
    <cellStyle name="Input 143 2 2 2" xfId="24837"/>
    <cellStyle name="Input 143 2 2 3" xfId="34006"/>
    <cellStyle name="Input 143 2 3" xfId="24338"/>
    <cellStyle name="Input 143 2 4" xfId="27055"/>
    <cellStyle name="Input 143 3" xfId="17065"/>
    <cellStyle name="Input 143 3 2" xfId="24838"/>
    <cellStyle name="Input 143 3 3" xfId="34007"/>
    <cellStyle name="Input 143 4" xfId="24337"/>
    <cellStyle name="Input 143 5" xfId="27054"/>
    <cellStyle name="Input 144" xfId="5189"/>
    <cellStyle name="Input 144 2" xfId="5190"/>
    <cellStyle name="Input 144 2 2" xfId="17066"/>
    <cellStyle name="Input 144 2 2 2" xfId="24839"/>
    <cellStyle name="Input 144 2 2 3" xfId="34008"/>
    <cellStyle name="Input 144 2 3" xfId="24340"/>
    <cellStyle name="Input 144 2 4" xfId="27057"/>
    <cellStyle name="Input 144 3" xfId="17067"/>
    <cellStyle name="Input 144 3 2" xfId="24840"/>
    <cellStyle name="Input 144 3 3" xfId="34009"/>
    <cellStyle name="Input 144 4" xfId="24339"/>
    <cellStyle name="Input 144 5" xfId="27056"/>
    <cellStyle name="Input 145" xfId="5191"/>
    <cellStyle name="Input 145 2" xfId="5192"/>
    <cellStyle name="Input 145 2 2" xfId="17068"/>
    <cellStyle name="Input 145 2 2 2" xfId="24841"/>
    <cellStyle name="Input 145 2 2 3" xfId="34010"/>
    <cellStyle name="Input 145 2 3" xfId="24342"/>
    <cellStyle name="Input 145 2 4" xfId="27059"/>
    <cellStyle name="Input 145 3" xfId="17069"/>
    <cellStyle name="Input 145 3 2" xfId="24842"/>
    <cellStyle name="Input 145 3 3" xfId="34011"/>
    <cellStyle name="Input 145 4" xfId="24341"/>
    <cellStyle name="Input 145 5" xfId="27058"/>
    <cellStyle name="Input 146" xfId="5193"/>
    <cellStyle name="Input 146 2" xfId="5194"/>
    <cellStyle name="Input 146 2 2" xfId="17070"/>
    <cellStyle name="Input 146 2 2 2" xfId="24843"/>
    <cellStyle name="Input 146 2 2 3" xfId="34012"/>
    <cellStyle name="Input 146 2 3" xfId="24344"/>
    <cellStyle name="Input 146 2 4" xfId="27061"/>
    <cellStyle name="Input 146 3" xfId="17071"/>
    <cellStyle name="Input 146 3 2" xfId="24844"/>
    <cellStyle name="Input 146 3 3" xfId="34013"/>
    <cellStyle name="Input 146 4" xfId="24343"/>
    <cellStyle name="Input 146 5" xfId="27060"/>
    <cellStyle name="Input 147" xfId="5195"/>
    <cellStyle name="Input 147 2" xfId="5196"/>
    <cellStyle name="Input 147 2 2" xfId="17072"/>
    <cellStyle name="Input 147 2 2 2" xfId="24845"/>
    <cellStyle name="Input 147 2 2 3" xfId="34014"/>
    <cellStyle name="Input 147 2 3" xfId="24346"/>
    <cellStyle name="Input 147 2 4" xfId="27063"/>
    <cellStyle name="Input 147 3" xfId="17073"/>
    <cellStyle name="Input 147 3 2" xfId="24846"/>
    <cellStyle name="Input 147 3 3" xfId="34015"/>
    <cellStyle name="Input 147 4" xfId="24345"/>
    <cellStyle name="Input 147 5" xfId="27062"/>
    <cellStyle name="Input 148" xfId="5197"/>
    <cellStyle name="Input 148 2" xfId="5198"/>
    <cellStyle name="Input 148 2 2" xfId="17074"/>
    <cellStyle name="Input 148 2 2 2" xfId="24847"/>
    <cellStyle name="Input 148 2 2 3" xfId="34016"/>
    <cellStyle name="Input 148 2 3" xfId="24348"/>
    <cellStyle name="Input 148 2 4" xfId="27065"/>
    <cellStyle name="Input 148 3" xfId="17075"/>
    <cellStyle name="Input 148 3 2" xfId="24848"/>
    <cellStyle name="Input 148 3 3" xfId="34017"/>
    <cellStyle name="Input 148 4" xfId="24347"/>
    <cellStyle name="Input 148 5" xfId="27064"/>
    <cellStyle name="Input 149" xfId="5199"/>
    <cellStyle name="Input 149 2" xfId="5200"/>
    <cellStyle name="Input 149 2 2" xfId="17076"/>
    <cellStyle name="Input 149 2 2 2" xfId="24849"/>
    <cellStyle name="Input 149 2 2 3" xfId="34018"/>
    <cellStyle name="Input 149 2 3" xfId="24350"/>
    <cellStyle name="Input 149 2 4" xfId="27067"/>
    <cellStyle name="Input 149 3" xfId="17077"/>
    <cellStyle name="Input 149 3 2" xfId="24850"/>
    <cellStyle name="Input 149 3 3" xfId="34019"/>
    <cellStyle name="Input 149 4" xfId="24349"/>
    <cellStyle name="Input 149 5" xfId="27066"/>
    <cellStyle name="Input 15" xfId="5201"/>
    <cellStyle name="Input 15 2" xfId="5202"/>
    <cellStyle name="Input 15 2 2" xfId="17078"/>
    <cellStyle name="Input 15 2 2 2" xfId="24851"/>
    <cellStyle name="Input 15 2 2 3" xfId="34020"/>
    <cellStyle name="Input 15 2 3" xfId="24352"/>
    <cellStyle name="Input 15 2 4" xfId="27069"/>
    <cellStyle name="Input 15 3" xfId="17079"/>
    <cellStyle name="Input 15 3 2" xfId="24852"/>
    <cellStyle name="Input 15 3 3" xfId="34021"/>
    <cellStyle name="Input 15 4" xfId="24351"/>
    <cellStyle name="Input 15 5" xfId="27068"/>
    <cellStyle name="Input 150" xfId="5203"/>
    <cellStyle name="Input 150 2" xfId="5204"/>
    <cellStyle name="Input 150 2 2" xfId="17080"/>
    <cellStyle name="Input 150 2 2 2" xfId="24853"/>
    <cellStyle name="Input 150 2 2 3" xfId="34022"/>
    <cellStyle name="Input 150 2 3" xfId="24354"/>
    <cellStyle name="Input 150 2 4" xfId="27071"/>
    <cellStyle name="Input 150 3" xfId="17081"/>
    <cellStyle name="Input 150 3 2" xfId="24854"/>
    <cellStyle name="Input 150 3 3" xfId="34023"/>
    <cellStyle name="Input 150 4" xfId="24353"/>
    <cellStyle name="Input 150 5" xfId="27070"/>
    <cellStyle name="Input 151" xfId="5205"/>
    <cellStyle name="Input 151 2" xfId="5206"/>
    <cellStyle name="Input 151 2 2" xfId="17082"/>
    <cellStyle name="Input 151 2 2 2" xfId="24855"/>
    <cellStyle name="Input 151 2 2 3" xfId="34024"/>
    <cellStyle name="Input 151 2 3" xfId="24356"/>
    <cellStyle name="Input 151 2 4" xfId="27073"/>
    <cellStyle name="Input 151 3" xfId="17083"/>
    <cellStyle name="Input 151 3 2" xfId="24856"/>
    <cellStyle name="Input 151 3 3" xfId="34025"/>
    <cellStyle name="Input 151 4" xfId="24355"/>
    <cellStyle name="Input 151 5" xfId="27072"/>
    <cellStyle name="Input 152" xfId="5207"/>
    <cellStyle name="Input 152 2" xfId="5208"/>
    <cellStyle name="Input 152 2 2" xfId="17084"/>
    <cellStyle name="Input 152 2 2 2" xfId="24857"/>
    <cellStyle name="Input 152 2 2 3" xfId="34026"/>
    <cellStyle name="Input 152 2 3" xfId="24358"/>
    <cellStyle name="Input 152 2 4" xfId="27075"/>
    <cellStyle name="Input 152 3" xfId="17085"/>
    <cellStyle name="Input 152 3 2" xfId="24858"/>
    <cellStyle name="Input 152 3 3" xfId="34027"/>
    <cellStyle name="Input 152 4" xfId="24357"/>
    <cellStyle name="Input 152 5" xfId="27074"/>
    <cellStyle name="Input 153" xfId="5209"/>
    <cellStyle name="Input 153 2" xfId="5210"/>
    <cellStyle name="Input 153 2 2" xfId="17086"/>
    <cellStyle name="Input 153 2 2 2" xfId="24859"/>
    <cellStyle name="Input 153 2 2 3" xfId="34028"/>
    <cellStyle name="Input 153 2 3" xfId="24360"/>
    <cellStyle name="Input 153 2 4" xfId="27077"/>
    <cellStyle name="Input 153 3" xfId="17087"/>
    <cellStyle name="Input 153 3 2" xfId="24860"/>
    <cellStyle name="Input 153 3 3" xfId="34029"/>
    <cellStyle name="Input 153 4" xfId="24359"/>
    <cellStyle name="Input 153 5" xfId="27076"/>
    <cellStyle name="Input 154" xfId="5211"/>
    <cellStyle name="Input 154 2" xfId="5212"/>
    <cellStyle name="Input 154 2 2" xfId="17088"/>
    <cellStyle name="Input 154 2 2 2" xfId="24861"/>
    <cellStyle name="Input 154 2 2 3" xfId="34030"/>
    <cellStyle name="Input 154 2 3" xfId="24362"/>
    <cellStyle name="Input 154 2 4" xfId="27079"/>
    <cellStyle name="Input 154 3" xfId="17089"/>
    <cellStyle name="Input 154 3 2" xfId="24862"/>
    <cellStyle name="Input 154 3 3" xfId="34031"/>
    <cellStyle name="Input 154 4" xfId="24361"/>
    <cellStyle name="Input 154 5" xfId="27078"/>
    <cellStyle name="Input 155" xfId="5213"/>
    <cellStyle name="Input 155 2" xfId="5214"/>
    <cellStyle name="Input 155 2 2" xfId="17090"/>
    <cellStyle name="Input 155 2 2 2" xfId="24863"/>
    <cellStyle name="Input 155 2 2 3" xfId="34032"/>
    <cellStyle name="Input 155 2 3" xfId="24364"/>
    <cellStyle name="Input 155 2 4" xfId="27081"/>
    <cellStyle name="Input 155 3" xfId="17091"/>
    <cellStyle name="Input 155 3 2" xfId="24864"/>
    <cellStyle name="Input 155 3 3" xfId="34033"/>
    <cellStyle name="Input 155 4" xfId="24363"/>
    <cellStyle name="Input 155 5" xfId="27080"/>
    <cellStyle name="Input 156" xfId="5215"/>
    <cellStyle name="Input 156 2" xfId="5216"/>
    <cellStyle name="Input 156 2 2" xfId="17092"/>
    <cellStyle name="Input 156 2 2 2" xfId="24865"/>
    <cellStyle name="Input 156 2 2 3" xfId="34034"/>
    <cellStyle name="Input 156 2 3" xfId="24366"/>
    <cellStyle name="Input 156 2 4" xfId="27083"/>
    <cellStyle name="Input 156 3" xfId="17093"/>
    <cellStyle name="Input 156 3 2" xfId="24866"/>
    <cellStyle name="Input 156 3 3" xfId="34035"/>
    <cellStyle name="Input 156 4" xfId="24365"/>
    <cellStyle name="Input 156 5" xfId="27082"/>
    <cellStyle name="Input 157" xfId="5217"/>
    <cellStyle name="Input 157 2" xfId="5218"/>
    <cellStyle name="Input 157 2 2" xfId="17094"/>
    <cellStyle name="Input 157 2 2 2" xfId="24867"/>
    <cellStyle name="Input 157 2 2 3" xfId="34036"/>
    <cellStyle name="Input 157 2 3" xfId="24368"/>
    <cellStyle name="Input 157 2 4" xfId="27085"/>
    <cellStyle name="Input 157 3" xfId="17095"/>
    <cellStyle name="Input 157 3 2" xfId="24868"/>
    <cellStyle name="Input 157 3 3" xfId="34037"/>
    <cellStyle name="Input 157 4" xfId="24367"/>
    <cellStyle name="Input 157 5" xfId="27084"/>
    <cellStyle name="Input 158" xfId="5219"/>
    <cellStyle name="Input 158 2" xfId="5220"/>
    <cellStyle name="Input 158 2 2" xfId="17096"/>
    <cellStyle name="Input 158 2 2 2" xfId="24869"/>
    <cellStyle name="Input 158 2 2 3" xfId="34038"/>
    <cellStyle name="Input 158 2 3" xfId="24370"/>
    <cellStyle name="Input 158 2 4" xfId="27087"/>
    <cellStyle name="Input 158 3" xfId="17097"/>
    <cellStyle name="Input 158 3 2" xfId="24870"/>
    <cellStyle name="Input 158 3 3" xfId="34039"/>
    <cellStyle name="Input 158 4" xfId="24369"/>
    <cellStyle name="Input 158 5" xfId="27086"/>
    <cellStyle name="Input 159" xfId="5221"/>
    <cellStyle name="Input 159 2" xfId="5222"/>
    <cellStyle name="Input 159 2 2" xfId="17098"/>
    <cellStyle name="Input 159 2 2 2" xfId="24871"/>
    <cellStyle name="Input 159 2 2 3" xfId="34040"/>
    <cellStyle name="Input 159 2 3" xfId="24372"/>
    <cellStyle name="Input 159 2 4" xfId="27089"/>
    <cellStyle name="Input 159 3" xfId="17099"/>
    <cellStyle name="Input 159 3 2" xfId="24872"/>
    <cellStyle name="Input 159 3 3" xfId="34041"/>
    <cellStyle name="Input 159 4" xfId="24371"/>
    <cellStyle name="Input 159 5" xfId="27088"/>
    <cellStyle name="Input 16" xfId="5223"/>
    <cellStyle name="Input 16 2" xfId="5224"/>
    <cellStyle name="Input 16 2 2" xfId="17100"/>
    <cellStyle name="Input 16 2 2 2" xfId="24873"/>
    <cellStyle name="Input 16 2 2 3" xfId="34042"/>
    <cellStyle name="Input 16 2 3" xfId="24374"/>
    <cellStyle name="Input 16 2 4" xfId="27091"/>
    <cellStyle name="Input 16 3" xfId="17101"/>
    <cellStyle name="Input 16 3 2" xfId="24874"/>
    <cellStyle name="Input 16 3 3" xfId="34043"/>
    <cellStyle name="Input 16 4" xfId="24373"/>
    <cellStyle name="Input 16 5" xfId="27090"/>
    <cellStyle name="Input 160" xfId="5225"/>
    <cellStyle name="Input 160 2" xfId="5226"/>
    <cellStyle name="Input 160 2 2" xfId="17102"/>
    <cellStyle name="Input 160 2 2 2" xfId="24875"/>
    <cellStyle name="Input 160 2 2 3" xfId="34044"/>
    <cellStyle name="Input 160 2 3" xfId="24376"/>
    <cellStyle name="Input 160 2 4" xfId="27093"/>
    <cellStyle name="Input 160 3" xfId="17103"/>
    <cellStyle name="Input 160 3 2" xfId="24876"/>
    <cellStyle name="Input 160 3 3" xfId="34045"/>
    <cellStyle name="Input 160 4" xfId="24375"/>
    <cellStyle name="Input 160 5" xfId="27092"/>
    <cellStyle name="Input 161" xfId="5227"/>
    <cellStyle name="Input 161 2" xfId="5228"/>
    <cellStyle name="Input 161 2 2" xfId="17104"/>
    <cellStyle name="Input 161 2 2 2" xfId="24877"/>
    <cellStyle name="Input 161 2 2 3" xfId="34046"/>
    <cellStyle name="Input 161 2 3" xfId="24378"/>
    <cellStyle name="Input 161 2 4" xfId="27095"/>
    <cellStyle name="Input 161 3" xfId="17105"/>
    <cellStyle name="Input 161 3 2" xfId="24878"/>
    <cellStyle name="Input 161 3 3" xfId="34047"/>
    <cellStyle name="Input 161 4" xfId="24377"/>
    <cellStyle name="Input 161 5" xfId="27094"/>
    <cellStyle name="Input 162" xfId="5229"/>
    <cellStyle name="Input 162 2" xfId="5230"/>
    <cellStyle name="Input 162 2 2" xfId="17106"/>
    <cellStyle name="Input 162 2 2 2" xfId="24879"/>
    <cellStyle name="Input 162 2 2 3" xfId="34048"/>
    <cellStyle name="Input 162 2 3" xfId="24380"/>
    <cellStyle name="Input 162 2 4" xfId="27097"/>
    <cellStyle name="Input 162 3" xfId="17107"/>
    <cellStyle name="Input 162 3 2" xfId="24880"/>
    <cellStyle name="Input 162 3 3" xfId="34049"/>
    <cellStyle name="Input 162 4" xfId="24379"/>
    <cellStyle name="Input 162 5" xfId="27096"/>
    <cellStyle name="Input 163" xfId="5231"/>
    <cellStyle name="Input 163 2" xfId="5232"/>
    <cellStyle name="Input 163 2 2" xfId="17108"/>
    <cellStyle name="Input 163 2 2 2" xfId="24881"/>
    <cellStyle name="Input 163 2 2 3" xfId="34050"/>
    <cellStyle name="Input 163 2 3" xfId="24382"/>
    <cellStyle name="Input 163 2 4" xfId="27099"/>
    <cellStyle name="Input 163 3" xfId="17109"/>
    <cellStyle name="Input 163 3 2" xfId="24882"/>
    <cellStyle name="Input 163 3 3" xfId="34051"/>
    <cellStyle name="Input 163 4" xfId="24381"/>
    <cellStyle name="Input 163 5" xfId="27098"/>
    <cellStyle name="Input 164" xfId="5233"/>
    <cellStyle name="Input 164 2" xfId="5234"/>
    <cellStyle name="Input 164 2 2" xfId="17110"/>
    <cellStyle name="Input 164 2 2 2" xfId="24883"/>
    <cellStyle name="Input 164 2 2 3" xfId="34052"/>
    <cellStyle name="Input 164 2 3" xfId="24384"/>
    <cellStyle name="Input 164 2 4" xfId="27101"/>
    <cellStyle name="Input 164 3" xfId="17111"/>
    <cellStyle name="Input 164 3 2" xfId="24884"/>
    <cellStyle name="Input 164 3 3" xfId="34053"/>
    <cellStyle name="Input 164 4" xfId="24383"/>
    <cellStyle name="Input 164 5" xfId="27100"/>
    <cellStyle name="Input 165" xfId="5235"/>
    <cellStyle name="Input 165 2" xfId="5236"/>
    <cellStyle name="Input 165 2 2" xfId="17112"/>
    <cellStyle name="Input 165 2 2 2" xfId="24885"/>
    <cellStyle name="Input 165 2 2 3" xfId="34054"/>
    <cellStyle name="Input 165 2 3" xfId="24386"/>
    <cellStyle name="Input 165 2 4" xfId="27103"/>
    <cellStyle name="Input 165 3" xfId="17113"/>
    <cellStyle name="Input 165 3 2" xfId="24886"/>
    <cellStyle name="Input 165 3 3" xfId="34055"/>
    <cellStyle name="Input 165 4" xfId="24385"/>
    <cellStyle name="Input 165 5" xfId="27102"/>
    <cellStyle name="Input 166" xfId="5237"/>
    <cellStyle name="Input 166 2" xfId="5238"/>
    <cellStyle name="Input 166 2 2" xfId="17114"/>
    <cellStyle name="Input 166 2 2 2" xfId="24887"/>
    <cellStyle name="Input 166 2 2 3" xfId="34056"/>
    <cellStyle name="Input 166 2 3" xfId="24388"/>
    <cellStyle name="Input 166 2 4" xfId="27105"/>
    <cellStyle name="Input 166 3" xfId="17115"/>
    <cellStyle name="Input 166 3 2" xfId="24888"/>
    <cellStyle name="Input 166 3 3" xfId="34057"/>
    <cellStyle name="Input 166 4" xfId="24387"/>
    <cellStyle name="Input 166 5" xfId="27104"/>
    <cellStyle name="Input 167" xfId="5239"/>
    <cellStyle name="Input 167 2" xfId="5240"/>
    <cellStyle name="Input 167 2 2" xfId="17116"/>
    <cellStyle name="Input 167 2 2 2" xfId="24889"/>
    <cellStyle name="Input 167 2 2 3" xfId="34058"/>
    <cellStyle name="Input 167 2 3" xfId="24390"/>
    <cellStyle name="Input 167 2 4" xfId="27107"/>
    <cellStyle name="Input 167 3" xfId="17117"/>
    <cellStyle name="Input 167 3 2" xfId="24890"/>
    <cellStyle name="Input 167 3 3" xfId="34059"/>
    <cellStyle name="Input 167 4" xfId="24389"/>
    <cellStyle name="Input 167 5" xfId="27106"/>
    <cellStyle name="Input 168" xfId="5241"/>
    <cellStyle name="Input 168 2" xfId="5242"/>
    <cellStyle name="Input 168 2 2" xfId="17118"/>
    <cellStyle name="Input 168 2 2 2" xfId="24891"/>
    <cellStyle name="Input 168 2 2 3" xfId="34060"/>
    <cellStyle name="Input 168 2 3" xfId="24392"/>
    <cellStyle name="Input 168 2 4" xfId="27109"/>
    <cellStyle name="Input 168 3" xfId="17119"/>
    <cellStyle name="Input 168 3 2" xfId="24892"/>
    <cellStyle name="Input 168 3 3" xfId="34061"/>
    <cellStyle name="Input 168 4" xfId="24391"/>
    <cellStyle name="Input 168 5" xfId="27108"/>
    <cellStyle name="Input 169" xfId="5243"/>
    <cellStyle name="Input 169 2" xfId="5244"/>
    <cellStyle name="Input 169 2 2" xfId="17120"/>
    <cellStyle name="Input 169 2 2 2" xfId="24893"/>
    <cellStyle name="Input 169 2 2 3" xfId="34062"/>
    <cellStyle name="Input 169 2 3" xfId="24394"/>
    <cellStyle name="Input 169 2 4" xfId="27111"/>
    <cellStyle name="Input 169 3" xfId="17121"/>
    <cellStyle name="Input 169 3 2" xfId="24894"/>
    <cellStyle name="Input 169 3 3" xfId="34063"/>
    <cellStyle name="Input 169 4" xfId="24393"/>
    <cellStyle name="Input 169 5" xfId="27110"/>
    <cellStyle name="Input 17" xfId="5245"/>
    <cellStyle name="Input 17 2" xfId="5246"/>
    <cellStyle name="Input 17 2 2" xfId="17122"/>
    <cellStyle name="Input 17 2 2 2" xfId="24895"/>
    <cellStyle name="Input 17 2 2 3" xfId="34064"/>
    <cellStyle name="Input 17 2 3" xfId="24396"/>
    <cellStyle name="Input 17 2 4" xfId="27113"/>
    <cellStyle name="Input 17 3" xfId="17123"/>
    <cellStyle name="Input 17 3 2" xfId="24896"/>
    <cellStyle name="Input 17 3 3" xfId="34065"/>
    <cellStyle name="Input 17 4" xfId="24395"/>
    <cellStyle name="Input 17 5" xfId="27112"/>
    <cellStyle name="Input 170" xfId="5247"/>
    <cellStyle name="Input 170 2" xfId="5248"/>
    <cellStyle name="Input 170 2 2" xfId="17124"/>
    <cellStyle name="Input 170 2 2 2" xfId="24897"/>
    <cellStyle name="Input 170 2 2 3" xfId="34066"/>
    <cellStyle name="Input 170 2 3" xfId="24398"/>
    <cellStyle name="Input 170 2 4" xfId="27115"/>
    <cellStyle name="Input 170 3" xfId="17125"/>
    <cellStyle name="Input 170 3 2" xfId="24898"/>
    <cellStyle name="Input 170 3 3" xfId="34067"/>
    <cellStyle name="Input 170 4" xfId="24397"/>
    <cellStyle name="Input 170 5" xfId="27114"/>
    <cellStyle name="Input 171" xfId="5249"/>
    <cellStyle name="Input 171 2" xfId="5250"/>
    <cellStyle name="Input 171 2 2" xfId="17126"/>
    <cellStyle name="Input 171 2 2 2" xfId="24899"/>
    <cellStyle name="Input 171 2 2 3" xfId="34068"/>
    <cellStyle name="Input 171 2 3" xfId="24400"/>
    <cellStyle name="Input 171 2 4" xfId="27117"/>
    <cellStyle name="Input 171 3" xfId="17127"/>
    <cellStyle name="Input 171 3 2" xfId="24900"/>
    <cellStyle name="Input 171 3 3" xfId="34069"/>
    <cellStyle name="Input 171 4" xfId="24399"/>
    <cellStyle name="Input 171 5" xfId="27116"/>
    <cellStyle name="Input 172" xfId="5251"/>
    <cellStyle name="Input 172 2" xfId="5252"/>
    <cellStyle name="Input 172 2 2" xfId="17128"/>
    <cellStyle name="Input 172 2 2 2" xfId="24901"/>
    <cellStyle name="Input 172 2 2 3" xfId="34070"/>
    <cellStyle name="Input 172 2 3" xfId="24402"/>
    <cellStyle name="Input 172 2 4" xfId="27119"/>
    <cellStyle name="Input 172 3" xfId="17129"/>
    <cellStyle name="Input 172 3 2" xfId="24902"/>
    <cellStyle name="Input 172 3 3" xfId="34071"/>
    <cellStyle name="Input 172 4" xfId="24401"/>
    <cellStyle name="Input 172 5" xfId="27118"/>
    <cellStyle name="Input 173" xfId="5253"/>
    <cellStyle name="Input 173 2" xfId="5254"/>
    <cellStyle name="Input 173 2 2" xfId="17130"/>
    <cellStyle name="Input 173 2 2 2" xfId="24903"/>
    <cellStyle name="Input 173 2 2 3" xfId="34072"/>
    <cellStyle name="Input 173 2 3" xfId="24404"/>
    <cellStyle name="Input 173 2 4" xfId="27121"/>
    <cellStyle name="Input 173 3" xfId="17131"/>
    <cellStyle name="Input 173 3 2" xfId="24904"/>
    <cellStyle name="Input 173 3 3" xfId="34073"/>
    <cellStyle name="Input 173 4" xfId="24403"/>
    <cellStyle name="Input 173 5" xfId="27120"/>
    <cellStyle name="Input 174" xfId="5255"/>
    <cellStyle name="Input 174 2" xfId="5256"/>
    <cellStyle name="Input 174 2 2" xfId="17132"/>
    <cellStyle name="Input 174 2 2 2" xfId="24905"/>
    <cellStyle name="Input 174 2 2 3" xfId="34074"/>
    <cellStyle name="Input 174 2 3" xfId="24406"/>
    <cellStyle name="Input 174 2 4" xfId="27123"/>
    <cellStyle name="Input 174 3" xfId="17133"/>
    <cellStyle name="Input 174 3 2" xfId="24906"/>
    <cellStyle name="Input 174 3 3" xfId="34075"/>
    <cellStyle name="Input 174 4" xfId="24405"/>
    <cellStyle name="Input 174 5" xfId="27122"/>
    <cellStyle name="Input 175" xfId="5257"/>
    <cellStyle name="Input 175 2" xfId="5258"/>
    <cellStyle name="Input 175 2 2" xfId="17134"/>
    <cellStyle name="Input 175 2 2 2" xfId="24907"/>
    <cellStyle name="Input 175 2 2 3" xfId="34076"/>
    <cellStyle name="Input 175 2 3" xfId="24408"/>
    <cellStyle name="Input 175 2 4" xfId="27125"/>
    <cellStyle name="Input 175 3" xfId="17135"/>
    <cellStyle name="Input 175 3 2" xfId="24908"/>
    <cellStyle name="Input 175 3 3" xfId="34077"/>
    <cellStyle name="Input 175 4" xfId="24407"/>
    <cellStyle name="Input 175 5" xfId="27124"/>
    <cellStyle name="Input 176" xfId="5259"/>
    <cellStyle name="Input 176 2" xfId="5260"/>
    <cellStyle name="Input 176 2 2" xfId="17136"/>
    <cellStyle name="Input 176 2 2 2" xfId="24909"/>
    <cellStyle name="Input 176 2 2 3" xfId="34078"/>
    <cellStyle name="Input 176 2 3" xfId="24410"/>
    <cellStyle name="Input 176 2 4" xfId="27127"/>
    <cellStyle name="Input 176 3" xfId="17137"/>
    <cellStyle name="Input 176 3 2" xfId="24910"/>
    <cellStyle name="Input 176 3 3" xfId="34079"/>
    <cellStyle name="Input 176 4" xfId="24409"/>
    <cellStyle name="Input 176 5" xfId="27126"/>
    <cellStyle name="Input 177" xfId="5261"/>
    <cellStyle name="Input 177 2" xfId="5262"/>
    <cellStyle name="Input 177 2 2" xfId="17138"/>
    <cellStyle name="Input 177 2 2 2" xfId="24911"/>
    <cellStyle name="Input 177 2 2 3" xfId="34080"/>
    <cellStyle name="Input 177 2 3" xfId="24412"/>
    <cellStyle name="Input 177 2 4" xfId="27129"/>
    <cellStyle name="Input 177 3" xfId="17139"/>
    <cellStyle name="Input 177 3 2" xfId="24912"/>
    <cellStyle name="Input 177 3 3" xfId="34081"/>
    <cellStyle name="Input 177 4" xfId="24411"/>
    <cellStyle name="Input 177 5" xfId="27128"/>
    <cellStyle name="Input 178" xfId="5263"/>
    <cellStyle name="Input 178 2" xfId="5264"/>
    <cellStyle name="Input 178 2 2" xfId="17140"/>
    <cellStyle name="Input 178 2 2 2" xfId="24913"/>
    <cellStyle name="Input 178 2 2 3" xfId="34082"/>
    <cellStyle name="Input 178 2 3" xfId="24414"/>
    <cellStyle name="Input 178 2 4" xfId="27131"/>
    <cellStyle name="Input 178 3" xfId="17141"/>
    <cellStyle name="Input 178 3 2" xfId="24914"/>
    <cellStyle name="Input 178 3 3" xfId="34083"/>
    <cellStyle name="Input 178 4" xfId="24413"/>
    <cellStyle name="Input 178 5" xfId="27130"/>
    <cellStyle name="Input 179" xfId="5265"/>
    <cellStyle name="Input 179 2" xfId="24415"/>
    <cellStyle name="Input 179 3" xfId="27132"/>
    <cellStyle name="Input 18" xfId="5266"/>
    <cellStyle name="Input 18 2" xfId="5267"/>
    <cellStyle name="Input 18 2 2" xfId="17142"/>
    <cellStyle name="Input 18 2 2 2" xfId="24915"/>
    <cellStyle name="Input 18 2 2 3" xfId="34084"/>
    <cellStyle name="Input 18 2 3" xfId="24417"/>
    <cellStyle name="Input 18 2 4" xfId="27134"/>
    <cellStyle name="Input 18 3" xfId="17143"/>
    <cellStyle name="Input 18 3 2" xfId="24916"/>
    <cellStyle name="Input 18 3 3" xfId="34085"/>
    <cellStyle name="Input 18 4" xfId="24416"/>
    <cellStyle name="Input 18 5" xfId="27133"/>
    <cellStyle name="Input 180" xfId="5268"/>
    <cellStyle name="Input 180 2" xfId="24418"/>
    <cellStyle name="Input 180 3" xfId="27135"/>
    <cellStyle name="Input 181" xfId="5269"/>
    <cellStyle name="Input 181 2" xfId="24419"/>
    <cellStyle name="Input 181 3" xfId="27136"/>
    <cellStyle name="Input 182" xfId="5270"/>
    <cellStyle name="Input 182 2" xfId="24420"/>
    <cellStyle name="Input 182 3" xfId="27137"/>
    <cellStyle name="Input 183" xfId="5271"/>
    <cellStyle name="Input 183 2" xfId="24421"/>
    <cellStyle name="Input 183 3" xfId="27138"/>
    <cellStyle name="Input 184" xfId="5272"/>
    <cellStyle name="Input 184 2" xfId="24422"/>
    <cellStyle name="Input 184 3" xfId="27139"/>
    <cellStyle name="Input 185" xfId="5273"/>
    <cellStyle name="Input 185 2" xfId="24423"/>
    <cellStyle name="Input 185 3" xfId="27140"/>
    <cellStyle name="Input 186" xfId="5274"/>
    <cellStyle name="Input 186 2" xfId="24424"/>
    <cellStyle name="Input 186 3" xfId="27141"/>
    <cellStyle name="Input 187" xfId="5275"/>
    <cellStyle name="Input 187 2" xfId="24425"/>
    <cellStyle name="Input 187 3" xfId="27142"/>
    <cellStyle name="Input 188" xfId="5276"/>
    <cellStyle name="Input 188 2" xfId="24426"/>
    <cellStyle name="Input 188 3" xfId="27143"/>
    <cellStyle name="Input 189" xfId="5277"/>
    <cellStyle name="Input 189 2" xfId="24427"/>
    <cellStyle name="Input 189 3" xfId="27144"/>
    <cellStyle name="Input 19" xfId="5278"/>
    <cellStyle name="Input 19 2" xfId="5279"/>
    <cellStyle name="Input 19 2 2" xfId="17144"/>
    <cellStyle name="Input 19 2 2 2" xfId="24917"/>
    <cellStyle name="Input 19 2 2 3" xfId="34086"/>
    <cellStyle name="Input 19 2 3" xfId="24429"/>
    <cellStyle name="Input 19 2 4" xfId="27146"/>
    <cellStyle name="Input 19 3" xfId="17145"/>
    <cellStyle name="Input 19 3 2" xfId="24918"/>
    <cellStyle name="Input 19 3 3" xfId="34087"/>
    <cellStyle name="Input 19 4" xfId="24428"/>
    <cellStyle name="Input 19 5" xfId="27145"/>
    <cellStyle name="Input 190" xfId="5280"/>
    <cellStyle name="Input 190 2" xfId="24430"/>
    <cellStyle name="Input 190 3" xfId="27147"/>
    <cellStyle name="Input 191" xfId="5281"/>
    <cellStyle name="Input 191 2" xfId="24431"/>
    <cellStyle name="Input 191 3" xfId="27148"/>
    <cellStyle name="Input 192" xfId="5282"/>
    <cellStyle name="Input 192 2" xfId="24432"/>
    <cellStyle name="Input 192 3" xfId="27149"/>
    <cellStyle name="Input 193" xfId="5283"/>
    <cellStyle name="Input 193 2" xfId="24433"/>
    <cellStyle name="Input 193 3" xfId="27150"/>
    <cellStyle name="Input 194" xfId="5284"/>
    <cellStyle name="Input 194 2" xfId="24434"/>
    <cellStyle name="Input 194 3" xfId="27151"/>
    <cellStyle name="Input 195" xfId="5285"/>
    <cellStyle name="Input 195 2" xfId="24435"/>
    <cellStyle name="Input 195 3" xfId="27152"/>
    <cellStyle name="Input 196" xfId="5286"/>
    <cellStyle name="Input 196 2" xfId="24436"/>
    <cellStyle name="Input 196 3" xfId="27153"/>
    <cellStyle name="Input 197" xfId="5287"/>
    <cellStyle name="Input 197 2" xfId="24437"/>
    <cellStyle name="Input 197 3" xfId="27154"/>
    <cellStyle name="Input 198" xfId="5288"/>
    <cellStyle name="Input 198 2" xfId="24438"/>
    <cellStyle name="Input 198 3" xfId="27155"/>
    <cellStyle name="Input 199" xfId="5289"/>
    <cellStyle name="Input 199 2" xfId="24439"/>
    <cellStyle name="Input 199 3" xfId="27156"/>
    <cellStyle name="Input 2" xfId="5290"/>
    <cellStyle name="Input 2 2" xfId="5291"/>
    <cellStyle name="Input 2 2 2" xfId="17146"/>
    <cellStyle name="Input 2 2 2 2" xfId="24919"/>
    <cellStyle name="Input 2 2 2 3" xfId="34088"/>
    <cellStyle name="Input 2 2 3" xfId="24440"/>
    <cellStyle name="Input 2 2 4" xfId="27158"/>
    <cellStyle name="Input 2 3" xfId="27157"/>
    <cellStyle name="Input 20" xfId="5292"/>
    <cellStyle name="Input 20 2" xfId="5293"/>
    <cellStyle name="Input 20 2 2" xfId="17147"/>
    <cellStyle name="Input 20 2 2 2" xfId="24920"/>
    <cellStyle name="Input 20 2 2 3" xfId="34089"/>
    <cellStyle name="Input 20 2 3" xfId="24442"/>
    <cellStyle name="Input 20 2 4" xfId="27160"/>
    <cellStyle name="Input 20 3" xfId="17148"/>
    <cellStyle name="Input 20 3 2" xfId="24921"/>
    <cellStyle name="Input 20 3 3" xfId="34090"/>
    <cellStyle name="Input 20 4" xfId="24441"/>
    <cellStyle name="Input 20 5" xfId="27159"/>
    <cellStyle name="Input 200" xfId="5294"/>
    <cellStyle name="Input 200 2" xfId="24443"/>
    <cellStyle name="Input 200 3" xfId="27161"/>
    <cellStyle name="Input 201" xfId="5295"/>
    <cellStyle name="Input 201 2" xfId="24444"/>
    <cellStyle name="Input 201 3" xfId="27162"/>
    <cellStyle name="Input 202" xfId="5296"/>
    <cellStyle name="Input 202 2" xfId="24445"/>
    <cellStyle name="Input 202 3" xfId="27163"/>
    <cellStyle name="Input 203" xfId="5297"/>
    <cellStyle name="Input 203 2" xfId="24446"/>
    <cellStyle name="Input 203 3" xfId="27164"/>
    <cellStyle name="Input 204" xfId="5298"/>
    <cellStyle name="Input 204 2" xfId="24447"/>
    <cellStyle name="Input 204 3" xfId="27165"/>
    <cellStyle name="Input 205" xfId="5299"/>
    <cellStyle name="Input 205 2" xfId="24448"/>
    <cellStyle name="Input 205 3" xfId="27166"/>
    <cellStyle name="Input 206" xfId="5300"/>
    <cellStyle name="Input 206 2" xfId="24449"/>
    <cellStyle name="Input 206 3" xfId="27167"/>
    <cellStyle name="Input 207" xfId="5301"/>
    <cellStyle name="Input 207 2" xfId="24450"/>
    <cellStyle name="Input 207 3" xfId="27168"/>
    <cellStyle name="Input 208" xfId="5302"/>
    <cellStyle name="Input 208 2" xfId="24451"/>
    <cellStyle name="Input 208 3" xfId="27169"/>
    <cellStyle name="Input 209" xfId="5303"/>
    <cellStyle name="Input 209 2" xfId="24452"/>
    <cellStyle name="Input 209 3" xfId="27170"/>
    <cellStyle name="Input 21" xfId="5304"/>
    <cellStyle name="Input 21 2" xfId="5305"/>
    <cellStyle name="Input 21 2 2" xfId="17149"/>
    <cellStyle name="Input 21 2 2 2" xfId="24922"/>
    <cellStyle name="Input 21 2 2 3" xfId="34091"/>
    <cellStyle name="Input 21 2 3" xfId="24454"/>
    <cellStyle name="Input 21 2 4" xfId="27172"/>
    <cellStyle name="Input 21 3" xfId="17150"/>
    <cellStyle name="Input 21 3 2" xfId="24923"/>
    <cellStyle name="Input 21 3 3" xfId="34092"/>
    <cellStyle name="Input 21 4" xfId="24453"/>
    <cellStyle name="Input 21 5" xfId="27171"/>
    <cellStyle name="Input 210" xfId="5306"/>
    <cellStyle name="Input 210 2" xfId="24455"/>
    <cellStyle name="Input 210 3" xfId="27173"/>
    <cellStyle name="Input 211" xfId="5307"/>
    <cellStyle name="Input 211 2" xfId="24456"/>
    <cellStyle name="Input 211 3" xfId="27174"/>
    <cellStyle name="Input 212" xfId="5308"/>
    <cellStyle name="Input 212 2" xfId="24457"/>
    <cellStyle name="Input 212 3" xfId="27175"/>
    <cellStyle name="Input 213" xfId="5309"/>
    <cellStyle name="Input 213 2" xfId="24458"/>
    <cellStyle name="Input 213 3" xfId="27176"/>
    <cellStyle name="Input 214" xfId="5310"/>
    <cellStyle name="Input 214 2" xfId="24459"/>
    <cellStyle name="Input 214 3" xfId="27177"/>
    <cellStyle name="Input 215" xfId="5311"/>
    <cellStyle name="Input 215 2" xfId="24460"/>
    <cellStyle name="Input 215 3" xfId="27178"/>
    <cellStyle name="Input 216" xfId="5312"/>
    <cellStyle name="Input 216 2" xfId="24461"/>
    <cellStyle name="Input 216 3" xfId="27179"/>
    <cellStyle name="Input 217" xfId="5313"/>
    <cellStyle name="Input 217 2" xfId="24462"/>
    <cellStyle name="Input 217 3" xfId="27180"/>
    <cellStyle name="Input 218" xfId="5314"/>
    <cellStyle name="Input 218 2" xfId="24463"/>
    <cellStyle name="Input 218 3" xfId="27181"/>
    <cellStyle name="Input 219" xfId="5315"/>
    <cellStyle name="Input 219 2" xfId="24464"/>
    <cellStyle name="Input 219 3" xfId="27182"/>
    <cellStyle name="Input 22" xfId="5316"/>
    <cellStyle name="Input 22 2" xfId="5317"/>
    <cellStyle name="Input 22 2 2" xfId="17151"/>
    <cellStyle name="Input 22 2 2 2" xfId="24924"/>
    <cellStyle name="Input 22 2 2 3" xfId="34093"/>
    <cellStyle name="Input 22 2 3" xfId="24466"/>
    <cellStyle name="Input 22 2 4" xfId="27184"/>
    <cellStyle name="Input 22 3" xfId="17152"/>
    <cellStyle name="Input 22 3 2" xfId="24925"/>
    <cellStyle name="Input 22 3 3" xfId="34094"/>
    <cellStyle name="Input 22 4" xfId="24465"/>
    <cellStyle name="Input 22 5" xfId="27183"/>
    <cellStyle name="Input 220" xfId="5318"/>
    <cellStyle name="Input 220 2" xfId="24467"/>
    <cellStyle name="Input 220 3" xfId="27185"/>
    <cellStyle name="Input 221" xfId="5319"/>
    <cellStyle name="Input 221 2" xfId="24468"/>
    <cellStyle name="Input 221 3" xfId="27186"/>
    <cellStyle name="Input 222" xfId="5320"/>
    <cellStyle name="Input 222 2" xfId="24469"/>
    <cellStyle name="Input 222 3" xfId="27187"/>
    <cellStyle name="Input 223" xfId="5321"/>
    <cellStyle name="Input 223 2" xfId="24470"/>
    <cellStyle name="Input 223 3" xfId="27188"/>
    <cellStyle name="Input 224" xfId="5322"/>
    <cellStyle name="Input 224 2" xfId="24471"/>
    <cellStyle name="Input 224 3" xfId="27189"/>
    <cellStyle name="Input 225" xfId="5323"/>
    <cellStyle name="Input 225 2" xfId="24472"/>
    <cellStyle name="Input 225 3" xfId="27190"/>
    <cellStyle name="Input 226" xfId="5324"/>
    <cellStyle name="Input 226 2" xfId="24473"/>
    <cellStyle name="Input 226 3" xfId="27191"/>
    <cellStyle name="Input 227" xfId="5325"/>
    <cellStyle name="Input 227 2" xfId="24474"/>
    <cellStyle name="Input 227 3" xfId="27192"/>
    <cellStyle name="Input 228" xfId="5326"/>
    <cellStyle name="Input 228 2" xfId="24475"/>
    <cellStyle name="Input 228 3" xfId="27193"/>
    <cellStyle name="Input 229" xfId="5327"/>
    <cellStyle name="Input 229 2" xfId="24476"/>
    <cellStyle name="Input 229 3" xfId="27194"/>
    <cellStyle name="Input 23" xfId="5328"/>
    <cellStyle name="Input 23 2" xfId="5329"/>
    <cellStyle name="Input 23 2 2" xfId="17153"/>
    <cellStyle name="Input 23 2 2 2" xfId="24926"/>
    <cellStyle name="Input 23 2 2 3" xfId="34095"/>
    <cellStyle name="Input 23 2 3" xfId="24478"/>
    <cellStyle name="Input 23 2 4" xfId="27196"/>
    <cellStyle name="Input 23 3" xfId="17154"/>
    <cellStyle name="Input 23 3 2" xfId="24927"/>
    <cellStyle name="Input 23 3 3" xfId="34096"/>
    <cellStyle name="Input 23 4" xfId="24477"/>
    <cellStyle name="Input 23 5" xfId="27195"/>
    <cellStyle name="Input 230" xfId="5330"/>
    <cellStyle name="Input 230 2" xfId="24479"/>
    <cellStyle name="Input 230 3" xfId="27197"/>
    <cellStyle name="Input 231" xfId="5331"/>
    <cellStyle name="Input 231 2" xfId="24480"/>
    <cellStyle name="Input 231 3" xfId="27198"/>
    <cellStyle name="Input 232" xfId="5332"/>
    <cellStyle name="Input 232 2" xfId="24481"/>
    <cellStyle name="Input 232 3" xfId="27199"/>
    <cellStyle name="Input 233" xfId="5333"/>
    <cellStyle name="Input 233 2" xfId="24482"/>
    <cellStyle name="Input 233 3" xfId="27200"/>
    <cellStyle name="Input 234" xfId="5334"/>
    <cellStyle name="Input 234 2" xfId="24483"/>
    <cellStyle name="Input 234 3" xfId="27201"/>
    <cellStyle name="Input 235" xfId="5335"/>
    <cellStyle name="Input 235 2" xfId="24484"/>
    <cellStyle name="Input 235 3" xfId="27202"/>
    <cellStyle name="Input 24" xfId="5336"/>
    <cellStyle name="Input 24 2" xfId="5337"/>
    <cellStyle name="Input 24 2 2" xfId="17155"/>
    <cellStyle name="Input 24 2 2 2" xfId="24928"/>
    <cellStyle name="Input 24 2 2 3" xfId="34097"/>
    <cellStyle name="Input 24 2 3" xfId="24486"/>
    <cellStyle name="Input 24 2 4" xfId="27204"/>
    <cellStyle name="Input 24 3" xfId="17156"/>
    <cellStyle name="Input 24 3 2" xfId="24929"/>
    <cellStyle name="Input 24 3 3" xfId="34098"/>
    <cellStyle name="Input 24 4" xfId="24485"/>
    <cellStyle name="Input 24 5" xfId="27203"/>
    <cellStyle name="Input 25" xfId="5338"/>
    <cellStyle name="Input 25 2" xfId="5339"/>
    <cellStyle name="Input 25 2 2" xfId="17157"/>
    <cellStyle name="Input 25 2 2 2" xfId="24930"/>
    <cellStyle name="Input 25 2 2 3" xfId="34099"/>
    <cellStyle name="Input 25 2 3" xfId="24488"/>
    <cellStyle name="Input 25 2 4" xfId="27206"/>
    <cellStyle name="Input 25 3" xfId="17158"/>
    <cellStyle name="Input 25 3 2" xfId="24931"/>
    <cellStyle name="Input 25 3 3" xfId="34100"/>
    <cellStyle name="Input 25 4" xfId="24487"/>
    <cellStyle name="Input 25 5" xfId="27205"/>
    <cellStyle name="Input 26" xfId="5340"/>
    <cellStyle name="Input 26 2" xfId="5341"/>
    <cellStyle name="Input 26 2 2" xfId="17159"/>
    <cellStyle name="Input 26 2 2 2" xfId="24932"/>
    <cellStyle name="Input 26 2 2 3" xfId="34101"/>
    <cellStyle name="Input 26 2 3" xfId="24490"/>
    <cellStyle name="Input 26 2 4" xfId="27208"/>
    <cellStyle name="Input 26 3" xfId="17160"/>
    <cellStyle name="Input 26 3 2" xfId="24933"/>
    <cellStyle name="Input 26 3 3" xfId="34102"/>
    <cellStyle name="Input 26 4" xfId="24489"/>
    <cellStyle name="Input 26 5" xfId="27207"/>
    <cellStyle name="Input 27" xfId="5342"/>
    <cellStyle name="Input 27 2" xfId="5343"/>
    <cellStyle name="Input 27 2 2" xfId="17161"/>
    <cellStyle name="Input 27 2 2 2" xfId="24934"/>
    <cellStyle name="Input 27 2 2 3" xfId="34103"/>
    <cellStyle name="Input 27 2 3" xfId="24492"/>
    <cellStyle name="Input 27 2 4" xfId="27210"/>
    <cellStyle name="Input 27 3" xfId="17162"/>
    <cellStyle name="Input 27 3 2" xfId="24935"/>
    <cellStyle name="Input 27 3 3" xfId="34104"/>
    <cellStyle name="Input 27 4" xfId="24491"/>
    <cellStyle name="Input 27 5" xfId="27209"/>
    <cellStyle name="Input 28" xfId="5344"/>
    <cellStyle name="Input 28 2" xfId="5345"/>
    <cellStyle name="Input 28 2 2" xfId="17163"/>
    <cellStyle name="Input 28 2 2 2" xfId="24936"/>
    <cellStyle name="Input 28 2 2 3" xfId="34105"/>
    <cellStyle name="Input 28 2 3" xfId="24494"/>
    <cellStyle name="Input 28 2 4" xfId="27212"/>
    <cellStyle name="Input 28 3" xfId="17164"/>
    <cellStyle name="Input 28 3 2" xfId="24937"/>
    <cellStyle name="Input 28 3 3" xfId="34106"/>
    <cellStyle name="Input 28 4" xfId="24493"/>
    <cellStyle name="Input 28 5" xfId="27211"/>
    <cellStyle name="Input 29" xfId="5346"/>
    <cellStyle name="Input 29 2" xfId="5347"/>
    <cellStyle name="Input 29 2 2" xfId="17165"/>
    <cellStyle name="Input 29 2 2 2" xfId="24938"/>
    <cellStyle name="Input 29 2 2 3" xfId="34107"/>
    <cellStyle name="Input 29 2 3" xfId="24496"/>
    <cellStyle name="Input 29 2 4" xfId="27214"/>
    <cellStyle name="Input 29 3" xfId="17166"/>
    <cellStyle name="Input 29 3 2" xfId="24939"/>
    <cellStyle name="Input 29 3 3" xfId="34108"/>
    <cellStyle name="Input 29 4" xfId="24495"/>
    <cellStyle name="Input 29 5" xfId="27213"/>
    <cellStyle name="Input 3" xfId="5348"/>
    <cellStyle name="Input 3 2" xfId="5349"/>
    <cellStyle name="Input 3 2 2" xfId="17167"/>
    <cellStyle name="Input 3 2 2 2" xfId="24940"/>
    <cellStyle name="Input 3 2 2 3" xfId="34109"/>
    <cellStyle name="Input 3 2 3" xfId="24497"/>
    <cellStyle name="Input 3 2 4" xfId="27216"/>
    <cellStyle name="Input 3 3" xfId="27215"/>
    <cellStyle name="Input 30" xfId="5350"/>
    <cellStyle name="Input 30 2" xfId="5351"/>
    <cellStyle name="Input 30 2 2" xfId="17168"/>
    <cellStyle name="Input 30 2 2 2" xfId="24941"/>
    <cellStyle name="Input 30 2 2 3" xfId="34110"/>
    <cellStyle name="Input 30 2 3" xfId="24499"/>
    <cellStyle name="Input 30 2 4" xfId="27218"/>
    <cellStyle name="Input 30 3" xfId="17169"/>
    <cellStyle name="Input 30 3 2" xfId="24942"/>
    <cellStyle name="Input 30 3 3" xfId="34111"/>
    <cellStyle name="Input 30 4" xfId="24498"/>
    <cellStyle name="Input 30 5" xfId="27217"/>
    <cellStyle name="Input 31" xfId="5352"/>
    <cellStyle name="Input 31 2" xfId="5353"/>
    <cellStyle name="Input 31 2 2" xfId="17170"/>
    <cellStyle name="Input 31 2 2 2" xfId="24943"/>
    <cellStyle name="Input 31 2 2 3" xfId="34112"/>
    <cellStyle name="Input 31 2 3" xfId="24501"/>
    <cellStyle name="Input 31 2 4" xfId="27220"/>
    <cellStyle name="Input 31 3" xfId="17171"/>
    <cellStyle name="Input 31 3 2" xfId="24944"/>
    <cellStyle name="Input 31 3 3" xfId="34113"/>
    <cellStyle name="Input 31 4" xfId="24500"/>
    <cellStyle name="Input 31 5" xfId="27219"/>
    <cellStyle name="Input 32" xfId="5354"/>
    <cellStyle name="Input 32 2" xfId="5355"/>
    <cellStyle name="Input 32 2 2" xfId="17172"/>
    <cellStyle name="Input 32 2 2 2" xfId="24945"/>
    <cellStyle name="Input 32 2 2 3" xfId="34114"/>
    <cellStyle name="Input 32 2 3" xfId="24503"/>
    <cellStyle name="Input 32 2 4" xfId="27222"/>
    <cellStyle name="Input 32 3" xfId="17173"/>
    <cellStyle name="Input 32 3 2" xfId="24946"/>
    <cellStyle name="Input 32 3 3" xfId="34115"/>
    <cellStyle name="Input 32 4" xfId="24502"/>
    <cellStyle name="Input 32 5" xfId="27221"/>
    <cellStyle name="Input 33" xfId="5356"/>
    <cellStyle name="Input 33 2" xfId="5357"/>
    <cellStyle name="Input 33 2 2" xfId="17174"/>
    <cellStyle name="Input 33 2 2 2" xfId="24947"/>
    <cellStyle name="Input 33 2 2 3" xfId="34116"/>
    <cellStyle name="Input 33 2 3" xfId="24505"/>
    <cellStyle name="Input 33 2 4" xfId="27224"/>
    <cellStyle name="Input 33 3" xfId="17175"/>
    <cellStyle name="Input 33 3 2" xfId="24948"/>
    <cellStyle name="Input 33 3 3" xfId="34117"/>
    <cellStyle name="Input 33 4" xfId="24504"/>
    <cellStyle name="Input 33 5" xfId="27223"/>
    <cellStyle name="Input 34" xfId="5358"/>
    <cellStyle name="Input 34 2" xfId="5359"/>
    <cellStyle name="Input 34 2 2" xfId="17176"/>
    <cellStyle name="Input 34 2 2 2" xfId="24949"/>
    <cellStyle name="Input 34 2 2 3" xfId="34118"/>
    <cellStyle name="Input 34 2 3" xfId="24507"/>
    <cellStyle name="Input 34 2 4" xfId="27226"/>
    <cellStyle name="Input 34 3" xfId="17177"/>
    <cellStyle name="Input 34 3 2" xfId="24950"/>
    <cellStyle name="Input 34 3 3" xfId="34119"/>
    <cellStyle name="Input 34 4" xfId="24506"/>
    <cellStyle name="Input 34 5" xfId="27225"/>
    <cellStyle name="Input 35" xfId="5360"/>
    <cellStyle name="Input 35 2" xfId="5361"/>
    <cellStyle name="Input 35 2 2" xfId="17178"/>
    <cellStyle name="Input 35 2 2 2" xfId="24951"/>
    <cellStyle name="Input 35 2 2 3" xfId="34120"/>
    <cellStyle name="Input 35 2 3" xfId="24509"/>
    <cellStyle name="Input 35 2 4" xfId="27228"/>
    <cellStyle name="Input 35 3" xfId="17179"/>
    <cellStyle name="Input 35 3 2" xfId="24952"/>
    <cellStyle name="Input 35 3 3" xfId="34121"/>
    <cellStyle name="Input 35 4" xfId="24508"/>
    <cellStyle name="Input 35 5" xfId="27227"/>
    <cellStyle name="Input 36" xfId="5362"/>
    <cellStyle name="Input 36 2" xfId="5363"/>
    <cellStyle name="Input 36 2 2" xfId="17180"/>
    <cellStyle name="Input 36 2 2 2" xfId="24953"/>
    <cellStyle name="Input 36 2 2 3" xfId="34122"/>
    <cellStyle name="Input 36 2 3" xfId="24511"/>
    <cellStyle name="Input 36 2 4" xfId="27230"/>
    <cellStyle name="Input 36 3" xfId="17181"/>
    <cellStyle name="Input 36 3 2" xfId="24954"/>
    <cellStyle name="Input 36 3 3" xfId="34123"/>
    <cellStyle name="Input 36 4" xfId="24510"/>
    <cellStyle name="Input 36 5" xfId="27229"/>
    <cellStyle name="Input 37" xfId="5364"/>
    <cellStyle name="Input 37 2" xfId="5365"/>
    <cellStyle name="Input 37 2 2" xfId="17182"/>
    <cellStyle name="Input 37 2 2 2" xfId="24955"/>
    <cellStyle name="Input 37 2 2 3" xfId="34124"/>
    <cellStyle name="Input 37 2 3" xfId="24513"/>
    <cellStyle name="Input 37 2 4" xfId="27232"/>
    <cellStyle name="Input 37 3" xfId="17183"/>
    <cellStyle name="Input 37 3 2" xfId="24956"/>
    <cellStyle name="Input 37 3 3" xfId="34125"/>
    <cellStyle name="Input 37 4" xfId="24512"/>
    <cellStyle name="Input 37 5" xfId="27231"/>
    <cellStyle name="Input 38" xfId="5366"/>
    <cellStyle name="Input 38 2" xfId="5367"/>
    <cellStyle name="Input 38 2 2" xfId="17184"/>
    <cellStyle name="Input 38 2 2 2" xfId="24957"/>
    <cellStyle name="Input 38 2 2 3" xfId="34126"/>
    <cellStyle name="Input 38 2 3" xfId="24515"/>
    <cellStyle name="Input 38 2 4" xfId="27234"/>
    <cellStyle name="Input 38 3" xfId="17185"/>
    <cellStyle name="Input 38 3 2" xfId="24958"/>
    <cellStyle name="Input 38 3 3" xfId="34127"/>
    <cellStyle name="Input 38 4" xfId="24514"/>
    <cellStyle name="Input 38 5" xfId="27233"/>
    <cellStyle name="Input 39" xfId="5368"/>
    <cellStyle name="Input 39 2" xfId="5369"/>
    <cellStyle name="Input 39 2 2" xfId="17186"/>
    <cellStyle name="Input 39 2 2 2" xfId="24959"/>
    <cellStyle name="Input 39 2 2 3" xfId="34128"/>
    <cellStyle name="Input 39 2 3" xfId="24517"/>
    <cellStyle name="Input 39 2 4" xfId="27236"/>
    <cellStyle name="Input 39 3" xfId="17187"/>
    <cellStyle name="Input 39 3 2" xfId="24960"/>
    <cellStyle name="Input 39 3 3" xfId="34129"/>
    <cellStyle name="Input 39 4" xfId="24516"/>
    <cellStyle name="Input 39 5" xfId="27235"/>
    <cellStyle name="Input 4" xfId="5370"/>
    <cellStyle name="Input 4 2" xfId="5371"/>
    <cellStyle name="Input 4 2 2" xfId="17188"/>
    <cellStyle name="Input 4 2 2 2" xfId="24961"/>
    <cellStyle name="Input 4 2 2 3" xfId="34130"/>
    <cellStyle name="Input 4 2 3" xfId="24518"/>
    <cellStyle name="Input 4 2 4" xfId="27237"/>
    <cellStyle name="Input 40" xfId="5372"/>
    <cellStyle name="Input 40 2" xfId="5373"/>
    <cellStyle name="Input 40 2 2" xfId="17189"/>
    <cellStyle name="Input 40 2 2 2" xfId="24962"/>
    <cellStyle name="Input 40 2 2 3" xfId="34131"/>
    <cellStyle name="Input 40 2 3" xfId="24520"/>
    <cellStyle name="Input 40 2 4" xfId="27239"/>
    <cellStyle name="Input 40 3" xfId="17190"/>
    <cellStyle name="Input 40 3 2" xfId="24963"/>
    <cellStyle name="Input 40 3 3" xfId="34132"/>
    <cellStyle name="Input 40 4" xfId="24519"/>
    <cellStyle name="Input 40 5" xfId="27238"/>
    <cellStyle name="Input 41" xfId="5374"/>
    <cellStyle name="Input 41 2" xfId="5375"/>
    <cellStyle name="Input 41 2 2" xfId="17191"/>
    <cellStyle name="Input 41 2 2 2" xfId="24964"/>
    <cellStyle name="Input 41 2 2 3" xfId="34133"/>
    <cellStyle name="Input 41 2 3" xfId="24522"/>
    <cellStyle name="Input 41 2 4" xfId="27241"/>
    <cellStyle name="Input 41 3" xfId="17192"/>
    <cellStyle name="Input 41 3 2" xfId="24965"/>
    <cellStyle name="Input 41 3 3" xfId="34134"/>
    <cellStyle name="Input 41 4" xfId="24521"/>
    <cellStyle name="Input 41 5" xfId="27240"/>
    <cellStyle name="Input 42" xfId="5376"/>
    <cellStyle name="Input 42 2" xfId="5377"/>
    <cellStyle name="Input 42 2 2" xfId="17193"/>
    <cellStyle name="Input 42 2 2 2" xfId="24966"/>
    <cellStyle name="Input 42 2 2 3" xfId="34135"/>
    <cellStyle name="Input 42 2 3" xfId="24524"/>
    <cellStyle name="Input 42 2 4" xfId="27243"/>
    <cellStyle name="Input 42 3" xfId="17194"/>
    <cellStyle name="Input 42 3 2" xfId="24967"/>
    <cellStyle name="Input 42 3 3" xfId="34136"/>
    <cellStyle name="Input 42 4" xfId="24523"/>
    <cellStyle name="Input 42 5" xfId="27242"/>
    <cellStyle name="Input 43" xfId="5378"/>
    <cellStyle name="Input 43 2" xfId="5379"/>
    <cellStyle name="Input 43 2 2" xfId="17195"/>
    <cellStyle name="Input 43 2 2 2" xfId="24968"/>
    <cellStyle name="Input 43 2 2 3" xfId="34137"/>
    <cellStyle name="Input 43 2 3" xfId="24526"/>
    <cellStyle name="Input 43 2 4" xfId="27245"/>
    <cellStyle name="Input 43 3" xfId="17196"/>
    <cellStyle name="Input 43 3 2" xfId="24969"/>
    <cellStyle name="Input 43 3 3" xfId="34138"/>
    <cellStyle name="Input 43 4" xfId="24525"/>
    <cellStyle name="Input 43 5" xfId="27244"/>
    <cellStyle name="Input 44" xfId="5380"/>
    <cellStyle name="Input 44 2" xfId="5381"/>
    <cellStyle name="Input 44 2 2" xfId="17197"/>
    <cellStyle name="Input 44 2 2 2" xfId="24970"/>
    <cellStyle name="Input 44 2 2 3" xfId="34139"/>
    <cellStyle name="Input 44 2 3" xfId="24528"/>
    <cellStyle name="Input 44 2 4" xfId="27247"/>
    <cellStyle name="Input 44 3" xfId="17198"/>
    <cellStyle name="Input 44 3 2" xfId="24971"/>
    <cellStyle name="Input 44 3 3" xfId="34140"/>
    <cellStyle name="Input 44 4" xfId="24527"/>
    <cellStyle name="Input 44 5" xfId="27246"/>
    <cellStyle name="Input 45" xfId="5382"/>
    <cellStyle name="Input 45 2" xfId="5383"/>
    <cellStyle name="Input 45 2 2" xfId="17199"/>
    <cellStyle name="Input 45 2 2 2" xfId="24972"/>
    <cellStyle name="Input 45 2 2 3" xfId="34141"/>
    <cellStyle name="Input 45 2 3" xfId="24530"/>
    <cellStyle name="Input 45 2 4" xfId="27249"/>
    <cellStyle name="Input 45 3" xfId="17200"/>
    <cellStyle name="Input 45 3 2" xfId="24973"/>
    <cellStyle name="Input 45 3 3" xfId="34142"/>
    <cellStyle name="Input 45 4" xfId="24529"/>
    <cellStyle name="Input 45 5" xfId="27248"/>
    <cellStyle name="Input 46" xfId="5384"/>
    <cellStyle name="Input 46 2" xfId="5385"/>
    <cellStyle name="Input 46 2 2" xfId="17201"/>
    <cellStyle name="Input 46 2 2 2" xfId="24974"/>
    <cellStyle name="Input 46 2 2 3" xfId="34143"/>
    <cellStyle name="Input 46 2 3" xfId="24532"/>
    <cellStyle name="Input 46 2 4" xfId="27251"/>
    <cellStyle name="Input 46 3" xfId="17202"/>
    <cellStyle name="Input 46 3 2" xfId="24975"/>
    <cellStyle name="Input 46 3 3" xfId="34144"/>
    <cellStyle name="Input 46 4" xfId="24531"/>
    <cellStyle name="Input 46 5" xfId="27250"/>
    <cellStyle name="Input 47" xfId="5386"/>
    <cellStyle name="Input 47 2" xfId="5387"/>
    <cellStyle name="Input 47 2 2" xfId="17203"/>
    <cellStyle name="Input 47 2 2 2" xfId="24976"/>
    <cellStyle name="Input 47 2 2 3" xfId="34145"/>
    <cellStyle name="Input 47 2 3" xfId="24534"/>
    <cellStyle name="Input 47 2 4" xfId="27253"/>
    <cellStyle name="Input 47 3" xfId="17204"/>
    <cellStyle name="Input 47 3 2" xfId="24977"/>
    <cellStyle name="Input 47 3 3" xfId="34146"/>
    <cellStyle name="Input 47 4" xfId="24533"/>
    <cellStyle name="Input 47 5" xfId="27252"/>
    <cellStyle name="Input 48" xfId="5388"/>
    <cellStyle name="Input 48 2" xfId="5389"/>
    <cellStyle name="Input 48 2 2" xfId="17205"/>
    <cellStyle name="Input 48 2 2 2" xfId="24978"/>
    <cellStyle name="Input 48 2 2 3" xfId="34147"/>
    <cellStyle name="Input 48 2 3" xfId="24536"/>
    <cellStyle name="Input 48 2 4" xfId="27255"/>
    <cellStyle name="Input 48 3" xfId="17206"/>
    <cellStyle name="Input 48 3 2" xfId="24979"/>
    <cellStyle name="Input 48 3 3" xfId="34148"/>
    <cellStyle name="Input 48 4" xfId="24535"/>
    <cellStyle name="Input 48 5" xfId="27254"/>
    <cellStyle name="Input 49" xfId="5390"/>
    <cellStyle name="Input 49 2" xfId="5391"/>
    <cellStyle name="Input 49 2 2" xfId="17207"/>
    <cellStyle name="Input 49 2 2 2" xfId="24980"/>
    <cellStyle name="Input 49 2 2 3" xfId="34149"/>
    <cellStyle name="Input 49 2 3" xfId="24538"/>
    <cellStyle name="Input 49 2 4" xfId="27257"/>
    <cellStyle name="Input 49 3" xfId="17208"/>
    <cellStyle name="Input 49 3 2" xfId="24981"/>
    <cellStyle name="Input 49 3 3" xfId="34150"/>
    <cellStyle name="Input 49 4" xfId="24537"/>
    <cellStyle name="Input 49 5" xfId="27256"/>
    <cellStyle name="Input 5" xfId="5392"/>
    <cellStyle name="Input 5 2" xfId="5393"/>
    <cellStyle name="Input 5 2 2" xfId="17209"/>
    <cellStyle name="Input 5 2 2 2" xfId="24982"/>
    <cellStyle name="Input 5 2 2 3" xfId="34151"/>
    <cellStyle name="Input 5 2 3" xfId="24539"/>
    <cellStyle name="Input 5 2 4" xfId="27258"/>
    <cellStyle name="Input 50" xfId="5394"/>
    <cellStyle name="Input 50 2" xfId="5395"/>
    <cellStyle name="Input 50 2 2" xfId="17210"/>
    <cellStyle name="Input 50 2 2 2" xfId="24983"/>
    <cellStyle name="Input 50 2 2 3" xfId="34152"/>
    <cellStyle name="Input 50 2 3" xfId="24541"/>
    <cellStyle name="Input 50 2 4" xfId="27260"/>
    <cellStyle name="Input 50 3" xfId="17211"/>
    <cellStyle name="Input 50 3 2" xfId="24984"/>
    <cellStyle name="Input 50 3 3" xfId="34153"/>
    <cellStyle name="Input 50 4" xfId="24540"/>
    <cellStyle name="Input 50 5" xfId="27259"/>
    <cellStyle name="Input 51" xfId="5396"/>
    <cellStyle name="Input 51 2" xfId="5397"/>
    <cellStyle name="Input 51 2 2" xfId="17212"/>
    <cellStyle name="Input 51 2 2 2" xfId="24985"/>
    <cellStyle name="Input 51 2 2 3" xfId="34154"/>
    <cellStyle name="Input 51 2 3" xfId="24543"/>
    <cellStyle name="Input 51 2 4" xfId="27262"/>
    <cellStyle name="Input 51 3" xfId="17213"/>
    <cellStyle name="Input 51 3 2" xfId="24986"/>
    <cellStyle name="Input 51 3 3" xfId="34155"/>
    <cellStyle name="Input 51 4" xfId="24542"/>
    <cellStyle name="Input 51 5" xfId="27261"/>
    <cellStyle name="Input 52" xfId="5398"/>
    <cellStyle name="Input 52 2" xfId="5399"/>
    <cellStyle name="Input 52 2 2" xfId="17214"/>
    <cellStyle name="Input 52 2 2 2" xfId="24987"/>
    <cellStyle name="Input 52 2 2 3" xfId="34156"/>
    <cellStyle name="Input 52 2 3" xfId="24545"/>
    <cellStyle name="Input 52 2 4" xfId="27264"/>
    <cellStyle name="Input 52 3" xfId="17215"/>
    <cellStyle name="Input 52 3 2" xfId="24988"/>
    <cellStyle name="Input 52 3 3" xfId="34157"/>
    <cellStyle name="Input 52 4" xfId="24544"/>
    <cellStyle name="Input 52 5" xfId="27263"/>
    <cellStyle name="Input 53" xfId="5400"/>
    <cellStyle name="Input 53 2" xfId="5401"/>
    <cellStyle name="Input 53 2 2" xfId="17216"/>
    <cellStyle name="Input 53 2 2 2" xfId="24989"/>
    <cellStyle name="Input 53 2 2 3" xfId="34158"/>
    <cellStyle name="Input 53 2 3" xfId="24547"/>
    <cellStyle name="Input 53 2 4" xfId="27266"/>
    <cellStyle name="Input 53 3" xfId="17217"/>
    <cellStyle name="Input 53 3 2" xfId="24990"/>
    <cellStyle name="Input 53 3 3" xfId="34159"/>
    <cellStyle name="Input 53 4" xfId="24546"/>
    <cellStyle name="Input 53 5" xfId="27265"/>
    <cellStyle name="Input 54" xfId="5402"/>
    <cellStyle name="Input 54 2" xfId="5403"/>
    <cellStyle name="Input 54 2 2" xfId="17218"/>
    <cellStyle name="Input 54 2 2 2" xfId="24991"/>
    <cellStyle name="Input 54 2 2 3" xfId="34160"/>
    <cellStyle name="Input 54 2 3" xfId="24549"/>
    <cellStyle name="Input 54 2 4" xfId="27268"/>
    <cellStyle name="Input 54 3" xfId="17219"/>
    <cellStyle name="Input 54 3 2" xfId="24992"/>
    <cellStyle name="Input 54 3 3" xfId="34161"/>
    <cellStyle name="Input 54 4" xfId="24548"/>
    <cellStyle name="Input 54 5" xfId="27267"/>
    <cellStyle name="Input 55" xfId="5404"/>
    <cellStyle name="Input 55 2" xfId="5405"/>
    <cellStyle name="Input 55 2 2" xfId="17220"/>
    <cellStyle name="Input 55 2 2 2" xfId="24993"/>
    <cellStyle name="Input 55 2 2 3" xfId="34162"/>
    <cellStyle name="Input 55 2 3" xfId="24551"/>
    <cellStyle name="Input 55 2 4" xfId="27270"/>
    <cellStyle name="Input 55 3" xfId="17221"/>
    <cellStyle name="Input 55 3 2" xfId="17222"/>
    <cellStyle name="Input 55 3 2 2" xfId="24995"/>
    <cellStyle name="Input 55 3 2 3" xfId="34164"/>
    <cellStyle name="Input 55 3 3" xfId="24994"/>
    <cellStyle name="Input 55 3 4" xfId="34163"/>
    <cellStyle name="Input 55 4" xfId="17223"/>
    <cellStyle name="Input 55 4 2" xfId="17224"/>
    <cellStyle name="Input 55 4 2 2" xfId="24997"/>
    <cellStyle name="Input 55 4 2 3" xfId="34166"/>
    <cellStyle name="Input 55 4 3" xfId="24996"/>
    <cellStyle name="Input 55 4 4" xfId="34165"/>
    <cellStyle name="Input 55 5" xfId="17225"/>
    <cellStyle name="Input 55 5 2" xfId="17226"/>
    <cellStyle name="Input 55 5 2 2" xfId="24999"/>
    <cellStyle name="Input 55 5 2 3" xfId="34168"/>
    <cellStyle name="Input 55 5 3" xfId="24998"/>
    <cellStyle name="Input 55 5 4" xfId="34167"/>
    <cellStyle name="Input 55 6" xfId="17227"/>
    <cellStyle name="Input 55 6 2" xfId="25000"/>
    <cellStyle name="Input 55 6 3" xfId="34169"/>
    <cellStyle name="Input 55 7" xfId="24550"/>
    <cellStyle name="Input 55 8" xfId="27269"/>
    <cellStyle name="Input 56" xfId="5406"/>
    <cellStyle name="Input 56 2" xfId="5407"/>
    <cellStyle name="Input 56 2 2" xfId="17228"/>
    <cellStyle name="Input 56 2 2 2" xfId="25001"/>
    <cellStyle name="Input 56 2 2 3" xfId="34170"/>
    <cellStyle name="Input 56 2 3" xfId="24553"/>
    <cellStyle name="Input 56 2 4" xfId="27272"/>
    <cellStyle name="Input 56 3" xfId="17229"/>
    <cellStyle name="Input 56 3 2" xfId="17230"/>
    <cellStyle name="Input 56 3 2 2" xfId="25003"/>
    <cellStyle name="Input 56 3 2 3" xfId="34172"/>
    <cellStyle name="Input 56 3 3" xfId="25002"/>
    <cellStyle name="Input 56 3 4" xfId="34171"/>
    <cellStyle name="Input 56 4" xfId="17231"/>
    <cellStyle name="Input 56 4 2" xfId="17232"/>
    <cellStyle name="Input 56 4 2 2" xfId="25005"/>
    <cellStyle name="Input 56 4 2 3" xfId="34174"/>
    <cellStyle name="Input 56 4 3" xfId="25004"/>
    <cellStyle name="Input 56 4 4" xfId="34173"/>
    <cellStyle name="Input 56 5" xfId="17233"/>
    <cellStyle name="Input 56 5 2" xfId="17234"/>
    <cellStyle name="Input 56 5 2 2" xfId="25007"/>
    <cellStyle name="Input 56 5 2 3" xfId="34176"/>
    <cellStyle name="Input 56 5 3" xfId="25006"/>
    <cellStyle name="Input 56 5 4" xfId="34175"/>
    <cellStyle name="Input 56 6" xfId="17235"/>
    <cellStyle name="Input 56 6 2" xfId="25008"/>
    <cellStyle name="Input 56 6 3" xfId="34177"/>
    <cellStyle name="Input 56 7" xfId="24552"/>
    <cellStyle name="Input 56 8" xfId="27271"/>
    <cellStyle name="Input 57" xfId="5408"/>
    <cellStyle name="Input 57 2" xfId="5409"/>
    <cellStyle name="Input 57 2 2" xfId="17236"/>
    <cellStyle name="Input 57 2 2 2" xfId="25009"/>
    <cellStyle name="Input 57 2 2 3" xfId="34178"/>
    <cellStyle name="Input 57 2 3" xfId="24555"/>
    <cellStyle name="Input 57 2 4" xfId="27274"/>
    <cellStyle name="Input 57 3" xfId="17237"/>
    <cellStyle name="Input 57 3 2" xfId="17238"/>
    <cellStyle name="Input 57 3 2 2" xfId="25011"/>
    <cellStyle name="Input 57 3 2 3" xfId="34180"/>
    <cellStyle name="Input 57 3 3" xfId="25010"/>
    <cellStyle name="Input 57 3 4" xfId="34179"/>
    <cellStyle name="Input 57 4" xfId="17239"/>
    <cellStyle name="Input 57 4 2" xfId="17240"/>
    <cellStyle name="Input 57 4 2 2" xfId="25013"/>
    <cellStyle name="Input 57 4 2 3" xfId="34182"/>
    <cellStyle name="Input 57 4 3" xfId="25012"/>
    <cellStyle name="Input 57 4 4" xfId="34181"/>
    <cellStyle name="Input 57 5" xfId="17241"/>
    <cellStyle name="Input 57 5 2" xfId="17242"/>
    <cellStyle name="Input 57 5 2 2" xfId="25015"/>
    <cellStyle name="Input 57 5 2 3" xfId="34184"/>
    <cellStyle name="Input 57 5 3" xfId="25014"/>
    <cellStyle name="Input 57 5 4" xfId="34183"/>
    <cellStyle name="Input 57 6" xfId="17243"/>
    <cellStyle name="Input 57 6 2" xfId="25016"/>
    <cellStyle name="Input 57 6 3" xfId="34185"/>
    <cellStyle name="Input 57 7" xfId="24554"/>
    <cellStyle name="Input 57 8" xfId="27273"/>
    <cellStyle name="Input 58" xfId="5410"/>
    <cellStyle name="Input 58 2" xfId="5411"/>
    <cellStyle name="Input 58 2 2" xfId="17244"/>
    <cellStyle name="Input 58 2 2 2" xfId="25017"/>
    <cellStyle name="Input 58 2 2 3" xfId="34186"/>
    <cellStyle name="Input 58 2 3" xfId="24557"/>
    <cellStyle name="Input 58 2 4" xfId="27276"/>
    <cellStyle name="Input 58 3" xfId="17245"/>
    <cellStyle name="Input 58 3 2" xfId="17246"/>
    <cellStyle name="Input 58 3 2 2" xfId="25019"/>
    <cellStyle name="Input 58 3 2 3" xfId="34188"/>
    <cellStyle name="Input 58 3 3" xfId="25018"/>
    <cellStyle name="Input 58 3 4" xfId="34187"/>
    <cellStyle name="Input 58 4" xfId="17247"/>
    <cellStyle name="Input 58 4 2" xfId="17248"/>
    <cellStyle name="Input 58 4 2 2" xfId="25021"/>
    <cellStyle name="Input 58 4 2 3" xfId="34190"/>
    <cellStyle name="Input 58 4 3" xfId="25020"/>
    <cellStyle name="Input 58 4 4" xfId="34189"/>
    <cellStyle name="Input 58 5" xfId="17249"/>
    <cellStyle name="Input 58 5 2" xfId="17250"/>
    <cellStyle name="Input 58 5 2 2" xfId="25023"/>
    <cellStyle name="Input 58 5 2 3" xfId="34192"/>
    <cellStyle name="Input 58 5 3" xfId="25022"/>
    <cellStyle name="Input 58 5 4" xfId="34191"/>
    <cellStyle name="Input 58 6" xfId="17251"/>
    <cellStyle name="Input 58 6 2" xfId="25024"/>
    <cellStyle name="Input 58 6 3" xfId="34193"/>
    <cellStyle name="Input 58 7" xfId="24556"/>
    <cellStyle name="Input 58 8" xfId="27275"/>
    <cellStyle name="Input 59" xfId="5412"/>
    <cellStyle name="Input 59 2" xfId="5413"/>
    <cellStyle name="Input 59 2 2" xfId="17252"/>
    <cellStyle name="Input 59 2 2 2" xfId="25025"/>
    <cellStyle name="Input 59 2 2 3" xfId="34194"/>
    <cellStyle name="Input 59 2 3" xfId="24559"/>
    <cellStyle name="Input 59 2 4" xfId="27278"/>
    <cellStyle name="Input 59 3" xfId="17253"/>
    <cellStyle name="Input 59 3 2" xfId="17254"/>
    <cellStyle name="Input 59 3 2 2" xfId="25027"/>
    <cellStyle name="Input 59 3 2 3" xfId="34196"/>
    <cellStyle name="Input 59 3 3" xfId="25026"/>
    <cellStyle name="Input 59 3 4" xfId="34195"/>
    <cellStyle name="Input 59 4" xfId="17255"/>
    <cellStyle name="Input 59 4 2" xfId="17256"/>
    <cellStyle name="Input 59 4 2 2" xfId="25029"/>
    <cellStyle name="Input 59 4 2 3" xfId="34198"/>
    <cellStyle name="Input 59 4 3" xfId="25028"/>
    <cellStyle name="Input 59 4 4" xfId="34197"/>
    <cellStyle name="Input 59 5" xfId="17257"/>
    <cellStyle name="Input 59 5 2" xfId="17258"/>
    <cellStyle name="Input 59 5 2 2" xfId="25031"/>
    <cellStyle name="Input 59 5 2 3" xfId="34200"/>
    <cellStyle name="Input 59 5 3" xfId="25030"/>
    <cellStyle name="Input 59 5 4" xfId="34199"/>
    <cellStyle name="Input 59 6" xfId="17259"/>
    <cellStyle name="Input 59 6 2" xfId="25032"/>
    <cellStyle name="Input 59 6 3" xfId="34201"/>
    <cellStyle name="Input 59 7" xfId="24558"/>
    <cellStyle name="Input 59 8" xfId="27277"/>
    <cellStyle name="Input 6" xfId="5414"/>
    <cellStyle name="Input 6 2" xfId="5415"/>
    <cellStyle name="Input 6 2 2" xfId="17260"/>
    <cellStyle name="Input 6 2 2 2" xfId="25033"/>
    <cellStyle name="Input 6 2 2 3" xfId="34202"/>
    <cellStyle name="Input 6 2 3" xfId="24560"/>
    <cellStyle name="Input 6 2 4" xfId="27279"/>
    <cellStyle name="Input 60" xfId="5416"/>
    <cellStyle name="Input 60 2" xfId="5417"/>
    <cellStyle name="Input 60 2 2" xfId="17261"/>
    <cellStyle name="Input 60 2 2 2" xfId="25034"/>
    <cellStyle name="Input 60 2 2 3" xfId="34203"/>
    <cellStyle name="Input 60 2 3" xfId="24562"/>
    <cellStyle name="Input 60 2 4" xfId="27281"/>
    <cellStyle name="Input 60 3" xfId="17262"/>
    <cellStyle name="Input 60 3 2" xfId="17263"/>
    <cellStyle name="Input 60 3 2 2" xfId="25036"/>
    <cellStyle name="Input 60 3 2 3" xfId="34205"/>
    <cellStyle name="Input 60 3 3" xfId="25035"/>
    <cellStyle name="Input 60 3 4" xfId="34204"/>
    <cellStyle name="Input 60 4" xfId="17264"/>
    <cellStyle name="Input 60 4 2" xfId="17265"/>
    <cellStyle name="Input 60 4 2 2" xfId="25038"/>
    <cellStyle name="Input 60 4 2 3" xfId="34207"/>
    <cellStyle name="Input 60 4 3" xfId="25037"/>
    <cellStyle name="Input 60 4 4" xfId="34206"/>
    <cellStyle name="Input 60 5" xfId="17266"/>
    <cellStyle name="Input 60 5 2" xfId="17267"/>
    <cellStyle name="Input 60 5 2 2" xfId="25040"/>
    <cellStyle name="Input 60 5 2 3" xfId="34209"/>
    <cellStyle name="Input 60 5 3" xfId="25039"/>
    <cellStyle name="Input 60 5 4" xfId="34208"/>
    <cellStyle name="Input 60 6" xfId="17268"/>
    <cellStyle name="Input 60 6 2" xfId="25041"/>
    <cellStyle name="Input 60 6 3" xfId="34210"/>
    <cellStyle name="Input 60 7" xfId="24561"/>
    <cellStyle name="Input 60 8" xfId="27280"/>
    <cellStyle name="Input 61" xfId="5418"/>
    <cellStyle name="Input 61 2" xfId="5419"/>
    <cellStyle name="Input 61 2 2" xfId="17269"/>
    <cellStyle name="Input 61 2 2 2" xfId="25042"/>
    <cellStyle name="Input 61 2 2 3" xfId="34211"/>
    <cellStyle name="Input 61 2 3" xfId="24564"/>
    <cellStyle name="Input 61 2 4" xfId="27283"/>
    <cellStyle name="Input 61 3" xfId="17270"/>
    <cellStyle name="Input 61 3 2" xfId="25043"/>
    <cellStyle name="Input 61 3 3" xfId="34212"/>
    <cellStyle name="Input 61 4" xfId="24563"/>
    <cellStyle name="Input 61 5" xfId="27282"/>
    <cellStyle name="Input 62" xfId="5420"/>
    <cellStyle name="Input 62 2" xfId="5421"/>
    <cellStyle name="Input 62 2 2" xfId="17271"/>
    <cellStyle name="Input 62 2 2 2" xfId="25044"/>
    <cellStyle name="Input 62 2 2 3" xfId="34213"/>
    <cellStyle name="Input 62 2 3" xfId="24566"/>
    <cellStyle name="Input 62 2 4" xfId="27285"/>
    <cellStyle name="Input 62 3" xfId="17272"/>
    <cellStyle name="Input 62 3 2" xfId="25045"/>
    <cellStyle name="Input 62 3 3" xfId="34214"/>
    <cellStyle name="Input 62 4" xfId="24565"/>
    <cellStyle name="Input 62 5" xfId="27284"/>
    <cellStyle name="Input 63" xfId="5422"/>
    <cellStyle name="Input 63 2" xfId="5423"/>
    <cellStyle name="Input 63 2 2" xfId="17273"/>
    <cellStyle name="Input 63 2 2 2" xfId="25046"/>
    <cellStyle name="Input 63 2 2 3" xfId="34215"/>
    <cellStyle name="Input 63 2 3" xfId="24568"/>
    <cellStyle name="Input 63 2 4" xfId="27287"/>
    <cellStyle name="Input 63 3" xfId="17274"/>
    <cellStyle name="Input 63 3 2" xfId="25047"/>
    <cellStyle name="Input 63 3 3" xfId="34216"/>
    <cellStyle name="Input 63 4" xfId="24567"/>
    <cellStyle name="Input 63 5" xfId="27286"/>
    <cellStyle name="Input 64" xfId="5424"/>
    <cellStyle name="Input 64 2" xfId="5425"/>
    <cellStyle name="Input 64 2 2" xfId="17275"/>
    <cellStyle name="Input 64 2 2 2" xfId="25048"/>
    <cellStyle name="Input 64 2 2 3" xfId="34217"/>
    <cellStyle name="Input 64 2 3" xfId="24570"/>
    <cellStyle name="Input 64 2 4" xfId="27289"/>
    <cellStyle name="Input 64 3" xfId="17276"/>
    <cellStyle name="Input 64 3 2" xfId="25049"/>
    <cellStyle name="Input 64 3 3" xfId="34218"/>
    <cellStyle name="Input 64 4" xfId="24569"/>
    <cellStyle name="Input 64 5" xfId="27288"/>
    <cellStyle name="Input 65" xfId="5426"/>
    <cellStyle name="Input 65 2" xfId="5427"/>
    <cellStyle name="Input 65 2 2" xfId="17277"/>
    <cellStyle name="Input 65 2 2 2" xfId="25050"/>
    <cellStyle name="Input 65 2 2 3" xfId="34219"/>
    <cellStyle name="Input 65 2 3" xfId="24572"/>
    <cellStyle name="Input 65 2 4" xfId="27291"/>
    <cellStyle name="Input 65 3" xfId="17278"/>
    <cellStyle name="Input 65 3 2" xfId="25051"/>
    <cellStyle name="Input 65 3 3" xfId="34220"/>
    <cellStyle name="Input 65 4" xfId="24571"/>
    <cellStyle name="Input 65 5" xfId="27290"/>
    <cellStyle name="Input 66" xfId="5428"/>
    <cellStyle name="Input 66 2" xfId="5429"/>
    <cellStyle name="Input 66 2 2" xfId="17279"/>
    <cellStyle name="Input 66 2 2 2" xfId="25052"/>
    <cellStyle name="Input 66 2 2 3" xfId="34221"/>
    <cellStyle name="Input 66 2 3" xfId="24574"/>
    <cellStyle name="Input 66 2 4" xfId="27293"/>
    <cellStyle name="Input 66 3" xfId="17280"/>
    <cellStyle name="Input 66 3 2" xfId="25053"/>
    <cellStyle name="Input 66 3 3" xfId="34222"/>
    <cellStyle name="Input 66 4" xfId="24573"/>
    <cellStyle name="Input 66 5" xfId="27292"/>
    <cellStyle name="Input 67" xfId="5430"/>
    <cellStyle name="Input 67 2" xfId="5431"/>
    <cellStyle name="Input 67 2 2" xfId="17281"/>
    <cellStyle name="Input 67 2 2 2" xfId="25054"/>
    <cellStyle name="Input 67 2 2 3" xfId="34223"/>
    <cellStyle name="Input 67 2 3" xfId="24576"/>
    <cellStyle name="Input 67 2 4" xfId="27295"/>
    <cellStyle name="Input 67 3" xfId="17282"/>
    <cellStyle name="Input 67 3 2" xfId="25055"/>
    <cellStyle name="Input 67 3 3" xfId="34224"/>
    <cellStyle name="Input 67 4" xfId="24575"/>
    <cellStyle name="Input 67 5" xfId="27294"/>
    <cellStyle name="Input 68" xfId="5432"/>
    <cellStyle name="Input 68 2" xfId="5433"/>
    <cellStyle name="Input 68 2 2" xfId="17283"/>
    <cellStyle name="Input 68 2 2 2" xfId="25056"/>
    <cellStyle name="Input 68 2 2 3" xfId="34225"/>
    <cellStyle name="Input 68 2 3" xfId="24578"/>
    <cellStyle name="Input 68 2 4" xfId="27297"/>
    <cellStyle name="Input 68 3" xfId="17284"/>
    <cellStyle name="Input 68 3 2" xfId="25057"/>
    <cellStyle name="Input 68 3 3" xfId="34226"/>
    <cellStyle name="Input 68 4" xfId="24577"/>
    <cellStyle name="Input 68 5" xfId="27296"/>
    <cellStyle name="Input 69" xfId="5434"/>
    <cellStyle name="Input 69 2" xfId="5435"/>
    <cellStyle name="Input 69 2 2" xfId="17285"/>
    <cellStyle name="Input 69 2 2 2" xfId="25058"/>
    <cellStyle name="Input 69 2 2 3" xfId="34227"/>
    <cellStyle name="Input 69 2 3" xfId="24580"/>
    <cellStyle name="Input 69 2 4" xfId="27299"/>
    <cellStyle name="Input 69 3" xfId="17286"/>
    <cellStyle name="Input 69 3 2" xfId="25059"/>
    <cellStyle name="Input 69 3 3" xfId="34228"/>
    <cellStyle name="Input 69 4" xfId="24579"/>
    <cellStyle name="Input 69 5" xfId="27298"/>
    <cellStyle name="Input 7" xfId="5436"/>
    <cellStyle name="Input 7 2" xfId="5437"/>
    <cellStyle name="Input 7 2 2" xfId="17287"/>
    <cellStyle name="Input 7 2 2 2" xfId="25060"/>
    <cellStyle name="Input 7 2 2 3" xfId="34229"/>
    <cellStyle name="Input 7 2 3" xfId="24582"/>
    <cellStyle name="Input 7 2 4" xfId="27301"/>
    <cellStyle name="Input 7 3" xfId="17288"/>
    <cellStyle name="Input 7 3 2" xfId="25061"/>
    <cellStyle name="Input 7 3 3" xfId="34230"/>
    <cellStyle name="Input 7 4" xfId="24581"/>
    <cellStyle name="Input 7 5" xfId="27300"/>
    <cellStyle name="Input 70" xfId="5438"/>
    <cellStyle name="Input 70 2" xfId="5439"/>
    <cellStyle name="Input 70 2 2" xfId="17289"/>
    <cellStyle name="Input 70 2 2 2" xfId="25062"/>
    <cellStyle name="Input 70 2 2 3" xfId="34231"/>
    <cellStyle name="Input 70 2 3" xfId="24584"/>
    <cellStyle name="Input 70 2 4" xfId="27303"/>
    <cellStyle name="Input 70 3" xfId="17290"/>
    <cellStyle name="Input 70 3 2" xfId="25063"/>
    <cellStyle name="Input 70 3 3" xfId="34232"/>
    <cellStyle name="Input 70 4" xfId="24583"/>
    <cellStyle name="Input 70 5" xfId="27302"/>
    <cellStyle name="Input 71" xfId="5440"/>
    <cellStyle name="Input 71 2" xfId="5441"/>
    <cellStyle name="Input 71 2 2" xfId="17291"/>
    <cellStyle name="Input 71 2 2 2" xfId="25064"/>
    <cellStyle name="Input 71 2 2 3" xfId="34233"/>
    <cellStyle name="Input 71 2 3" xfId="24586"/>
    <cellStyle name="Input 71 2 4" xfId="27305"/>
    <cellStyle name="Input 71 3" xfId="17292"/>
    <cellStyle name="Input 71 3 2" xfId="25065"/>
    <cellStyle name="Input 71 3 3" xfId="34234"/>
    <cellStyle name="Input 71 4" xfId="24585"/>
    <cellStyle name="Input 71 5" xfId="27304"/>
    <cellStyle name="Input 72" xfId="5442"/>
    <cellStyle name="Input 72 2" xfId="5443"/>
    <cellStyle name="Input 72 2 2" xfId="17293"/>
    <cellStyle name="Input 72 2 2 2" xfId="25066"/>
    <cellStyle name="Input 72 2 2 3" xfId="34235"/>
    <cellStyle name="Input 72 2 3" xfId="24588"/>
    <cellStyle name="Input 72 2 4" xfId="27307"/>
    <cellStyle name="Input 72 3" xfId="17294"/>
    <cellStyle name="Input 72 3 2" xfId="25067"/>
    <cellStyle name="Input 72 3 3" xfId="34236"/>
    <cellStyle name="Input 72 4" xfId="24587"/>
    <cellStyle name="Input 72 5" xfId="27306"/>
    <cellStyle name="Input 73" xfId="5444"/>
    <cellStyle name="Input 73 2" xfId="5445"/>
    <cellStyle name="Input 73 2 2" xfId="17295"/>
    <cellStyle name="Input 73 2 2 2" xfId="25068"/>
    <cellStyle name="Input 73 2 2 3" xfId="34237"/>
    <cellStyle name="Input 73 2 3" xfId="24590"/>
    <cellStyle name="Input 73 2 4" xfId="27309"/>
    <cellStyle name="Input 73 3" xfId="17296"/>
    <cellStyle name="Input 73 3 2" xfId="25069"/>
    <cellStyle name="Input 73 3 3" xfId="34238"/>
    <cellStyle name="Input 73 4" xfId="24589"/>
    <cellStyle name="Input 73 5" xfId="27308"/>
    <cellStyle name="Input 74" xfId="5446"/>
    <cellStyle name="Input 74 2" xfId="5447"/>
    <cellStyle name="Input 74 2 2" xfId="17297"/>
    <cellStyle name="Input 74 2 2 2" xfId="25070"/>
    <cellStyle name="Input 74 2 2 3" xfId="34239"/>
    <cellStyle name="Input 74 2 3" xfId="24592"/>
    <cellStyle name="Input 74 2 4" xfId="27311"/>
    <cellStyle name="Input 74 3" xfId="17298"/>
    <cellStyle name="Input 74 3 2" xfId="25071"/>
    <cellStyle name="Input 74 3 3" xfId="34240"/>
    <cellStyle name="Input 74 4" xfId="24591"/>
    <cellStyle name="Input 74 5" xfId="27310"/>
    <cellStyle name="Input 75" xfId="5448"/>
    <cellStyle name="Input 75 2" xfId="5449"/>
    <cellStyle name="Input 75 2 2" xfId="17299"/>
    <cellStyle name="Input 75 2 2 2" xfId="25072"/>
    <cellStyle name="Input 75 2 2 3" xfId="34241"/>
    <cellStyle name="Input 75 2 3" xfId="24594"/>
    <cellStyle name="Input 75 2 4" xfId="27313"/>
    <cellStyle name="Input 75 3" xfId="17300"/>
    <cellStyle name="Input 75 3 2" xfId="25073"/>
    <cellStyle name="Input 75 3 3" xfId="34242"/>
    <cellStyle name="Input 75 4" xfId="24593"/>
    <cellStyle name="Input 75 5" xfId="27312"/>
    <cellStyle name="Input 76" xfId="5450"/>
    <cellStyle name="Input 76 2" xfId="5451"/>
    <cellStyle name="Input 76 2 2" xfId="17301"/>
    <cellStyle name="Input 76 2 2 2" xfId="25074"/>
    <cellStyle name="Input 76 2 2 3" xfId="34243"/>
    <cellStyle name="Input 76 2 3" xfId="24596"/>
    <cellStyle name="Input 76 2 4" xfId="27315"/>
    <cellStyle name="Input 76 3" xfId="17302"/>
    <cellStyle name="Input 76 3 2" xfId="25075"/>
    <cellStyle name="Input 76 3 3" xfId="34244"/>
    <cellStyle name="Input 76 4" xfId="24595"/>
    <cellStyle name="Input 76 5" xfId="27314"/>
    <cellStyle name="Input 77" xfId="5452"/>
    <cellStyle name="Input 77 2" xfId="5453"/>
    <cellStyle name="Input 77 2 2" xfId="17303"/>
    <cellStyle name="Input 77 2 2 2" xfId="25076"/>
    <cellStyle name="Input 77 2 2 3" xfId="34245"/>
    <cellStyle name="Input 77 2 3" xfId="24598"/>
    <cellStyle name="Input 77 2 4" xfId="27317"/>
    <cellStyle name="Input 77 3" xfId="17304"/>
    <cellStyle name="Input 77 3 2" xfId="25077"/>
    <cellStyle name="Input 77 3 3" xfId="34246"/>
    <cellStyle name="Input 77 4" xfId="24597"/>
    <cellStyle name="Input 77 5" xfId="27316"/>
    <cellStyle name="Input 78" xfId="5454"/>
    <cellStyle name="Input 78 2" xfId="5455"/>
    <cellStyle name="Input 78 2 2" xfId="17305"/>
    <cellStyle name="Input 78 2 2 2" xfId="25078"/>
    <cellStyle name="Input 78 2 2 3" xfId="34247"/>
    <cellStyle name="Input 78 2 3" xfId="24600"/>
    <cellStyle name="Input 78 2 4" xfId="27319"/>
    <cellStyle name="Input 78 3" xfId="17306"/>
    <cellStyle name="Input 78 3 2" xfId="25079"/>
    <cellStyle name="Input 78 3 3" xfId="34248"/>
    <cellStyle name="Input 78 4" xfId="24599"/>
    <cellStyle name="Input 78 5" xfId="27318"/>
    <cellStyle name="Input 79" xfId="5456"/>
    <cellStyle name="Input 79 2" xfId="5457"/>
    <cellStyle name="Input 79 2 2" xfId="17307"/>
    <cellStyle name="Input 79 2 2 2" xfId="25080"/>
    <cellStyle name="Input 79 2 2 3" xfId="34249"/>
    <cellStyle name="Input 79 2 3" xfId="24602"/>
    <cellStyle name="Input 79 2 4" xfId="27321"/>
    <cellStyle name="Input 79 3" xfId="17308"/>
    <cellStyle name="Input 79 3 2" xfId="25081"/>
    <cellStyle name="Input 79 3 3" xfId="34250"/>
    <cellStyle name="Input 79 4" xfId="24601"/>
    <cellStyle name="Input 79 5" xfId="27320"/>
    <cellStyle name="Input 8" xfId="5458"/>
    <cellStyle name="Input 8 2" xfId="5459"/>
    <cellStyle name="Input 8 2 2" xfId="17309"/>
    <cellStyle name="Input 8 2 2 2" xfId="25082"/>
    <cellStyle name="Input 8 2 2 3" xfId="34251"/>
    <cellStyle name="Input 8 2 3" xfId="24604"/>
    <cellStyle name="Input 8 2 4" xfId="27323"/>
    <cellStyle name="Input 8 3" xfId="17310"/>
    <cellStyle name="Input 8 3 2" xfId="25083"/>
    <cellStyle name="Input 8 3 3" xfId="34252"/>
    <cellStyle name="Input 8 4" xfId="24603"/>
    <cellStyle name="Input 8 5" xfId="27322"/>
    <cellStyle name="Input 80" xfId="5460"/>
    <cellStyle name="Input 80 2" xfId="5461"/>
    <cellStyle name="Input 80 2 2" xfId="17311"/>
    <cellStyle name="Input 80 2 2 2" xfId="25084"/>
    <cellStyle name="Input 80 2 2 3" xfId="34253"/>
    <cellStyle name="Input 80 2 3" xfId="24606"/>
    <cellStyle name="Input 80 2 4" xfId="27325"/>
    <cellStyle name="Input 80 3" xfId="17312"/>
    <cellStyle name="Input 80 3 2" xfId="25085"/>
    <cellStyle name="Input 80 3 3" xfId="34254"/>
    <cellStyle name="Input 80 4" xfId="24605"/>
    <cellStyle name="Input 80 5" xfId="27324"/>
    <cellStyle name="Input 81" xfId="5462"/>
    <cellStyle name="Input 81 2" xfId="5463"/>
    <cellStyle name="Input 81 2 2" xfId="17313"/>
    <cellStyle name="Input 81 2 2 2" xfId="25086"/>
    <cellStyle name="Input 81 2 2 3" xfId="34255"/>
    <cellStyle name="Input 81 2 3" xfId="24608"/>
    <cellStyle name="Input 81 2 4" xfId="27327"/>
    <cellStyle name="Input 81 3" xfId="17314"/>
    <cellStyle name="Input 81 3 2" xfId="25087"/>
    <cellStyle name="Input 81 3 3" xfId="34256"/>
    <cellStyle name="Input 81 4" xfId="24607"/>
    <cellStyle name="Input 81 5" xfId="27326"/>
    <cellStyle name="Input 82" xfId="5464"/>
    <cellStyle name="Input 82 2" xfId="5465"/>
    <cellStyle name="Input 82 2 2" xfId="17315"/>
    <cellStyle name="Input 82 2 2 2" xfId="25088"/>
    <cellStyle name="Input 82 2 2 3" xfId="34257"/>
    <cellStyle name="Input 82 2 3" xfId="24610"/>
    <cellStyle name="Input 82 2 4" xfId="27329"/>
    <cellStyle name="Input 82 3" xfId="17316"/>
    <cellStyle name="Input 82 3 2" xfId="25089"/>
    <cellStyle name="Input 82 3 3" xfId="34258"/>
    <cellStyle name="Input 82 4" xfId="24609"/>
    <cellStyle name="Input 82 5" xfId="27328"/>
    <cellStyle name="Input 83" xfId="5466"/>
    <cellStyle name="Input 83 2" xfId="5467"/>
    <cellStyle name="Input 83 2 2" xfId="17317"/>
    <cellStyle name="Input 83 2 2 2" xfId="25090"/>
    <cellStyle name="Input 83 2 2 3" xfId="34259"/>
    <cellStyle name="Input 83 2 3" xfId="24612"/>
    <cellStyle name="Input 83 2 4" xfId="27331"/>
    <cellStyle name="Input 83 3" xfId="17318"/>
    <cellStyle name="Input 83 3 2" xfId="25091"/>
    <cellStyle name="Input 83 3 3" xfId="34260"/>
    <cellStyle name="Input 83 4" xfId="24611"/>
    <cellStyle name="Input 83 5" xfId="27330"/>
    <cellStyle name="Input 84" xfId="5468"/>
    <cellStyle name="Input 84 2" xfId="5469"/>
    <cellStyle name="Input 84 2 2" xfId="17319"/>
    <cellStyle name="Input 84 2 2 2" xfId="25092"/>
    <cellStyle name="Input 84 2 2 3" xfId="34261"/>
    <cellStyle name="Input 84 2 3" xfId="24614"/>
    <cellStyle name="Input 84 2 4" xfId="27333"/>
    <cellStyle name="Input 84 3" xfId="17320"/>
    <cellStyle name="Input 84 3 2" xfId="25093"/>
    <cellStyle name="Input 84 3 3" xfId="34262"/>
    <cellStyle name="Input 84 4" xfId="24613"/>
    <cellStyle name="Input 84 5" xfId="27332"/>
    <cellStyle name="Input 85" xfId="5470"/>
    <cellStyle name="Input 85 2" xfId="5471"/>
    <cellStyle name="Input 85 2 2" xfId="17321"/>
    <cellStyle name="Input 85 2 2 2" xfId="25094"/>
    <cellStyle name="Input 85 2 2 3" xfId="34263"/>
    <cellStyle name="Input 85 2 3" xfId="24616"/>
    <cellStyle name="Input 85 2 4" xfId="27335"/>
    <cellStyle name="Input 85 3" xfId="17322"/>
    <cellStyle name="Input 85 3 2" xfId="25095"/>
    <cellStyle name="Input 85 3 3" xfId="34264"/>
    <cellStyle name="Input 85 4" xfId="24615"/>
    <cellStyle name="Input 85 5" xfId="27334"/>
    <cellStyle name="Input 86" xfId="5472"/>
    <cellStyle name="Input 86 2" xfId="5473"/>
    <cellStyle name="Input 86 2 2" xfId="17323"/>
    <cellStyle name="Input 86 2 2 2" xfId="25096"/>
    <cellStyle name="Input 86 2 2 3" xfId="34265"/>
    <cellStyle name="Input 86 2 3" xfId="24618"/>
    <cellStyle name="Input 86 2 4" xfId="27337"/>
    <cellStyle name="Input 86 3" xfId="17324"/>
    <cellStyle name="Input 86 3 2" xfId="25097"/>
    <cellStyle name="Input 86 3 3" xfId="34266"/>
    <cellStyle name="Input 86 4" xfId="24617"/>
    <cellStyle name="Input 86 5" xfId="27336"/>
    <cellStyle name="Input 87" xfId="5474"/>
    <cellStyle name="Input 87 2" xfId="5475"/>
    <cellStyle name="Input 87 2 2" xfId="17325"/>
    <cellStyle name="Input 87 2 2 2" xfId="25098"/>
    <cellStyle name="Input 87 2 2 3" xfId="34267"/>
    <cellStyle name="Input 87 2 3" xfId="24620"/>
    <cellStyle name="Input 87 2 4" xfId="27339"/>
    <cellStyle name="Input 87 3" xfId="17326"/>
    <cellStyle name="Input 87 3 2" xfId="25099"/>
    <cellStyle name="Input 87 3 3" xfId="34268"/>
    <cellStyle name="Input 87 4" xfId="24619"/>
    <cellStyle name="Input 87 5" xfId="27338"/>
    <cellStyle name="Input 88" xfId="5476"/>
    <cellStyle name="Input 88 2" xfId="5477"/>
    <cellStyle name="Input 88 2 2" xfId="17327"/>
    <cellStyle name="Input 88 2 2 2" xfId="25100"/>
    <cellStyle name="Input 88 2 2 3" xfId="34269"/>
    <cellStyle name="Input 88 2 3" xfId="24622"/>
    <cellStyle name="Input 88 2 4" xfId="27341"/>
    <cellStyle name="Input 88 3" xfId="17328"/>
    <cellStyle name="Input 88 3 2" xfId="25101"/>
    <cellStyle name="Input 88 3 3" xfId="34270"/>
    <cellStyle name="Input 88 4" xfId="24621"/>
    <cellStyle name="Input 88 5" xfId="27340"/>
    <cellStyle name="Input 89" xfId="5478"/>
    <cellStyle name="Input 89 2" xfId="5479"/>
    <cellStyle name="Input 89 2 2" xfId="17329"/>
    <cellStyle name="Input 89 2 2 2" xfId="25102"/>
    <cellStyle name="Input 89 2 2 3" xfId="34271"/>
    <cellStyle name="Input 89 2 3" xfId="24624"/>
    <cellStyle name="Input 89 2 4" xfId="27343"/>
    <cellStyle name="Input 89 3" xfId="17330"/>
    <cellStyle name="Input 89 3 2" xfId="25103"/>
    <cellStyle name="Input 89 3 3" xfId="34272"/>
    <cellStyle name="Input 89 4" xfId="24623"/>
    <cellStyle name="Input 89 5" xfId="27342"/>
    <cellStyle name="Input 9" xfId="5480"/>
    <cellStyle name="Input 9 2" xfId="5481"/>
    <cellStyle name="Input 9 2 2" xfId="17331"/>
    <cellStyle name="Input 9 2 2 2" xfId="25104"/>
    <cellStyle name="Input 9 2 2 3" xfId="34273"/>
    <cellStyle name="Input 9 2 3" xfId="24626"/>
    <cellStyle name="Input 9 2 4" xfId="27345"/>
    <cellStyle name="Input 9 3" xfId="17332"/>
    <cellStyle name="Input 9 3 2" xfId="25105"/>
    <cellStyle name="Input 9 3 3" xfId="34274"/>
    <cellStyle name="Input 9 4" xfId="24625"/>
    <cellStyle name="Input 9 5" xfId="27344"/>
    <cellStyle name="Input 90" xfId="5482"/>
    <cellStyle name="Input 90 2" xfId="5483"/>
    <cellStyle name="Input 90 2 2" xfId="17333"/>
    <cellStyle name="Input 90 2 2 2" xfId="25106"/>
    <cellStyle name="Input 90 2 2 3" xfId="34275"/>
    <cellStyle name="Input 90 2 3" xfId="24628"/>
    <cellStyle name="Input 90 2 4" xfId="27347"/>
    <cellStyle name="Input 90 3" xfId="17334"/>
    <cellStyle name="Input 90 3 2" xfId="25107"/>
    <cellStyle name="Input 90 3 3" xfId="34276"/>
    <cellStyle name="Input 90 4" xfId="24627"/>
    <cellStyle name="Input 90 5" xfId="27346"/>
    <cellStyle name="Input 91" xfId="5484"/>
    <cellStyle name="Input 91 2" xfId="5485"/>
    <cellStyle name="Input 91 2 2" xfId="17335"/>
    <cellStyle name="Input 91 2 2 2" xfId="25108"/>
    <cellStyle name="Input 91 2 2 3" xfId="34277"/>
    <cellStyle name="Input 91 2 3" xfId="24630"/>
    <cellStyle name="Input 91 2 4" xfId="27349"/>
    <cellStyle name="Input 91 3" xfId="17336"/>
    <cellStyle name="Input 91 3 2" xfId="25109"/>
    <cellStyle name="Input 91 3 3" xfId="34278"/>
    <cellStyle name="Input 91 4" xfId="24629"/>
    <cellStyle name="Input 91 5" xfId="27348"/>
    <cellStyle name="Input 92" xfId="5486"/>
    <cellStyle name="Input 92 2" xfId="5487"/>
    <cellStyle name="Input 92 2 2" xfId="17337"/>
    <cellStyle name="Input 92 2 2 2" xfId="25110"/>
    <cellStyle name="Input 92 2 2 3" xfId="34279"/>
    <cellStyle name="Input 92 2 3" xfId="24632"/>
    <cellStyle name="Input 92 2 4" xfId="27351"/>
    <cellStyle name="Input 92 3" xfId="17338"/>
    <cellStyle name="Input 92 3 2" xfId="25111"/>
    <cellStyle name="Input 92 3 3" xfId="34280"/>
    <cellStyle name="Input 92 4" xfId="24631"/>
    <cellStyle name="Input 92 5" xfId="27350"/>
    <cellStyle name="Input 93" xfId="5488"/>
    <cellStyle name="Input 93 2" xfId="5489"/>
    <cellStyle name="Input 93 2 2" xfId="17339"/>
    <cellStyle name="Input 93 2 2 2" xfId="25112"/>
    <cellStyle name="Input 93 2 2 3" xfId="34281"/>
    <cellStyle name="Input 93 2 3" xfId="24634"/>
    <cellStyle name="Input 93 2 4" xfId="27353"/>
    <cellStyle name="Input 93 3" xfId="17340"/>
    <cellStyle name="Input 93 3 2" xfId="25113"/>
    <cellStyle name="Input 93 3 3" xfId="34282"/>
    <cellStyle name="Input 93 4" xfId="24633"/>
    <cellStyle name="Input 93 5" xfId="27352"/>
    <cellStyle name="Input 94" xfId="5490"/>
    <cellStyle name="Input 94 2" xfId="5491"/>
    <cellStyle name="Input 94 2 2" xfId="17341"/>
    <cellStyle name="Input 94 2 2 2" xfId="25114"/>
    <cellStyle name="Input 94 2 2 3" xfId="34283"/>
    <cellStyle name="Input 94 2 3" xfId="24636"/>
    <cellStyle name="Input 94 2 4" xfId="27355"/>
    <cellStyle name="Input 94 3" xfId="17342"/>
    <cellStyle name="Input 94 3 2" xfId="25115"/>
    <cellStyle name="Input 94 3 3" xfId="34284"/>
    <cellStyle name="Input 94 4" xfId="24635"/>
    <cellStyle name="Input 94 5" xfId="27354"/>
    <cellStyle name="Input 95" xfId="5492"/>
    <cellStyle name="Input 95 2" xfId="5493"/>
    <cellStyle name="Input 95 2 2" xfId="17343"/>
    <cellStyle name="Input 95 2 2 2" xfId="25116"/>
    <cellStyle name="Input 95 2 2 3" xfId="34285"/>
    <cellStyle name="Input 95 2 3" xfId="24638"/>
    <cellStyle name="Input 95 2 4" xfId="27357"/>
    <cellStyle name="Input 95 3" xfId="17344"/>
    <cellStyle name="Input 95 3 2" xfId="25117"/>
    <cellStyle name="Input 95 3 3" xfId="34286"/>
    <cellStyle name="Input 95 4" xfId="24637"/>
    <cellStyle name="Input 95 5" xfId="27356"/>
    <cellStyle name="Input 96" xfId="5494"/>
    <cellStyle name="Input 96 2" xfId="5495"/>
    <cellStyle name="Input 96 2 2" xfId="17345"/>
    <cellStyle name="Input 96 2 2 2" xfId="25118"/>
    <cellStyle name="Input 96 2 2 3" xfId="34287"/>
    <cellStyle name="Input 96 2 3" xfId="24640"/>
    <cellStyle name="Input 96 2 4" xfId="27359"/>
    <cellStyle name="Input 96 3" xfId="17346"/>
    <cellStyle name="Input 96 3 2" xfId="25119"/>
    <cellStyle name="Input 96 3 3" xfId="34288"/>
    <cellStyle name="Input 96 4" xfId="24639"/>
    <cellStyle name="Input 96 5" xfId="27358"/>
    <cellStyle name="Input 97" xfId="5496"/>
    <cellStyle name="Input 97 2" xfId="5497"/>
    <cellStyle name="Input 97 2 2" xfId="17347"/>
    <cellStyle name="Input 97 2 2 2" xfId="25120"/>
    <cellStyle name="Input 97 2 2 3" xfId="34289"/>
    <cellStyle name="Input 97 2 3" xfId="24642"/>
    <cellStyle name="Input 97 2 4" xfId="27361"/>
    <cellStyle name="Input 97 3" xfId="17348"/>
    <cellStyle name="Input 97 3 2" xfId="25121"/>
    <cellStyle name="Input 97 3 3" xfId="34290"/>
    <cellStyle name="Input 97 4" xfId="24641"/>
    <cellStyle name="Input 97 5" xfId="27360"/>
    <cellStyle name="Input 98" xfId="5498"/>
    <cellStyle name="Input 98 2" xfId="5499"/>
    <cellStyle name="Input 98 2 2" xfId="17349"/>
    <cellStyle name="Input 98 2 2 2" xfId="25122"/>
    <cellStyle name="Input 98 2 2 3" xfId="34291"/>
    <cellStyle name="Input 98 2 3" xfId="24644"/>
    <cellStyle name="Input 98 2 4" xfId="27363"/>
    <cellStyle name="Input 98 3" xfId="17350"/>
    <cellStyle name="Input 98 3 2" xfId="25123"/>
    <cellStyle name="Input 98 3 3" xfId="34292"/>
    <cellStyle name="Input 98 4" xfId="24643"/>
    <cellStyle name="Input 98 5" xfId="27362"/>
    <cellStyle name="Input 99" xfId="5500"/>
    <cellStyle name="Input 99 2" xfId="5501"/>
    <cellStyle name="Input 99 2 2" xfId="17351"/>
    <cellStyle name="Input 99 2 2 2" xfId="25124"/>
    <cellStyle name="Input 99 2 2 3" xfId="34293"/>
    <cellStyle name="Input 99 2 3" xfId="24646"/>
    <cellStyle name="Input 99 2 4" xfId="27365"/>
    <cellStyle name="Input 99 3" xfId="17352"/>
    <cellStyle name="Input 99 3 2" xfId="25125"/>
    <cellStyle name="Input 99 3 3" xfId="34294"/>
    <cellStyle name="Input 99 4" xfId="24645"/>
    <cellStyle name="Input 99 5" xfId="27364"/>
    <cellStyle name="Input Box" xfId="5502"/>
    <cellStyle name="Input Box 2" xfId="17353"/>
    <cellStyle name="Input Box 2 2" xfId="24218"/>
    <cellStyle name="Input Box 2 2 2" xfId="40858"/>
    <cellStyle name="Input Box 2 3" xfId="34295"/>
    <cellStyle name="Input Box 3" xfId="24201"/>
    <cellStyle name="Input Box 3 2" xfId="40853"/>
    <cellStyle name="Input Box 4" xfId="27366"/>
    <cellStyle name="Input_01.KGRES_Modernization v6" xfId="17354"/>
    <cellStyle name="InputComma" xfId="5503"/>
    <cellStyle name="inputdate" xfId="5504"/>
    <cellStyle name="inputdate 2" xfId="17355"/>
    <cellStyle name="inputdate 2 2" xfId="24219"/>
    <cellStyle name="inputdate 3" xfId="24202"/>
    <cellStyle name="Inputnumbaccid" xfId="5505"/>
    <cellStyle name="inputpercent" xfId="5506"/>
    <cellStyle name="inputpercent 2" xfId="17356"/>
    <cellStyle name="inputpercent 2 2" xfId="24220"/>
    <cellStyle name="inputpercent 3" xfId="24203"/>
    <cellStyle name="Inpyear" xfId="5507"/>
    <cellStyle name="International" xfId="5508"/>
    <cellStyle name="International 2" xfId="5509"/>
    <cellStyle name="International 3" xfId="17357"/>
    <cellStyle name="International1" xfId="5510"/>
    <cellStyle name="International1 2" xfId="5511"/>
    <cellStyle name="International1 3" xfId="17358"/>
    <cellStyle name="Labels" xfId="5512"/>
    <cellStyle name="Labels 2" xfId="27367"/>
    <cellStyle name="Link" xfId="5513"/>
    <cellStyle name="Link Currency (0)" xfId="5514"/>
    <cellStyle name="Link Currency (2)" xfId="5515"/>
    <cellStyle name="Link Units (0)" xfId="5516"/>
    <cellStyle name="Link Units (1)" xfId="5517"/>
    <cellStyle name="Link Units (1) 2" xfId="5518"/>
    <cellStyle name="Link Units (1) 3" xfId="17359"/>
    <cellStyle name="Link Units (2)" xfId="5519"/>
    <cellStyle name="Linked Cell" xfId="5520"/>
    <cellStyle name="Linked Cell 2" xfId="5521"/>
    <cellStyle name="Linked Cell 2 2" xfId="5522"/>
    <cellStyle name="Linked Cell 2 2 2" xfId="27370"/>
    <cellStyle name="Linked Cell 2 3" xfId="27369"/>
    <cellStyle name="Linked Cell 3" xfId="17360"/>
    <cellStyle name="Linked Cell 3 2" xfId="34296"/>
    <cellStyle name="Linked Cell 4" xfId="17361"/>
    <cellStyle name="Linked Cell 4 2" xfId="34297"/>
    <cellStyle name="Linked Cell 5" xfId="17362"/>
    <cellStyle name="Linked Cell 5 2" xfId="34298"/>
    <cellStyle name="Linked Cell 6" xfId="17363"/>
    <cellStyle name="Linked Cell 6 2" xfId="34299"/>
    <cellStyle name="Linked Cell 7" xfId="27368"/>
    <cellStyle name="macroname" xfId="5523"/>
    <cellStyle name="macroname 2" xfId="27371"/>
    <cellStyle name="Migliaia (0)" xfId="5524"/>
    <cellStyle name="Millares [0]_CARAT SAPIC" xfId="5525"/>
    <cellStyle name="Millares_Acuerdo definitivo para el MEM 19 de Octubre v5" xfId="5526"/>
    <cellStyle name="Milliers [0]_EDYAN" xfId="5527"/>
    <cellStyle name="Milliers_EDYAN" xfId="5528"/>
    <cellStyle name="Moeda [0]_0701_Amortiz Difer SpotMarket - Urug" xfId="5529"/>
    <cellStyle name="Moeda_0701_Amortiz Difer SpotMarket - Urug" xfId="5530"/>
    <cellStyle name="Moneda [0]_CARAT SAPIC" xfId="5531"/>
    <cellStyle name="Moneda_CARAT SAPIC" xfId="5532"/>
    <cellStyle name="Monétaire [0]_EDYAN" xfId="5533"/>
    <cellStyle name="Monétaire_EDYAN" xfId="5534"/>
    <cellStyle name="Month" xfId="5535"/>
    <cellStyle name="Month 2" xfId="27372"/>
    <cellStyle name="Multiple" xfId="5536"/>
    <cellStyle name="Name" xfId="5537"/>
    <cellStyle name="Name 2" xfId="27373"/>
    <cellStyle name="Nameenter" xfId="5538"/>
    <cellStyle name="Nameenter 2" xfId="27374"/>
    <cellStyle name="Neutral" xfId="5539"/>
    <cellStyle name="Neutral 2" xfId="5540"/>
    <cellStyle name="Neutral 2 2" xfId="5541"/>
    <cellStyle name="Neutral 2 2 2" xfId="27377"/>
    <cellStyle name="Neutral 2 3" xfId="27376"/>
    <cellStyle name="Neutral 3" xfId="17364"/>
    <cellStyle name="Neutral 3 2" xfId="34300"/>
    <cellStyle name="Neutral 4" xfId="17365"/>
    <cellStyle name="Neutral 4 2" xfId="34301"/>
    <cellStyle name="Neutral 5" xfId="17366"/>
    <cellStyle name="Neutral 5 2" xfId="34302"/>
    <cellStyle name="Neutral 6" xfId="17367"/>
    <cellStyle name="Neutral 6 2" xfId="34303"/>
    <cellStyle name="Neutral 7" xfId="27375"/>
    <cellStyle name="no dec" xfId="5542"/>
    <cellStyle name="No-definido" xfId="5543"/>
    <cellStyle name="No-definido 2" xfId="27378"/>
    <cellStyle name="Norma11l" xfId="5544"/>
    <cellStyle name="Norma11l 2" xfId="27379"/>
    <cellStyle name="Normal - Style1" xfId="5545"/>
    <cellStyle name="Normal - Style1 2" xfId="27380"/>
    <cellStyle name="Normal 10" xfId="5546"/>
    <cellStyle name="Normal 10 2" xfId="27381"/>
    <cellStyle name="Normal 11" xfId="5547"/>
    <cellStyle name="Normal 11 2" xfId="27382"/>
    <cellStyle name="Normal 12" xfId="5548"/>
    <cellStyle name="Normal 12 2" xfId="27383"/>
    <cellStyle name="Normal 2" xfId="5549"/>
    <cellStyle name="Normal 2 2" xfId="5550"/>
    <cellStyle name="Normal 2 2 2" xfId="5551"/>
    <cellStyle name="Normal 2 2 2 2" xfId="27386"/>
    <cellStyle name="Normal 2 2 3" xfId="27385"/>
    <cellStyle name="Normal 2 3" xfId="5552"/>
    <cellStyle name="Normal 2 3 2" xfId="27387"/>
    <cellStyle name="Normal 2 4" xfId="5553"/>
    <cellStyle name="Normal 2 4 2" xfId="27388"/>
    <cellStyle name="Normal 2 5" xfId="5554"/>
    <cellStyle name="Normal 2 5 2" xfId="5555"/>
    <cellStyle name="Normal 2 5 2 2" xfId="5556"/>
    <cellStyle name="Normal 2 5 2 2 2" xfId="27391"/>
    <cellStyle name="Normal 2 5 2 3" xfId="27390"/>
    <cellStyle name="Normal 2 5 3" xfId="5557"/>
    <cellStyle name="Normal 2 5 3 2" xfId="27392"/>
    <cellStyle name="Normal 2 5 4" xfId="27389"/>
    <cellStyle name="Normal 2 6" xfId="5558"/>
    <cellStyle name="Normal 2 6 2" xfId="27393"/>
    <cellStyle name="Normal 2 7" xfId="27384"/>
    <cellStyle name="Normal 2_RUS $" xfId="17368"/>
    <cellStyle name="Normal 3" xfId="5559"/>
    <cellStyle name="Normal 3 2" xfId="5560"/>
    <cellStyle name="Normal 3 2 2" xfId="5561"/>
    <cellStyle name="Normal 3 2 2 2" xfId="27396"/>
    <cellStyle name="Normal 3 2 3" xfId="17369"/>
    <cellStyle name="Normal 3 2 3 2" xfId="34304"/>
    <cellStyle name="Normal 3 2 4" xfId="27395"/>
    <cellStyle name="Normal 3 3" xfId="5562"/>
    <cellStyle name="Normal 3 3 2" xfId="17370"/>
    <cellStyle name="Normal 3 3 2 2" xfId="34305"/>
    <cellStyle name="Normal 3 3 3" xfId="27397"/>
    <cellStyle name="Normal 3 4" xfId="5563"/>
    <cellStyle name="Normal 3 4 2" xfId="27398"/>
    <cellStyle name="Normal 3 5" xfId="17371"/>
    <cellStyle name="Normal 3 5 2" xfId="34306"/>
    <cellStyle name="Normal 3 6" xfId="27394"/>
    <cellStyle name="Normal 4" xfId="5564"/>
    <cellStyle name="Normal 4 2" xfId="5565"/>
    <cellStyle name="Normal 4 3" xfId="17372"/>
    <cellStyle name="Normal 4 3 2" xfId="34307"/>
    <cellStyle name="Normal 4 4" xfId="27399"/>
    <cellStyle name="Normal 5" xfId="5566"/>
    <cellStyle name="Normal 5 2" xfId="27400"/>
    <cellStyle name="Normal 6" xfId="5567"/>
    <cellStyle name="Normal 6 2" xfId="27401"/>
    <cellStyle name="Normal 7" xfId="5568"/>
    <cellStyle name="Normal 7 2" xfId="27402"/>
    <cellStyle name="Normal_ Key Inputs and Outputs" xfId="5569"/>
    <cellStyle name="normбlnм_laroux" xfId="5570"/>
    <cellStyle name="Note" xfId="5571"/>
    <cellStyle name="Note 2" xfId="5572"/>
    <cellStyle name="Note 2 2" xfId="5573"/>
    <cellStyle name="Note 2 2 2" xfId="17373"/>
    <cellStyle name="Note 2 2 2 2" xfId="25126"/>
    <cellStyle name="Note 2 2 2 3" xfId="34308"/>
    <cellStyle name="Note 2 2 3" xfId="24647"/>
    <cellStyle name="Note 2 2 4" xfId="27405"/>
    <cellStyle name="Note 2 3" xfId="27404"/>
    <cellStyle name="Note 3" xfId="5574"/>
    <cellStyle name="Note 3 2" xfId="27406"/>
    <cellStyle name="Note 4" xfId="17374"/>
    <cellStyle name="Note 4 2" xfId="34309"/>
    <cellStyle name="Note 5" xfId="17375"/>
    <cellStyle name="Note 5 2" xfId="34310"/>
    <cellStyle name="Note 6" xfId="17376"/>
    <cellStyle name="Note 6 2" xfId="34311"/>
    <cellStyle name="Note 7" xfId="27403"/>
    <cellStyle name="NUMPAR" xfId="5575"/>
    <cellStyle name="NUMPAR 2" xfId="27407"/>
    <cellStyle name="№йєРАІ_±вЕё" xfId="5576"/>
    <cellStyle name="Ôčíŕíńîâűé [0]_ďđĺäďđ-110_ďđĺäďđ-110 (2)" xfId="5577"/>
    <cellStyle name="Œ…‹æØ‚è [0.00]_Mars" xfId="5578"/>
    <cellStyle name="Œ…‹æØ‚è_Mars" xfId="5579"/>
    <cellStyle name="Output" xfId="5580"/>
    <cellStyle name="Output 2" xfId="5581"/>
    <cellStyle name="Output 2 2" xfId="5582"/>
    <cellStyle name="Output 2 2 2" xfId="17377"/>
    <cellStyle name="Output 2 2 2 2" xfId="25127"/>
    <cellStyle name="Output 2 2 2 3" xfId="34312"/>
    <cellStyle name="Output 2 2 3" xfId="24650"/>
    <cellStyle name="Output 2 2 4" xfId="27410"/>
    <cellStyle name="Output 2 3" xfId="17378"/>
    <cellStyle name="Output 2 3 2" xfId="25128"/>
    <cellStyle name="Output 2 3 3" xfId="34313"/>
    <cellStyle name="Output 2 4" xfId="24649"/>
    <cellStyle name="Output 2 5" xfId="27409"/>
    <cellStyle name="Output 3" xfId="5583"/>
    <cellStyle name="Output 3 2" xfId="17379"/>
    <cellStyle name="Output 3 2 2" xfId="25129"/>
    <cellStyle name="Output 3 2 3" xfId="34314"/>
    <cellStyle name="Output 3 3" xfId="24651"/>
    <cellStyle name="Output 3 4" xfId="27411"/>
    <cellStyle name="Output 4" xfId="17380"/>
    <cellStyle name="Output 4 2" xfId="17381"/>
    <cellStyle name="Output 4 2 2" xfId="25131"/>
    <cellStyle name="Output 4 2 3" xfId="34316"/>
    <cellStyle name="Output 4 3" xfId="25130"/>
    <cellStyle name="Output 4 4" xfId="34315"/>
    <cellStyle name="Output 5" xfId="17382"/>
    <cellStyle name="Output 5 2" xfId="17383"/>
    <cellStyle name="Output 5 2 2" xfId="25133"/>
    <cellStyle name="Output 5 2 3" xfId="34318"/>
    <cellStyle name="Output 5 3" xfId="25132"/>
    <cellStyle name="Output 5 4" xfId="34317"/>
    <cellStyle name="Output 6" xfId="17384"/>
    <cellStyle name="Output 6 2" xfId="17385"/>
    <cellStyle name="Output 6 2 2" xfId="25135"/>
    <cellStyle name="Output 6 2 3" xfId="34320"/>
    <cellStyle name="Output 6 3" xfId="25134"/>
    <cellStyle name="Output 6 4" xfId="34319"/>
    <cellStyle name="Output 7" xfId="17386"/>
    <cellStyle name="Output 7 2" xfId="25136"/>
    <cellStyle name="Output 7 3" xfId="34321"/>
    <cellStyle name="Output 8" xfId="24648"/>
    <cellStyle name="Output 9" xfId="27408"/>
    <cellStyle name="Outputs (Locked)" xfId="5584"/>
    <cellStyle name="Outputs (Locked) 2" xfId="5585"/>
    <cellStyle name="Outputs (Locked) 2 2" xfId="27413"/>
    <cellStyle name="Outputs (Locked) 3" xfId="5586"/>
    <cellStyle name="Outputs (Locked) 3 2" xfId="27414"/>
    <cellStyle name="Outputs (Locked) 4" xfId="5587"/>
    <cellStyle name="Outputs (Locked) 4 2" xfId="27415"/>
    <cellStyle name="Outputs (Locked) 5" xfId="5588"/>
    <cellStyle name="Outputs (Locked) 5 2" xfId="27416"/>
    <cellStyle name="Outputs (Locked) 6" xfId="5589"/>
    <cellStyle name="Outputs (Locked) 6 2" xfId="27417"/>
    <cellStyle name="Outputs (Locked) 7" xfId="27412"/>
    <cellStyle name="Page Heading Large" xfId="5590"/>
    <cellStyle name="Page Heading Large 2" xfId="27418"/>
    <cellStyle name="Page Heading Small" xfId="5591"/>
    <cellStyle name="Page Heading Small 2" xfId="27419"/>
    <cellStyle name="paint" xfId="5592"/>
    <cellStyle name="paint 2" xfId="27420"/>
    <cellStyle name="Pattern" xfId="5593"/>
    <cellStyle name="Pattern 2" xfId="5594"/>
    <cellStyle name="Pattern 2 2" xfId="5595"/>
    <cellStyle name="Pattern 2 3" xfId="17387"/>
    <cellStyle name="Pattern 3" xfId="17388"/>
    <cellStyle name="Percent %" xfId="5596"/>
    <cellStyle name="Percent % Long Underline" xfId="5597"/>
    <cellStyle name="Percent %_Worksheet in  US Financial Statements Ref. Workbook - Single Co" xfId="5598"/>
    <cellStyle name="Percent ()" xfId="5599"/>
    <cellStyle name="Percent () 2" xfId="27421"/>
    <cellStyle name="Percent (0)" xfId="5600"/>
    <cellStyle name="Percent (1)" xfId="5601"/>
    <cellStyle name="Percent (1) 2" xfId="27422"/>
    <cellStyle name="Percent [0]" xfId="5602"/>
    <cellStyle name="Percent [0] 2" xfId="5603"/>
    <cellStyle name="Percent [0] 3" xfId="17389"/>
    <cellStyle name="Percent [00]" xfId="5604"/>
    <cellStyle name="Percent [2]" xfId="5605"/>
    <cellStyle name="Percent [2] 2" xfId="5606"/>
    <cellStyle name="Percent [2] 3" xfId="5607"/>
    <cellStyle name="Percent [2] 4" xfId="5608"/>
    <cellStyle name="Percent [2] 5" xfId="5609"/>
    <cellStyle name="Percent [2] 6" xfId="5610"/>
    <cellStyle name="Percent 0.0%" xfId="5611"/>
    <cellStyle name="Percent 0.0% Long Underline" xfId="5612"/>
    <cellStyle name="Percent 0.00%" xfId="5613"/>
    <cellStyle name="Percent 0.00% Long Underline" xfId="5614"/>
    <cellStyle name="Percent 0.000%" xfId="5615"/>
    <cellStyle name="Percent 0.000% Long Underline" xfId="5616"/>
    <cellStyle name="Percent 1" xfId="5617"/>
    <cellStyle name="Percent 1 2" xfId="27423"/>
    <cellStyle name="Percent 2" xfId="5618"/>
    <cellStyle name="Percent 2 2" xfId="5619"/>
    <cellStyle name="Percent 2 3" xfId="5620"/>
    <cellStyle name="Percent 2 4" xfId="17390"/>
    <cellStyle name="Percent 2 4 2" xfId="34322"/>
    <cellStyle name="Percent 2 5" xfId="27424"/>
    <cellStyle name="Percent 3" xfId="5621"/>
    <cellStyle name="Percent 3 2" xfId="5622"/>
    <cellStyle name="Percent 3 3" xfId="17391"/>
    <cellStyle name="Percent 4" xfId="5623"/>
    <cellStyle name="Percent 5" xfId="5624"/>
    <cellStyle name="Percent 6" xfId="5625"/>
    <cellStyle name="Percent Hard" xfId="5626"/>
    <cellStyle name="Percent_A DEBT SERVE" xfId="5627"/>
    <cellStyle name="PercentFormat" xfId="5628"/>
    <cellStyle name="PercentFormat 2" xfId="27425"/>
    <cellStyle name="Porcentual_Deudas EDC 122001" xfId="5629"/>
    <cellStyle name="PrePop Currency (0)" xfId="5630"/>
    <cellStyle name="PrePop Currency (2)" xfId="5631"/>
    <cellStyle name="PrePop Units (0)" xfId="5632"/>
    <cellStyle name="PrePop Units (1)" xfId="5633"/>
    <cellStyle name="PrePop Units (1) 2" xfId="5634"/>
    <cellStyle name="PrePop Units (1) 3" xfId="17392"/>
    <cellStyle name="PrePop Units (2)" xfId="5635"/>
    <cellStyle name="Proj" xfId="5636"/>
    <cellStyle name="PSChar" xfId="5637"/>
    <cellStyle name="PSChar 2" xfId="27426"/>
    <cellStyle name="PSDate" xfId="5638"/>
    <cellStyle name="PSDec" xfId="5639"/>
    <cellStyle name="PSHeading" xfId="5640"/>
    <cellStyle name="PSHeading 2" xfId="27427"/>
    <cellStyle name="PSInt" xfId="5641"/>
    <cellStyle name="PSSpacer" xfId="5642"/>
    <cellStyle name="PSSpacer 2" xfId="27428"/>
    <cellStyle name="RAMEY" xfId="5643"/>
    <cellStyle name="Ramey $k" xfId="5644"/>
    <cellStyle name="RAMEY_P&amp;O BKUP" xfId="5645"/>
    <cellStyle name="Range Name" xfId="5646"/>
    <cellStyle name="Range Name 2" xfId="27429"/>
    <cellStyle name="RangeName" xfId="5647"/>
    <cellStyle name="RangeName 2" xfId="5648"/>
    <cellStyle name="RangeName 2 2" xfId="27431"/>
    <cellStyle name="RangeName 3" xfId="5649"/>
    <cellStyle name="RangeName 3 2" xfId="27432"/>
    <cellStyle name="RangeName 4" xfId="5650"/>
    <cellStyle name="RangeName 4 2" xfId="27433"/>
    <cellStyle name="RangeName 5" xfId="5651"/>
    <cellStyle name="RangeName 5 2" xfId="27434"/>
    <cellStyle name="RangeName 6" xfId="5652"/>
    <cellStyle name="RangeName 6 2" xfId="27435"/>
    <cellStyle name="RangeName 7" xfId="27430"/>
    <cellStyle name="RangeName_01.KGRES_Modernization v6" xfId="5653"/>
    <cellStyle name="Relative" xfId="5654"/>
    <cellStyle name="Relative 2" xfId="17393"/>
    <cellStyle name="Relative 2 2" xfId="24221"/>
    <cellStyle name="Relative 3" xfId="24204"/>
    <cellStyle name="Results" xfId="5655"/>
    <cellStyle name="Results 2" xfId="5656"/>
    <cellStyle name="Results 2 2" xfId="17394"/>
    <cellStyle name="Results 2 2 2" xfId="24222"/>
    <cellStyle name="Results 2 3" xfId="24206"/>
    <cellStyle name="Results 3" xfId="5657"/>
    <cellStyle name="Results 3 2" xfId="17395"/>
    <cellStyle name="Results 3 2 2" xfId="24223"/>
    <cellStyle name="Results 3 3" xfId="24207"/>
    <cellStyle name="Results 4" xfId="5658"/>
    <cellStyle name="Results 4 2" xfId="17396"/>
    <cellStyle name="Results 4 2 2" xfId="24224"/>
    <cellStyle name="Results 4 3" xfId="24208"/>
    <cellStyle name="Results 5" xfId="5659"/>
    <cellStyle name="Results 5 2" xfId="17397"/>
    <cellStyle name="Results 5 2 2" xfId="24225"/>
    <cellStyle name="Results 5 3" xfId="24209"/>
    <cellStyle name="Results 6" xfId="5660"/>
    <cellStyle name="Results 6 2" xfId="17398"/>
    <cellStyle name="Results 6 2 2" xfId="24226"/>
    <cellStyle name="Results 6 3" xfId="24210"/>
    <cellStyle name="Results 7" xfId="17399"/>
    <cellStyle name="Results 7 2" xfId="24227"/>
    <cellStyle name="Results 8" xfId="24205"/>
    <cellStyle name="Results_01.KGRES_Modernization v6" xfId="5661"/>
    <cellStyle name="RMG - PB01.93" xfId="5662"/>
    <cellStyle name="RMG - PB01.93 2" xfId="27436"/>
    <cellStyle name="Rubles" xfId="5663"/>
    <cellStyle name="Russian Normal" xfId="5664"/>
    <cellStyle name="Russian Normal 2" xfId="27437"/>
    <cellStyle name="S0" xfId="5665"/>
    <cellStyle name="S0 2" xfId="27438"/>
    <cellStyle name="S1" xfId="5666"/>
    <cellStyle name="S1 2" xfId="27439"/>
    <cellStyle name="S10" xfId="5667"/>
    <cellStyle name="S10 2" xfId="27440"/>
    <cellStyle name="S11" xfId="5668"/>
    <cellStyle name="S11 2" xfId="27441"/>
    <cellStyle name="S3" xfId="5669"/>
    <cellStyle name="S3 2" xfId="27442"/>
    <cellStyle name="S5" xfId="5670"/>
    <cellStyle name="S5 2" xfId="27443"/>
    <cellStyle name="S6" xfId="5671"/>
    <cellStyle name="S6 2" xfId="27444"/>
    <cellStyle name="S7" xfId="5672"/>
    <cellStyle name="S7 2" xfId="27445"/>
    <cellStyle name="S8" xfId="5673"/>
    <cellStyle name="S8 2" xfId="27446"/>
    <cellStyle name="S9" xfId="5674"/>
    <cellStyle name="S9 2" xfId="27447"/>
    <cellStyle name="Sep. milhar [0]" xfId="5675"/>
    <cellStyle name="Separador de milhares [0]_COF" xfId="5676"/>
    <cellStyle name="Separador de milhares_COF" xfId="5677"/>
    <cellStyle name="Separator" xfId="5678"/>
    <cellStyle name="Separator 2" xfId="5679"/>
    <cellStyle name="Separator 2 2" xfId="27449"/>
    <cellStyle name="Separator 3" xfId="5680"/>
    <cellStyle name="Separator 3 2" xfId="27450"/>
    <cellStyle name="Separator 4" xfId="5681"/>
    <cellStyle name="Separator 4 2" xfId="27451"/>
    <cellStyle name="Separator 5" xfId="5682"/>
    <cellStyle name="Separator 5 2" xfId="27452"/>
    <cellStyle name="Separator 6" xfId="5683"/>
    <cellStyle name="Separator 6 2" xfId="27453"/>
    <cellStyle name="Separator 7" xfId="27448"/>
    <cellStyle name="Separator2" xfId="5684"/>
    <cellStyle name="Separator2 2" xfId="27454"/>
    <cellStyle name="Shaded" xfId="5685"/>
    <cellStyle name="Shaded 2" xfId="27455"/>
    <cellStyle name="stand_bord" xfId="5686"/>
    <cellStyle name="Standard_COST INPUT SHEET" xfId="5687"/>
    <cellStyle name="STYL1 - Style1" xfId="5688"/>
    <cellStyle name="STYL1 - Style1 2" xfId="27456"/>
    <cellStyle name="Style 1" xfId="5689"/>
    <cellStyle name="Style 1 2" xfId="5690"/>
    <cellStyle name="Style 1 2 2" xfId="27457"/>
    <cellStyle name="Style 1 3" xfId="17400"/>
    <cellStyle name="Style 10" xfId="5691"/>
    <cellStyle name="Style 10 2" xfId="27458"/>
    <cellStyle name="Style 11" xfId="5692"/>
    <cellStyle name="Style 12" xfId="5693"/>
    <cellStyle name="Style 13" xfId="5694"/>
    <cellStyle name="Style 14" xfId="5695"/>
    <cellStyle name="Style 14 2" xfId="27459"/>
    <cellStyle name="Style 15" xfId="5696"/>
    <cellStyle name="Style 16" xfId="5697"/>
    <cellStyle name="Style 17" xfId="5698"/>
    <cellStyle name="Style 18" xfId="5699"/>
    <cellStyle name="Style 19" xfId="5700"/>
    <cellStyle name="Style 19 2" xfId="27460"/>
    <cellStyle name="Style 2" xfId="5701"/>
    <cellStyle name="Style 2 2" xfId="27461"/>
    <cellStyle name="Style 20" xfId="5702"/>
    <cellStyle name="Style 20 2" xfId="27462"/>
    <cellStyle name="Style 21" xfId="5703"/>
    <cellStyle name="Style 22" xfId="5704"/>
    <cellStyle name="Style 23" xfId="5705"/>
    <cellStyle name="Style 23 2" xfId="27463"/>
    <cellStyle name="Style 24" xfId="5706"/>
    <cellStyle name="Style 24 2" xfId="27464"/>
    <cellStyle name="Style 25" xfId="5707"/>
    <cellStyle name="Style 26" xfId="5708"/>
    <cellStyle name="Style 26 2" xfId="27465"/>
    <cellStyle name="Style 27" xfId="5709"/>
    <cellStyle name="Style 28" xfId="5710"/>
    <cellStyle name="Style 29" xfId="5711"/>
    <cellStyle name="Style 3" xfId="5712"/>
    <cellStyle name="Style 3 2" xfId="27466"/>
    <cellStyle name="Style 30" xfId="5713"/>
    <cellStyle name="Style 31" xfId="5714"/>
    <cellStyle name="Style 31 2" xfId="27467"/>
    <cellStyle name="Style 32" xfId="5715"/>
    <cellStyle name="Style 33" xfId="5716"/>
    <cellStyle name="Style 34" xfId="5717"/>
    <cellStyle name="Style 35" xfId="5718"/>
    <cellStyle name="Style 36" xfId="5719"/>
    <cellStyle name="Style 36 2" xfId="27468"/>
    <cellStyle name="Style 37" xfId="5720"/>
    <cellStyle name="Style 37 2" xfId="27469"/>
    <cellStyle name="Style 4" xfId="5721"/>
    <cellStyle name="Style 4 2" xfId="27470"/>
    <cellStyle name="Style 5" xfId="5722"/>
    <cellStyle name="Style 5 2" xfId="27471"/>
    <cellStyle name="Style 6" xfId="5723"/>
    <cellStyle name="Style 7" xfId="5724"/>
    <cellStyle name="Style 8" xfId="5725"/>
    <cellStyle name="Style 8 2" xfId="27472"/>
    <cellStyle name="Style 9" xfId="5726"/>
    <cellStyle name="SubHeading 1" xfId="5727"/>
    <cellStyle name="SubHeading 1 2" xfId="27473"/>
    <cellStyle name="SubHeading 2" xfId="5728"/>
    <cellStyle name="SubHeading 2 2" xfId="27474"/>
    <cellStyle name="Sum" xfId="5729"/>
    <cellStyle name="Sum %of HV" xfId="5730"/>
    <cellStyle name="Sum %of HV 2" xfId="27475"/>
    <cellStyle name="summation" xfId="5731"/>
    <cellStyle name="Table Col Head" xfId="5732"/>
    <cellStyle name="Table Col Head 2" xfId="27476"/>
    <cellStyle name="Table Sub Head" xfId="5733"/>
    <cellStyle name="Table Sub Head 2" xfId="27477"/>
    <cellStyle name="Table Title" xfId="5734"/>
    <cellStyle name="Table Title 2" xfId="27478"/>
    <cellStyle name="Table Units" xfId="5735"/>
    <cellStyle name="Table Units 2" xfId="27479"/>
    <cellStyle name="Temp1" xfId="5736"/>
    <cellStyle name="Temp1 2" xfId="27480"/>
    <cellStyle name="Text" xfId="5737"/>
    <cellStyle name="Text Indent A" xfId="5738"/>
    <cellStyle name="Text Indent B" xfId="5739"/>
    <cellStyle name="Text Indent B 2" xfId="5740"/>
    <cellStyle name="Text Indent B 3" xfId="17401"/>
    <cellStyle name="Text Indent C" xfId="5741"/>
    <cellStyle name="Text Indent C 2" xfId="5742"/>
    <cellStyle name="Text Indent C 3" xfId="17402"/>
    <cellStyle name="Thousands (0)" xfId="5743"/>
    <cellStyle name="Thousands (0) 2" xfId="27481"/>
    <cellStyle name="Thousands (1)" xfId="5744"/>
    <cellStyle name="Thousands (1) 2" xfId="27482"/>
    <cellStyle name="Tickmark" xfId="5745"/>
    <cellStyle name="Tickmark 2" xfId="27483"/>
    <cellStyle name="time" xfId="5746"/>
    <cellStyle name="TimeLine" xfId="5747"/>
    <cellStyle name="TimeLine 2" xfId="17403"/>
    <cellStyle name="TimeLine 2 2" xfId="24228"/>
    <cellStyle name="TimeLine 2 2 2" xfId="40859"/>
    <cellStyle name="TimeLine 2 3" xfId="34323"/>
    <cellStyle name="TimeLine 3" xfId="24211"/>
    <cellStyle name="TimeLine 3 2" xfId="40854"/>
    <cellStyle name="TimeLine 4" xfId="27484"/>
    <cellStyle name="Times New Roman" xfId="5748"/>
    <cellStyle name="Title" xfId="5749"/>
    <cellStyle name="Title 1.0" xfId="5750"/>
    <cellStyle name="Title 1.0 2" xfId="27486"/>
    <cellStyle name="Title 1.1" xfId="5751"/>
    <cellStyle name="Title 1.1 2" xfId="27487"/>
    <cellStyle name="Title 1.1.1" xfId="5752"/>
    <cellStyle name="Title 1.1.1 2" xfId="27488"/>
    <cellStyle name="Title 1.1_03_1_Maik 2010 07_TB" xfId="5753"/>
    <cellStyle name="Title 10" xfId="5754"/>
    <cellStyle name="Title 10 2" xfId="27489"/>
    <cellStyle name="Title 100" xfId="5755"/>
    <cellStyle name="Title 100 2" xfId="27490"/>
    <cellStyle name="Title 101" xfId="5756"/>
    <cellStyle name="Title 101 2" xfId="27491"/>
    <cellStyle name="Title 102" xfId="5757"/>
    <cellStyle name="Title 102 2" xfId="27492"/>
    <cellStyle name="Title 103" xfId="5758"/>
    <cellStyle name="Title 103 2" xfId="27493"/>
    <cellStyle name="Title 104" xfId="5759"/>
    <cellStyle name="Title 104 2" xfId="27494"/>
    <cellStyle name="Title 105" xfId="5760"/>
    <cellStyle name="Title 105 2" xfId="27495"/>
    <cellStyle name="Title 106" xfId="5761"/>
    <cellStyle name="Title 106 2" xfId="27496"/>
    <cellStyle name="Title 107" xfId="5762"/>
    <cellStyle name="Title 107 2" xfId="27497"/>
    <cellStyle name="Title 108" xfId="5763"/>
    <cellStyle name="Title 108 2" xfId="27498"/>
    <cellStyle name="Title 109" xfId="5764"/>
    <cellStyle name="Title 109 2" xfId="27499"/>
    <cellStyle name="Title 11" xfId="5765"/>
    <cellStyle name="Title 11 2" xfId="27500"/>
    <cellStyle name="Title 110" xfId="5766"/>
    <cellStyle name="Title 110 2" xfId="27501"/>
    <cellStyle name="Title 111" xfId="5767"/>
    <cellStyle name="Title 111 2" xfId="27502"/>
    <cellStyle name="Title 112" xfId="5768"/>
    <cellStyle name="Title 112 2" xfId="27503"/>
    <cellStyle name="Title 113" xfId="5769"/>
    <cellStyle name="Title 113 2" xfId="27504"/>
    <cellStyle name="Title 114" xfId="5770"/>
    <cellStyle name="Title 114 2" xfId="27505"/>
    <cellStyle name="Title 115" xfId="5771"/>
    <cellStyle name="Title 115 2" xfId="27506"/>
    <cellStyle name="Title 116" xfId="5772"/>
    <cellStyle name="Title 116 2" xfId="27507"/>
    <cellStyle name="Title 117" xfId="5773"/>
    <cellStyle name="Title 117 2" xfId="27508"/>
    <cellStyle name="Title 118" xfId="5774"/>
    <cellStyle name="Title 118 2" xfId="27509"/>
    <cellStyle name="Title 119" xfId="5775"/>
    <cellStyle name="Title 119 2" xfId="27510"/>
    <cellStyle name="Title 12" xfId="5776"/>
    <cellStyle name="Title 12 2" xfId="27511"/>
    <cellStyle name="Title 120" xfId="5777"/>
    <cellStyle name="Title 120 2" xfId="27512"/>
    <cellStyle name="Title 121" xfId="5778"/>
    <cellStyle name="Title 121 2" xfId="27513"/>
    <cellStyle name="Title 122" xfId="5779"/>
    <cellStyle name="Title 122 2" xfId="27514"/>
    <cellStyle name="Title 123" xfId="5780"/>
    <cellStyle name="Title 123 2" xfId="27515"/>
    <cellStyle name="Title 124" xfId="5781"/>
    <cellStyle name="Title 124 2" xfId="27516"/>
    <cellStyle name="Title 125" xfId="5782"/>
    <cellStyle name="Title 125 2" xfId="27517"/>
    <cellStyle name="Title 126" xfId="5783"/>
    <cellStyle name="Title 126 2" xfId="27518"/>
    <cellStyle name="Title 127" xfId="5784"/>
    <cellStyle name="Title 127 2" xfId="27519"/>
    <cellStyle name="Title 128" xfId="5785"/>
    <cellStyle name="Title 128 2" xfId="27520"/>
    <cellStyle name="Title 129" xfId="5786"/>
    <cellStyle name="Title 129 2" xfId="27521"/>
    <cellStyle name="Title 13" xfId="5787"/>
    <cellStyle name="Title 13 2" xfId="27522"/>
    <cellStyle name="Title 130" xfId="5788"/>
    <cellStyle name="Title 130 2" xfId="27523"/>
    <cellStyle name="Title 131" xfId="5789"/>
    <cellStyle name="Title 131 2" xfId="27524"/>
    <cellStyle name="Title 132" xfId="5790"/>
    <cellStyle name="Title 132 2" xfId="27525"/>
    <cellStyle name="Title 133" xfId="5791"/>
    <cellStyle name="Title 133 2" xfId="27526"/>
    <cellStyle name="Title 134" xfId="5792"/>
    <cellStyle name="Title 134 2" xfId="27527"/>
    <cellStyle name="Title 135" xfId="5793"/>
    <cellStyle name="Title 135 2" xfId="27528"/>
    <cellStyle name="Title 136" xfId="5794"/>
    <cellStyle name="Title 136 2" xfId="27529"/>
    <cellStyle name="Title 137" xfId="5795"/>
    <cellStyle name="Title 137 2" xfId="27530"/>
    <cellStyle name="Title 138" xfId="5796"/>
    <cellStyle name="Title 138 2" xfId="27531"/>
    <cellStyle name="Title 139" xfId="5797"/>
    <cellStyle name="Title 139 2" xfId="27532"/>
    <cellStyle name="Title 14" xfId="5798"/>
    <cellStyle name="Title 14 2" xfId="27533"/>
    <cellStyle name="Title 140" xfId="5799"/>
    <cellStyle name="Title 140 2" xfId="27534"/>
    <cellStyle name="Title 141" xfId="5800"/>
    <cellStyle name="Title 141 2" xfId="27535"/>
    <cellStyle name="Title 142" xfId="5801"/>
    <cellStyle name="Title 142 2" xfId="27536"/>
    <cellStyle name="Title 143" xfId="5802"/>
    <cellStyle name="Title 143 2" xfId="27537"/>
    <cellStyle name="Title 144" xfId="5803"/>
    <cellStyle name="Title 144 2" xfId="27538"/>
    <cellStyle name="Title 145" xfId="5804"/>
    <cellStyle name="Title 145 2" xfId="27539"/>
    <cellStyle name="Title 146" xfId="5805"/>
    <cellStyle name="Title 146 2" xfId="27540"/>
    <cellStyle name="Title 147" xfId="5806"/>
    <cellStyle name="Title 147 2" xfId="27541"/>
    <cellStyle name="Title 148" xfId="5807"/>
    <cellStyle name="Title 148 2" xfId="27542"/>
    <cellStyle name="Title 149" xfId="5808"/>
    <cellStyle name="Title 149 2" xfId="27543"/>
    <cellStyle name="Title 15" xfId="5809"/>
    <cellStyle name="Title 15 2" xfId="27544"/>
    <cellStyle name="Title 150" xfId="5810"/>
    <cellStyle name="Title 150 2" xfId="27545"/>
    <cellStyle name="Title 151" xfId="5811"/>
    <cellStyle name="Title 151 2" xfId="27546"/>
    <cellStyle name="Title 152" xfId="5812"/>
    <cellStyle name="Title 152 2" xfId="27547"/>
    <cellStyle name="Title 153" xfId="5813"/>
    <cellStyle name="Title 153 2" xfId="27548"/>
    <cellStyle name="Title 154" xfId="5814"/>
    <cellStyle name="Title 154 2" xfId="27549"/>
    <cellStyle name="Title 155" xfId="5815"/>
    <cellStyle name="Title 155 2" xfId="27550"/>
    <cellStyle name="Title 156" xfId="5816"/>
    <cellStyle name="Title 156 2" xfId="27551"/>
    <cellStyle name="Title 157" xfId="5817"/>
    <cellStyle name="Title 157 2" xfId="27552"/>
    <cellStyle name="Title 158" xfId="5818"/>
    <cellStyle name="Title 158 2" xfId="27553"/>
    <cellStyle name="Title 159" xfId="5819"/>
    <cellStyle name="Title 159 2" xfId="27554"/>
    <cellStyle name="Title 16" xfId="5820"/>
    <cellStyle name="Title 16 2" xfId="27555"/>
    <cellStyle name="Title 160" xfId="5821"/>
    <cellStyle name="Title 160 2" xfId="27556"/>
    <cellStyle name="Title 161" xfId="5822"/>
    <cellStyle name="Title 161 2" xfId="27557"/>
    <cellStyle name="Title 162" xfId="5823"/>
    <cellStyle name="Title 162 2" xfId="27558"/>
    <cellStyle name="Title 163" xfId="5824"/>
    <cellStyle name="Title 163 2" xfId="27559"/>
    <cellStyle name="Title 164" xfId="5825"/>
    <cellStyle name="Title 164 2" xfId="27560"/>
    <cellStyle name="Title 165" xfId="5826"/>
    <cellStyle name="Title 165 2" xfId="27561"/>
    <cellStyle name="Title 166" xfId="5827"/>
    <cellStyle name="Title 166 2" xfId="27562"/>
    <cellStyle name="Title 167" xfId="5828"/>
    <cellStyle name="Title 167 2" xfId="27563"/>
    <cellStyle name="Title 168" xfId="5829"/>
    <cellStyle name="Title 168 2" xfId="27564"/>
    <cellStyle name="Title 169" xfId="5830"/>
    <cellStyle name="Title 169 2" xfId="27565"/>
    <cellStyle name="Title 17" xfId="5831"/>
    <cellStyle name="Title 17 2" xfId="27566"/>
    <cellStyle name="Title 170" xfId="5832"/>
    <cellStyle name="Title 170 2" xfId="27567"/>
    <cellStyle name="Title 171" xfId="5833"/>
    <cellStyle name="Title 171 2" xfId="27568"/>
    <cellStyle name="Title 172" xfId="5834"/>
    <cellStyle name="Title 172 2" xfId="27569"/>
    <cellStyle name="Title 173" xfId="5835"/>
    <cellStyle name="Title 173 2" xfId="27570"/>
    <cellStyle name="Title 174" xfId="5836"/>
    <cellStyle name="Title 174 2" xfId="27571"/>
    <cellStyle name="Title 175" xfId="5837"/>
    <cellStyle name="Title 175 2" xfId="27572"/>
    <cellStyle name="Title 176" xfId="5838"/>
    <cellStyle name="Title 176 2" xfId="27573"/>
    <cellStyle name="Title 177" xfId="5839"/>
    <cellStyle name="Title 177 2" xfId="27574"/>
    <cellStyle name="Title 178" xfId="5840"/>
    <cellStyle name="Title 178 2" xfId="27575"/>
    <cellStyle name="Title 179" xfId="5841"/>
    <cellStyle name="Title 179 2" xfId="27576"/>
    <cellStyle name="Title 18" xfId="5842"/>
    <cellStyle name="Title 18 2" xfId="27577"/>
    <cellStyle name="Title 180" xfId="5843"/>
    <cellStyle name="Title 180 2" xfId="27578"/>
    <cellStyle name="Title 181" xfId="5844"/>
    <cellStyle name="Title 181 2" xfId="27579"/>
    <cellStyle name="Title 182" xfId="5845"/>
    <cellStyle name="Title 182 2" xfId="27580"/>
    <cellStyle name="Title 183" xfId="5846"/>
    <cellStyle name="Title 183 2" xfId="27581"/>
    <cellStyle name="Title 184" xfId="5847"/>
    <cellStyle name="Title 184 2" xfId="27582"/>
    <cellStyle name="Title 185" xfId="5848"/>
    <cellStyle name="Title 185 2" xfId="27583"/>
    <cellStyle name="Title 186" xfId="5849"/>
    <cellStyle name="Title 186 2" xfId="27584"/>
    <cellStyle name="Title 187" xfId="5850"/>
    <cellStyle name="Title 187 2" xfId="27585"/>
    <cellStyle name="Title 188" xfId="5851"/>
    <cellStyle name="Title 188 2" xfId="27586"/>
    <cellStyle name="Title 189" xfId="5852"/>
    <cellStyle name="Title 189 2" xfId="27587"/>
    <cellStyle name="Title 19" xfId="5853"/>
    <cellStyle name="Title 19 2" xfId="27588"/>
    <cellStyle name="Title 190" xfId="5854"/>
    <cellStyle name="Title 190 2" xfId="27589"/>
    <cellStyle name="Title 191" xfId="5855"/>
    <cellStyle name="Title 191 2" xfId="27590"/>
    <cellStyle name="Title 192" xfId="5856"/>
    <cellStyle name="Title 192 2" xfId="27591"/>
    <cellStyle name="Title 193" xfId="5857"/>
    <cellStyle name="Title 193 2" xfId="27592"/>
    <cellStyle name="Title 194" xfId="5858"/>
    <cellStyle name="Title 194 2" xfId="27593"/>
    <cellStyle name="Title 195" xfId="5859"/>
    <cellStyle name="Title 195 2" xfId="27594"/>
    <cellStyle name="Title 196" xfId="5860"/>
    <cellStyle name="Title 196 2" xfId="27595"/>
    <cellStyle name="Title 197" xfId="5861"/>
    <cellStyle name="Title 197 2" xfId="27596"/>
    <cellStyle name="Title 198" xfId="5862"/>
    <cellStyle name="Title 198 2" xfId="27597"/>
    <cellStyle name="Title 199" xfId="5863"/>
    <cellStyle name="Title 199 2" xfId="27598"/>
    <cellStyle name="Title 2" xfId="5864"/>
    <cellStyle name="Title 2 2" xfId="5865"/>
    <cellStyle name="Title 2 2 2" xfId="27600"/>
    <cellStyle name="Title 2 3" xfId="27599"/>
    <cellStyle name="Title 20" xfId="5866"/>
    <cellStyle name="Title 20 2" xfId="27601"/>
    <cellStyle name="Title 200" xfId="5867"/>
    <cellStyle name="Title 200 2" xfId="27602"/>
    <cellStyle name="Title 201" xfId="5868"/>
    <cellStyle name="Title 201 2" xfId="27603"/>
    <cellStyle name="Title 202" xfId="5869"/>
    <cellStyle name="Title 202 2" xfId="27604"/>
    <cellStyle name="Title 203" xfId="5870"/>
    <cellStyle name="Title 203 2" xfId="27605"/>
    <cellStyle name="Title 204" xfId="5871"/>
    <cellStyle name="Title 204 2" xfId="27606"/>
    <cellStyle name="Title 205" xfId="5872"/>
    <cellStyle name="Title 205 2" xfId="27607"/>
    <cellStyle name="Title 206" xfId="5873"/>
    <cellStyle name="Title 206 2" xfId="27608"/>
    <cellStyle name="Title 207" xfId="5874"/>
    <cellStyle name="Title 207 2" xfId="27609"/>
    <cellStyle name="Title 208" xfId="5875"/>
    <cellStyle name="Title 208 2" xfId="27610"/>
    <cellStyle name="Title 209" xfId="5876"/>
    <cellStyle name="Title 209 2" xfId="27611"/>
    <cellStyle name="Title 21" xfId="5877"/>
    <cellStyle name="Title 21 2" xfId="27612"/>
    <cellStyle name="Title 210" xfId="5878"/>
    <cellStyle name="Title 210 2" xfId="27613"/>
    <cellStyle name="Title 211" xfId="5879"/>
    <cellStyle name="Title 211 2" xfId="27614"/>
    <cellStyle name="Title 212" xfId="5880"/>
    <cellStyle name="Title 212 2" xfId="27615"/>
    <cellStyle name="Title 213" xfId="5881"/>
    <cellStyle name="Title 213 2" xfId="27616"/>
    <cellStyle name="Title 214" xfId="5882"/>
    <cellStyle name="Title 214 2" xfId="27617"/>
    <cellStyle name="Title 215" xfId="5883"/>
    <cellStyle name="Title 215 2" xfId="27618"/>
    <cellStyle name="Title 216" xfId="5884"/>
    <cellStyle name="Title 216 2" xfId="27619"/>
    <cellStyle name="Title 217" xfId="5885"/>
    <cellStyle name="Title 217 2" xfId="27620"/>
    <cellStyle name="Title 218" xfId="5886"/>
    <cellStyle name="Title 218 2" xfId="27621"/>
    <cellStyle name="Title 219" xfId="5887"/>
    <cellStyle name="Title 219 2" xfId="27622"/>
    <cellStyle name="Title 22" xfId="5888"/>
    <cellStyle name="Title 22 2" xfId="27623"/>
    <cellStyle name="Title 220" xfId="5889"/>
    <cellStyle name="Title 220 2" xfId="27624"/>
    <cellStyle name="Title 221" xfId="5890"/>
    <cellStyle name="Title 221 2" xfId="27625"/>
    <cellStyle name="Title 222" xfId="5891"/>
    <cellStyle name="Title 222 2" xfId="27626"/>
    <cellStyle name="Title 223" xfId="5892"/>
    <cellStyle name="Title 223 2" xfId="27627"/>
    <cellStyle name="Title 224" xfId="5893"/>
    <cellStyle name="Title 224 2" xfId="27628"/>
    <cellStyle name="Title 225" xfId="5894"/>
    <cellStyle name="Title 225 2" xfId="27629"/>
    <cellStyle name="Title 226" xfId="5895"/>
    <cellStyle name="Title 226 2" xfId="27630"/>
    <cellStyle name="Title 227" xfId="5896"/>
    <cellStyle name="Title 227 2" xfId="27631"/>
    <cellStyle name="Title 228" xfId="5897"/>
    <cellStyle name="Title 228 2" xfId="27632"/>
    <cellStyle name="Title 229" xfId="5898"/>
    <cellStyle name="Title 229 2" xfId="27633"/>
    <cellStyle name="Title 23" xfId="5899"/>
    <cellStyle name="Title 23 2" xfId="27634"/>
    <cellStyle name="Title 230" xfId="5900"/>
    <cellStyle name="Title 230 2" xfId="27635"/>
    <cellStyle name="Title 231" xfId="5901"/>
    <cellStyle name="Title 231 2" xfId="27636"/>
    <cellStyle name="Title 232" xfId="5902"/>
    <cellStyle name="Title 232 2" xfId="27637"/>
    <cellStyle name="Title 233" xfId="5903"/>
    <cellStyle name="Title 233 2" xfId="27638"/>
    <cellStyle name="Title 234" xfId="5904"/>
    <cellStyle name="Title 234 2" xfId="27639"/>
    <cellStyle name="Title 235" xfId="5905"/>
    <cellStyle name="Title 235 2" xfId="27640"/>
    <cellStyle name="Title 236" xfId="27485"/>
    <cellStyle name="Title 24" xfId="5906"/>
    <cellStyle name="Title 24 2" xfId="27641"/>
    <cellStyle name="Title 25" xfId="5907"/>
    <cellStyle name="Title 25 2" xfId="27642"/>
    <cellStyle name="Title 26" xfId="5908"/>
    <cellStyle name="Title 26 2" xfId="27643"/>
    <cellStyle name="Title 27" xfId="5909"/>
    <cellStyle name="Title 27 2" xfId="27644"/>
    <cellStyle name="Title 28" xfId="5910"/>
    <cellStyle name="Title 28 2" xfId="27645"/>
    <cellStyle name="Title 29" xfId="5911"/>
    <cellStyle name="Title 29 2" xfId="27646"/>
    <cellStyle name="Title 3" xfId="5912"/>
    <cellStyle name="Title 3 2" xfId="5913"/>
    <cellStyle name="Title 3 2 2" xfId="27648"/>
    <cellStyle name="Title 3 3" xfId="27647"/>
    <cellStyle name="Title 30" xfId="5914"/>
    <cellStyle name="Title 30 2" xfId="27649"/>
    <cellStyle name="Title 31" xfId="5915"/>
    <cellStyle name="Title 31 2" xfId="27650"/>
    <cellStyle name="Title 32" xfId="5916"/>
    <cellStyle name="Title 32 2" xfId="27651"/>
    <cellStyle name="Title 33" xfId="5917"/>
    <cellStyle name="Title 33 2" xfId="27652"/>
    <cellStyle name="Title 34" xfId="5918"/>
    <cellStyle name="Title 34 2" xfId="27653"/>
    <cellStyle name="Title 35" xfId="5919"/>
    <cellStyle name="Title 35 2" xfId="27654"/>
    <cellStyle name="Title 36" xfId="5920"/>
    <cellStyle name="Title 36 2" xfId="27655"/>
    <cellStyle name="Title 37" xfId="5921"/>
    <cellStyle name="Title 37 2" xfId="27656"/>
    <cellStyle name="Title 38" xfId="5922"/>
    <cellStyle name="Title 38 2" xfId="27657"/>
    <cellStyle name="Title 39" xfId="5923"/>
    <cellStyle name="Title 39 2" xfId="27658"/>
    <cellStyle name="Title 4" xfId="5924"/>
    <cellStyle name="Title 4 2" xfId="27659"/>
    <cellStyle name="Title 40" xfId="5925"/>
    <cellStyle name="Title 40 2" xfId="27660"/>
    <cellStyle name="Title 41" xfId="5926"/>
    <cellStyle name="Title 41 2" xfId="27661"/>
    <cellStyle name="Title 42" xfId="5927"/>
    <cellStyle name="Title 42 2" xfId="27662"/>
    <cellStyle name="Title 43" xfId="5928"/>
    <cellStyle name="Title 43 2" xfId="27663"/>
    <cellStyle name="Title 44" xfId="5929"/>
    <cellStyle name="Title 44 2" xfId="27664"/>
    <cellStyle name="Title 45" xfId="5930"/>
    <cellStyle name="Title 45 2" xfId="27665"/>
    <cellStyle name="Title 46" xfId="5931"/>
    <cellStyle name="Title 46 2" xfId="27666"/>
    <cellStyle name="Title 47" xfId="5932"/>
    <cellStyle name="Title 47 2" xfId="27667"/>
    <cellStyle name="Title 48" xfId="5933"/>
    <cellStyle name="Title 48 2" xfId="27668"/>
    <cellStyle name="Title 49" xfId="5934"/>
    <cellStyle name="Title 49 2" xfId="27669"/>
    <cellStyle name="Title 5" xfId="5935"/>
    <cellStyle name="Title 5 2" xfId="27670"/>
    <cellStyle name="Title 50" xfId="5936"/>
    <cellStyle name="Title 50 2" xfId="27671"/>
    <cellStyle name="Title 51" xfId="5937"/>
    <cellStyle name="Title 51 2" xfId="27672"/>
    <cellStyle name="Title 52" xfId="5938"/>
    <cellStyle name="Title 52 2" xfId="27673"/>
    <cellStyle name="Title 53" xfId="5939"/>
    <cellStyle name="Title 53 2" xfId="27674"/>
    <cellStyle name="Title 54" xfId="5940"/>
    <cellStyle name="Title 54 2" xfId="27675"/>
    <cellStyle name="Title 55" xfId="5941"/>
    <cellStyle name="Title 55 2" xfId="17404"/>
    <cellStyle name="Title 55 2 2" xfId="34324"/>
    <cellStyle name="Title 55 3" xfId="17405"/>
    <cellStyle name="Title 55 3 2" xfId="34325"/>
    <cellStyle name="Title 55 4" xfId="17406"/>
    <cellStyle name="Title 55 4 2" xfId="34326"/>
    <cellStyle name="Title 55 5" xfId="17407"/>
    <cellStyle name="Title 55 5 2" xfId="34327"/>
    <cellStyle name="Title 55 6" xfId="27676"/>
    <cellStyle name="Title 56" xfId="5942"/>
    <cellStyle name="Title 56 2" xfId="17408"/>
    <cellStyle name="Title 56 2 2" xfId="34328"/>
    <cellStyle name="Title 56 3" xfId="17409"/>
    <cellStyle name="Title 56 3 2" xfId="34329"/>
    <cellStyle name="Title 56 4" xfId="17410"/>
    <cellStyle name="Title 56 4 2" xfId="34330"/>
    <cellStyle name="Title 56 5" xfId="17411"/>
    <cellStyle name="Title 56 5 2" xfId="34331"/>
    <cellStyle name="Title 56 6" xfId="27677"/>
    <cellStyle name="Title 57" xfId="5943"/>
    <cellStyle name="Title 57 2" xfId="17412"/>
    <cellStyle name="Title 57 2 2" xfId="34332"/>
    <cellStyle name="Title 57 3" xfId="17413"/>
    <cellStyle name="Title 57 3 2" xfId="34333"/>
    <cellStyle name="Title 57 4" xfId="17414"/>
    <cellStyle name="Title 57 4 2" xfId="34334"/>
    <cellStyle name="Title 57 5" xfId="17415"/>
    <cellStyle name="Title 57 5 2" xfId="34335"/>
    <cellStyle name="Title 57 6" xfId="27678"/>
    <cellStyle name="Title 58" xfId="5944"/>
    <cellStyle name="Title 58 2" xfId="17416"/>
    <cellStyle name="Title 58 2 2" xfId="34336"/>
    <cellStyle name="Title 58 3" xfId="17417"/>
    <cellStyle name="Title 58 3 2" xfId="34337"/>
    <cellStyle name="Title 58 4" xfId="17418"/>
    <cellStyle name="Title 58 4 2" xfId="34338"/>
    <cellStyle name="Title 58 5" xfId="17419"/>
    <cellStyle name="Title 58 5 2" xfId="34339"/>
    <cellStyle name="Title 58 6" xfId="27679"/>
    <cellStyle name="Title 59" xfId="5945"/>
    <cellStyle name="Title 59 2" xfId="17420"/>
    <cellStyle name="Title 59 2 2" xfId="34340"/>
    <cellStyle name="Title 59 3" xfId="17421"/>
    <cellStyle name="Title 59 3 2" xfId="34341"/>
    <cellStyle name="Title 59 4" xfId="17422"/>
    <cellStyle name="Title 59 4 2" xfId="34342"/>
    <cellStyle name="Title 59 5" xfId="17423"/>
    <cellStyle name="Title 59 5 2" xfId="34343"/>
    <cellStyle name="Title 59 6" xfId="27680"/>
    <cellStyle name="Title 6" xfId="5946"/>
    <cellStyle name="Title 6 2" xfId="27681"/>
    <cellStyle name="Title 60" xfId="5947"/>
    <cellStyle name="Title 60 2" xfId="17424"/>
    <cellStyle name="Title 60 2 2" xfId="34344"/>
    <cellStyle name="Title 60 3" xfId="17425"/>
    <cellStyle name="Title 60 3 2" xfId="34345"/>
    <cellStyle name="Title 60 4" xfId="17426"/>
    <cellStyle name="Title 60 4 2" xfId="34346"/>
    <cellStyle name="Title 60 5" xfId="17427"/>
    <cellStyle name="Title 60 5 2" xfId="34347"/>
    <cellStyle name="Title 60 6" xfId="27682"/>
    <cellStyle name="Title 61" xfId="5948"/>
    <cellStyle name="Title 61 2" xfId="27683"/>
    <cellStyle name="Title 62" xfId="5949"/>
    <cellStyle name="Title 62 2" xfId="27684"/>
    <cellStyle name="Title 63" xfId="5950"/>
    <cellStyle name="Title 63 2" xfId="27685"/>
    <cellStyle name="Title 64" xfId="5951"/>
    <cellStyle name="Title 64 2" xfId="27686"/>
    <cellStyle name="Title 65" xfId="5952"/>
    <cellStyle name="Title 65 2" xfId="27687"/>
    <cellStyle name="Title 66" xfId="5953"/>
    <cellStyle name="Title 66 2" xfId="27688"/>
    <cellStyle name="Title 67" xfId="5954"/>
    <cellStyle name="Title 67 2" xfId="27689"/>
    <cellStyle name="Title 68" xfId="5955"/>
    <cellStyle name="Title 68 2" xfId="27690"/>
    <cellStyle name="Title 69" xfId="5956"/>
    <cellStyle name="Title 69 2" xfId="27691"/>
    <cellStyle name="Title 7" xfId="5957"/>
    <cellStyle name="Title 7 2" xfId="27692"/>
    <cellStyle name="Title 70" xfId="5958"/>
    <cellStyle name="Title 70 2" xfId="27693"/>
    <cellStyle name="Title 71" xfId="5959"/>
    <cellStyle name="Title 71 2" xfId="27694"/>
    <cellStyle name="Title 72" xfId="5960"/>
    <cellStyle name="Title 72 2" xfId="27695"/>
    <cellStyle name="Title 73" xfId="5961"/>
    <cellStyle name="Title 73 2" xfId="27696"/>
    <cellStyle name="Title 74" xfId="5962"/>
    <cellStyle name="Title 74 2" xfId="27697"/>
    <cellStyle name="Title 75" xfId="5963"/>
    <cellStyle name="Title 75 2" xfId="27698"/>
    <cellStyle name="Title 76" xfId="5964"/>
    <cellStyle name="Title 76 2" xfId="27699"/>
    <cellStyle name="Title 77" xfId="5965"/>
    <cellStyle name="Title 77 2" xfId="27700"/>
    <cellStyle name="Title 78" xfId="5966"/>
    <cellStyle name="Title 78 2" xfId="27701"/>
    <cellStyle name="Title 79" xfId="5967"/>
    <cellStyle name="Title 79 2" xfId="27702"/>
    <cellStyle name="Title 8" xfId="5968"/>
    <cellStyle name="Title 8 2" xfId="27703"/>
    <cellStyle name="Title 80" xfId="5969"/>
    <cellStyle name="Title 80 2" xfId="27704"/>
    <cellStyle name="Title 81" xfId="5970"/>
    <cellStyle name="Title 81 2" xfId="27705"/>
    <cellStyle name="Title 82" xfId="5971"/>
    <cellStyle name="Title 82 2" xfId="27706"/>
    <cellStyle name="Title 83" xfId="5972"/>
    <cellStyle name="Title 83 2" xfId="27707"/>
    <cellStyle name="Title 84" xfId="5973"/>
    <cellStyle name="Title 84 2" xfId="27708"/>
    <cellStyle name="Title 85" xfId="5974"/>
    <cellStyle name="Title 85 2" xfId="27709"/>
    <cellStyle name="Title 86" xfId="5975"/>
    <cellStyle name="Title 86 2" xfId="27710"/>
    <cellStyle name="Title 87" xfId="5976"/>
    <cellStyle name="Title 87 2" xfId="27711"/>
    <cellStyle name="Title 88" xfId="5977"/>
    <cellStyle name="Title 88 2" xfId="27712"/>
    <cellStyle name="Title 89" xfId="5978"/>
    <cellStyle name="Title 89 2" xfId="27713"/>
    <cellStyle name="Title 9" xfId="5979"/>
    <cellStyle name="Title 9 2" xfId="27714"/>
    <cellStyle name="Title 90" xfId="5980"/>
    <cellStyle name="Title 90 2" xfId="27715"/>
    <cellStyle name="Title 91" xfId="5981"/>
    <cellStyle name="Title 91 2" xfId="27716"/>
    <cellStyle name="Title 92" xfId="5982"/>
    <cellStyle name="Title 92 2" xfId="27717"/>
    <cellStyle name="Title 93" xfId="5983"/>
    <cellStyle name="Title 93 2" xfId="27718"/>
    <cellStyle name="Title 94" xfId="5984"/>
    <cellStyle name="Title 94 2" xfId="27719"/>
    <cellStyle name="Title 95" xfId="5985"/>
    <cellStyle name="Title 95 2" xfId="27720"/>
    <cellStyle name="Title 96" xfId="5986"/>
    <cellStyle name="Title 96 2" xfId="27721"/>
    <cellStyle name="Title 97" xfId="5987"/>
    <cellStyle name="Title 97 2" xfId="27722"/>
    <cellStyle name="Title 98" xfId="5988"/>
    <cellStyle name="Title 98 2" xfId="27723"/>
    <cellStyle name="Title 99" xfId="5989"/>
    <cellStyle name="Title 99 2" xfId="27724"/>
    <cellStyle name="Title Creation" xfId="5990"/>
    <cellStyle name="Title Creation 2" xfId="5991"/>
    <cellStyle name="Title Creation 2 2" xfId="17428"/>
    <cellStyle name="Title Creation 2 2 2" xfId="25137"/>
    <cellStyle name="Title Creation 2 2 3" xfId="34348"/>
    <cellStyle name="Title Creation 2 3" xfId="24653"/>
    <cellStyle name="Title Creation 2 4" xfId="27726"/>
    <cellStyle name="Title Creation 3" xfId="17429"/>
    <cellStyle name="Title Creation 3 2" xfId="25138"/>
    <cellStyle name="Title Creation 3 3" xfId="34349"/>
    <cellStyle name="Title Creation 4" xfId="24652"/>
    <cellStyle name="Title Creation 5" xfId="27725"/>
    <cellStyle name="Title_01.KGRES_Modernization v6" xfId="17430"/>
    <cellStyle name="Title1" xfId="5992"/>
    <cellStyle name="Title1 2" xfId="27727"/>
    <cellStyle name="Titles" xfId="5993"/>
    <cellStyle name="Titles 2" xfId="27728"/>
    <cellStyle name="Total" xfId="5994"/>
    <cellStyle name="Total 2" xfId="5995"/>
    <cellStyle name="Total 2 2" xfId="5996"/>
    <cellStyle name="Total 2 2 2" xfId="17431"/>
    <cellStyle name="Total 2 2 2 2" xfId="25139"/>
    <cellStyle name="Total 2 2 2 3" xfId="34350"/>
    <cellStyle name="Total 2 2 3" xfId="24654"/>
    <cellStyle name="Total 2 2 4" xfId="27731"/>
    <cellStyle name="Total 2 3" xfId="27730"/>
    <cellStyle name="Total 3" xfId="17432"/>
    <cellStyle name="Total 3 2" xfId="34351"/>
    <cellStyle name="Total 4" xfId="17433"/>
    <cellStyle name="Total 4 2" xfId="34352"/>
    <cellStyle name="Total 5" xfId="17434"/>
    <cellStyle name="Total 5 2" xfId="34353"/>
    <cellStyle name="Total 6" xfId="17435"/>
    <cellStyle name="Total 6 2" xfId="34354"/>
    <cellStyle name="Total 7" xfId="27729"/>
    <cellStyle name="Total1" xfId="5997"/>
    <cellStyle name="Total1 2" xfId="17436"/>
    <cellStyle name="Total1 2 2" xfId="34355"/>
    <cellStyle name="Total1 3" xfId="27732"/>
    <cellStyle name="Total2" xfId="5998"/>
    <cellStyle name="Total2 2" xfId="17437"/>
    <cellStyle name="Total2 2 2" xfId="34356"/>
    <cellStyle name="Total2 3" xfId="27733"/>
    <cellStyle name="Total3" xfId="5999"/>
    <cellStyle name="Total3 2" xfId="17438"/>
    <cellStyle name="Total3 2 2" xfId="25140"/>
    <cellStyle name="Total3 2 3" xfId="34357"/>
    <cellStyle name="Total3 3" xfId="24655"/>
    <cellStyle name="Total3 4" xfId="27734"/>
    <cellStyle name="Total4" xfId="6000"/>
    <cellStyle name="Total4 2" xfId="27735"/>
    <cellStyle name="Total5" xfId="6001"/>
    <cellStyle name="Total5 2" xfId="27736"/>
    <cellStyle name="TRL" xfId="6002"/>
    <cellStyle name="TRL 2" xfId="6003"/>
    <cellStyle name="TRL 3" xfId="6004"/>
    <cellStyle name="TRL 4" xfId="6005"/>
    <cellStyle name="TRL 5" xfId="6006"/>
    <cellStyle name="TRL 6" xfId="6007"/>
    <cellStyle name="ubordinated Debt" xfId="6008"/>
    <cellStyle name="Underline 2" xfId="6009"/>
    <cellStyle name="Unprot" xfId="6010"/>
    <cellStyle name="Unprot$" xfId="6011"/>
    <cellStyle name="Unprot_2011_BCHP_Budget_v1" xfId="6012"/>
    <cellStyle name="Unprotect" xfId="6013"/>
    <cellStyle name="USDInputValue" xfId="6014"/>
    <cellStyle name="Valuta (0)" xfId="6015"/>
    <cellStyle name="Valuta (0) 2" xfId="6016"/>
    <cellStyle name="Valuta (0) 2 2" xfId="6017"/>
    <cellStyle name="Valuta (0) 2 3" xfId="17439"/>
    <cellStyle name="Valuta (0) 3" xfId="17440"/>
    <cellStyle name="Währung [0]_Bal sheet - Liab. IHSW" xfId="6018"/>
    <cellStyle name="Währung_Bal sheet - Liab. IHSW" xfId="6019"/>
    <cellStyle name="Warning Text" xfId="6020"/>
    <cellStyle name="Warning Text 2" xfId="6021"/>
    <cellStyle name="Warning Text 2 2" xfId="6022"/>
    <cellStyle name="Warning Text 2 2 2" xfId="27739"/>
    <cellStyle name="Warning Text 2 3" xfId="27738"/>
    <cellStyle name="Warning Text 3" xfId="17441"/>
    <cellStyle name="Warning Text 3 2" xfId="34358"/>
    <cellStyle name="Warning Text 4" xfId="17442"/>
    <cellStyle name="Warning Text 4 2" xfId="34359"/>
    <cellStyle name="Warning Text 5" xfId="17443"/>
    <cellStyle name="Warning Text 5 2" xfId="34360"/>
    <cellStyle name="Warning Text 6" xfId="17444"/>
    <cellStyle name="Warning Text 6 2" xfId="34361"/>
    <cellStyle name="Warning Text 7" xfId="27737"/>
    <cellStyle name="Year" xfId="6023"/>
    <cellStyle name="А_бел" xfId="6024"/>
    <cellStyle name="А_бел 2" xfId="27740"/>
    <cellStyle name="А_жел" xfId="6025"/>
    <cellStyle name="А_жел 2" xfId="27741"/>
    <cellStyle name="Акцент1 10" xfId="6026"/>
    <cellStyle name="Акцент1 10 2" xfId="27742"/>
    <cellStyle name="Акцент1 11" xfId="6027"/>
    <cellStyle name="Акцент1 11 2" xfId="27743"/>
    <cellStyle name="Акцент1 12" xfId="6028"/>
    <cellStyle name="Акцент1 12 2" xfId="27744"/>
    <cellStyle name="Акцент1 13" xfId="6029"/>
    <cellStyle name="Акцент1 13 2" xfId="27745"/>
    <cellStyle name="Акцент1 14" xfId="6030"/>
    <cellStyle name="Акцент1 14 2" xfId="27746"/>
    <cellStyle name="Акцент1 15" xfId="6031"/>
    <cellStyle name="Акцент1 15 2" xfId="27747"/>
    <cellStyle name="Акцент1 2" xfId="6032"/>
    <cellStyle name="Акцент1 2 10" xfId="6033"/>
    <cellStyle name="Акцент1 2 11" xfId="6034"/>
    <cellStyle name="Акцент1 2 12" xfId="6035"/>
    <cellStyle name="Акцент1 2 13" xfId="6036"/>
    <cellStyle name="Акцент1 2 14" xfId="6037"/>
    <cellStyle name="Акцент1 2 15" xfId="6038"/>
    <cellStyle name="Акцент1 2 16" xfId="6039"/>
    <cellStyle name="Акцент1 2 17" xfId="6040"/>
    <cellStyle name="Акцент1 2 18" xfId="6041"/>
    <cellStyle name="Акцент1 2 19" xfId="6042"/>
    <cellStyle name="Акцент1 2 2" xfId="6043"/>
    <cellStyle name="Акцент1 2 20" xfId="6044"/>
    <cellStyle name="Акцент1 2 21" xfId="6045"/>
    <cellStyle name="Акцент1 2 22" xfId="6046"/>
    <cellStyle name="Акцент1 2 23" xfId="6047"/>
    <cellStyle name="Акцент1 2 24" xfId="6048"/>
    <cellStyle name="Акцент1 2 25" xfId="6049"/>
    <cellStyle name="Акцент1 2 26" xfId="27748"/>
    <cellStyle name="Акцент1 2 3" xfId="6050"/>
    <cellStyle name="Акцент1 2 4" xfId="6051"/>
    <cellStyle name="Акцент1 2 5" xfId="6052"/>
    <cellStyle name="Акцент1 2 6" xfId="6053"/>
    <cellStyle name="Акцент1 2 7" xfId="6054"/>
    <cellStyle name="Акцент1 2 8" xfId="6055"/>
    <cellStyle name="Акцент1 2 9" xfId="6056"/>
    <cellStyle name="Акцент1 3" xfId="6057"/>
    <cellStyle name="Акцент1 3 2" xfId="27749"/>
    <cellStyle name="Акцент1 4" xfId="6058"/>
    <cellStyle name="Акцент1 4 2" xfId="27750"/>
    <cellStyle name="Акцент1 5" xfId="6059"/>
    <cellStyle name="Акцент1 5 2" xfId="27751"/>
    <cellStyle name="Акцент1 6" xfId="6060"/>
    <cellStyle name="Акцент1 6 2" xfId="27752"/>
    <cellStyle name="Акцент1 7" xfId="6061"/>
    <cellStyle name="Акцент1 7 2" xfId="27753"/>
    <cellStyle name="Акцент1 8" xfId="6062"/>
    <cellStyle name="Акцент1 8 2" xfId="27754"/>
    <cellStyle name="Акцент1 9" xfId="6063"/>
    <cellStyle name="Акцент1 9 2" xfId="27755"/>
    <cellStyle name="Акцент2 10" xfId="6064"/>
    <cellStyle name="Акцент2 10 2" xfId="27756"/>
    <cellStyle name="Акцент2 11" xfId="6065"/>
    <cellStyle name="Акцент2 11 2" xfId="27757"/>
    <cellStyle name="Акцент2 12" xfId="6066"/>
    <cellStyle name="Акцент2 12 2" xfId="27758"/>
    <cellStyle name="Акцент2 13" xfId="6067"/>
    <cellStyle name="Акцент2 13 2" xfId="27759"/>
    <cellStyle name="Акцент2 14" xfId="6068"/>
    <cellStyle name="Акцент2 14 2" xfId="27760"/>
    <cellStyle name="Акцент2 15" xfId="6069"/>
    <cellStyle name="Акцент2 15 2" xfId="27761"/>
    <cellStyle name="Акцент2 2" xfId="6070"/>
    <cellStyle name="Акцент2 2 10" xfId="6071"/>
    <cellStyle name="Акцент2 2 11" xfId="6072"/>
    <cellStyle name="Акцент2 2 12" xfId="6073"/>
    <cellStyle name="Акцент2 2 13" xfId="6074"/>
    <cellStyle name="Акцент2 2 14" xfId="6075"/>
    <cellStyle name="Акцент2 2 15" xfId="6076"/>
    <cellStyle name="Акцент2 2 16" xfId="6077"/>
    <cellStyle name="Акцент2 2 17" xfId="6078"/>
    <cellStyle name="Акцент2 2 18" xfId="6079"/>
    <cellStyle name="Акцент2 2 19" xfId="6080"/>
    <cellStyle name="Акцент2 2 2" xfId="6081"/>
    <cellStyle name="Акцент2 2 20" xfId="6082"/>
    <cellStyle name="Акцент2 2 21" xfId="6083"/>
    <cellStyle name="Акцент2 2 22" xfId="6084"/>
    <cellStyle name="Акцент2 2 23" xfId="6085"/>
    <cellStyle name="Акцент2 2 24" xfId="6086"/>
    <cellStyle name="Акцент2 2 25" xfId="6087"/>
    <cellStyle name="Акцент2 2 26" xfId="27762"/>
    <cellStyle name="Акцент2 2 3" xfId="6088"/>
    <cellStyle name="Акцент2 2 4" xfId="6089"/>
    <cellStyle name="Акцент2 2 5" xfId="6090"/>
    <cellStyle name="Акцент2 2 6" xfId="6091"/>
    <cellStyle name="Акцент2 2 7" xfId="6092"/>
    <cellStyle name="Акцент2 2 8" xfId="6093"/>
    <cellStyle name="Акцент2 2 9" xfId="6094"/>
    <cellStyle name="Акцент2 3" xfId="6095"/>
    <cellStyle name="Акцент2 3 2" xfId="27763"/>
    <cellStyle name="Акцент2 4" xfId="6096"/>
    <cellStyle name="Акцент2 4 2" xfId="27764"/>
    <cellStyle name="Акцент2 5" xfId="6097"/>
    <cellStyle name="Акцент2 5 2" xfId="27765"/>
    <cellStyle name="Акцент2 6" xfId="6098"/>
    <cellStyle name="Акцент2 6 2" xfId="27766"/>
    <cellStyle name="Акцент2 7" xfId="6099"/>
    <cellStyle name="Акцент2 7 2" xfId="27767"/>
    <cellStyle name="Акцент2 8" xfId="6100"/>
    <cellStyle name="Акцент2 8 2" xfId="27768"/>
    <cellStyle name="Акцент2 9" xfId="6101"/>
    <cellStyle name="Акцент2 9 2" xfId="27769"/>
    <cellStyle name="Акцент3 10" xfId="6102"/>
    <cellStyle name="Акцент3 10 2" xfId="27770"/>
    <cellStyle name="Акцент3 11" xfId="6103"/>
    <cellStyle name="Акцент3 11 2" xfId="27771"/>
    <cellStyle name="Акцент3 12" xfId="6104"/>
    <cellStyle name="Акцент3 12 2" xfId="27772"/>
    <cellStyle name="Акцент3 13" xfId="6105"/>
    <cellStyle name="Акцент3 13 2" xfId="27773"/>
    <cellStyle name="Акцент3 14" xfId="6106"/>
    <cellStyle name="Акцент3 14 2" xfId="27774"/>
    <cellStyle name="Акцент3 15" xfId="6107"/>
    <cellStyle name="Акцент3 15 2" xfId="27775"/>
    <cellStyle name="Акцент3 2" xfId="6108"/>
    <cellStyle name="Акцент3 2 10" xfId="6109"/>
    <cellStyle name="Акцент3 2 11" xfId="6110"/>
    <cellStyle name="Акцент3 2 12" xfId="6111"/>
    <cellStyle name="Акцент3 2 13" xfId="6112"/>
    <cellStyle name="Акцент3 2 14" xfId="6113"/>
    <cellStyle name="Акцент3 2 15" xfId="6114"/>
    <cellStyle name="Акцент3 2 16" xfId="6115"/>
    <cellStyle name="Акцент3 2 17" xfId="6116"/>
    <cellStyle name="Акцент3 2 18" xfId="6117"/>
    <cellStyle name="Акцент3 2 19" xfId="6118"/>
    <cellStyle name="Акцент3 2 2" xfId="6119"/>
    <cellStyle name="Акцент3 2 20" xfId="6120"/>
    <cellStyle name="Акцент3 2 21" xfId="6121"/>
    <cellStyle name="Акцент3 2 22" xfId="6122"/>
    <cellStyle name="Акцент3 2 23" xfId="6123"/>
    <cellStyle name="Акцент3 2 24" xfId="6124"/>
    <cellStyle name="Акцент3 2 25" xfId="6125"/>
    <cellStyle name="Акцент3 2 26" xfId="27776"/>
    <cellStyle name="Акцент3 2 3" xfId="6126"/>
    <cellStyle name="Акцент3 2 4" xfId="6127"/>
    <cellStyle name="Акцент3 2 5" xfId="6128"/>
    <cellStyle name="Акцент3 2 6" xfId="6129"/>
    <cellStyle name="Акцент3 2 7" xfId="6130"/>
    <cellStyle name="Акцент3 2 8" xfId="6131"/>
    <cellStyle name="Акцент3 2 9" xfId="6132"/>
    <cellStyle name="Акцент3 3" xfId="6133"/>
    <cellStyle name="Акцент3 3 2" xfId="27777"/>
    <cellStyle name="Акцент3 4" xfId="6134"/>
    <cellStyle name="Акцент3 4 2" xfId="27778"/>
    <cellStyle name="Акцент3 5" xfId="6135"/>
    <cellStyle name="Акцент3 5 2" xfId="27779"/>
    <cellStyle name="Акцент3 6" xfId="6136"/>
    <cellStyle name="Акцент3 6 2" xfId="27780"/>
    <cellStyle name="Акцент3 7" xfId="6137"/>
    <cellStyle name="Акцент3 7 2" xfId="27781"/>
    <cellStyle name="Акцент3 8" xfId="6138"/>
    <cellStyle name="Акцент3 8 2" xfId="27782"/>
    <cellStyle name="Акцент3 9" xfId="6139"/>
    <cellStyle name="Акцент3 9 2" xfId="27783"/>
    <cellStyle name="Акцент4 10" xfId="6140"/>
    <cellStyle name="Акцент4 10 2" xfId="27784"/>
    <cellStyle name="Акцент4 11" xfId="6141"/>
    <cellStyle name="Акцент4 11 2" xfId="27785"/>
    <cellStyle name="Акцент4 12" xfId="6142"/>
    <cellStyle name="Акцент4 12 2" xfId="27786"/>
    <cellStyle name="Акцент4 13" xfId="6143"/>
    <cellStyle name="Акцент4 13 2" xfId="27787"/>
    <cellStyle name="Акцент4 14" xfId="6144"/>
    <cellStyle name="Акцент4 14 2" xfId="27788"/>
    <cellStyle name="Акцент4 15" xfId="6145"/>
    <cellStyle name="Акцент4 15 2" xfId="27789"/>
    <cellStyle name="Акцент4 2" xfId="6146"/>
    <cellStyle name="Акцент4 2 10" xfId="6147"/>
    <cellStyle name="Акцент4 2 11" xfId="6148"/>
    <cellStyle name="Акцент4 2 12" xfId="6149"/>
    <cellStyle name="Акцент4 2 13" xfId="6150"/>
    <cellStyle name="Акцент4 2 14" xfId="6151"/>
    <cellStyle name="Акцент4 2 15" xfId="6152"/>
    <cellStyle name="Акцент4 2 16" xfId="6153"/>
    <cellStyle name="Акцент4 2 17" xfId="6154"/>
    <cellStyle name="Акцент4 2 18" xfId="6155"/>
    <cellStyle name="Акцент4 2 19" xfId="6156"/>
    <cellStyle name="Акцент4 2 2" xfId="6157"/>
    <cellStyle name="Акцент4 2 20" xfId="6158"/>
    <cellStyle name="Акцент4 2 21" xfId="6159"/>
    <cellStyle name="Акцент4 2 22" xfId="6160"/>
    <cellStyle name="Акцент4 2 23" xfId="6161"/>
    <cellStyle name="Акцент4 2 24" xfId="6162"/>
    <cellStyle name="Акцент4 2 25" xfId="6163"/>
    <cellStyle name="Акцент4 2 26" xfId="27790"/>
    <cellStyle name="Акцент4 2 3" xfId="6164"/>
    <cellStyle name="Акцент4 2 4" xfId="6165"/>
    <cellStyle name="Акцент4 2 5" xfId="6166"/>
    <cellStyle name="Акцент4 2 6" xfId="6167"/>
    <cellStyle name="Акцент4 2 7" xfId="6168"/>
    <cellStyle name="Акцент4 2 8" xfId="6169"/>
    <cellStyle name="Акцент4 2 9" xfId="6170"/>
    <cellStyle name="Акцент4 3" xfId="6171"/>
    <cellStyle name="Акцент4 3 2" xfId="27791"/>
    <cellStyle name="Акцент4 4" xfId="6172"/>
    <cellStyle name="Акцент4 4 2" xfId="27792"/>
    <cellStyle name="Акцент4 5" xfId="6173"/>
    <cellStyle name="Акцент4 5 2" xfId="27793"/>
    <cellStyle name="Акцент4 6" xfId="6174"/>
    <cellStyle name="Акцент4 6 2" xfId="27794"/>
    <cellStyle name="Акцент4 7" xfId="6175"/>
    <cellStyle name="Акцент4 7 2" xfId="27795"/>
    <cellStyle name="Акцент4 8" xfId="6176"/>
    <cellStyle name="Акцент4 8 2" xfId="27796"/>
    <cellStyle name="Акцент4 9" xfId="6177"/>
    <cellStyle name="Акцент4 9 2" xfId="27797"/>
    <cellStyle name="Акцент5 10" xfId="6178"/>
    <cellStyle name="Акцент5 10 2" xfId="27798"/>
    <cellStyle name="Акцент5 11" xfId="6179"/>
    <cellStyle name="Акцент5 11 2" xfId="27799"/>
    <cellStyle name="Акцент5 12" xfId="6180"/>
    <cellStyle name="Акцент5 12 2" xfId="27800"/>
    <cellStyle name="Акцент5 13" xfId="6181"/>
    <cellStyle name="Акцент5 13 2" xfId="27801"/>
    <cellStyle name="Акцент5 14" xfId="6182"/>
    <cellStyle name="Акцент5 14 2" xfId="27802"/>
    <cellStyle name="Акцент5 15" xfId="6183"/>
    <cellStyle name="Акцент5 15 2" xfId="27803"/>
    <cellStyle name="Акцент5 2" xfId="6184"/>
    <cellStyle name="Акцент5 2 10" xfId="6185"/>
    <cellStyle name="Акцент5 2 11" xfId="6186"/>
    <cellStyle name="Акцент5 2 12" xfId="6187"/>
    <cellStyle name="Акцент5 2 13" xfId="6188"/>
    <cellStyle name="Акцент5 2 14" xfId="6189"/>
    <cellStyle name="Акцент5 2 15" xfId="6190"/>
    <cellStyle name="Акцент5 2 16" xfId="6191"/>
    <cellStyle name="Акцент5 2 17" xfId="6192"/>
    <cellStyle name="Акцент5 2 18" xfId="6193"/>
    <cellStyle name="Акцент5 2 19" xfId="6194"/>
    <cellStyle name="Акцент5 2 2" xfId="6195"/>
    <cellStyle name="Акцент5 2 20" xfId="6196"/>
    <cellStyle name="Акцент5 2 21" xfId="6197"/>
    <cellStyle name="Акцент5 2 22" xfId="6198"/>
    <cellStyle name="Акцент5 2 23" xfId="6199"/>
    <cellStyle name="Акцент5 2 24" xfId="6200"/>
    <cellStyle name="Акцент5 2 25" xfId="6201"/>
    <cellStyle name="Акцент5 2 26" xfId="27804"/>
    <cellStyle name="Акцент5 2 3" xfId="6202"/>
    <cellStyle name="Акцент5 2 4" xfId="6203"/>
    <cellStyle name="Акцент5 2 5" xfId="6204"/>
    <cellStyle name="Акцент5 2 6" xfId="6205"/>
    <cellStyle name="Акцент5 2 7" xfId="6206"/>
    <cellStyle name="Акцент5 2 8" xfId="6207"/>
    <cellStyle name="Акцент5 2 9" xfId="6208"/>
    <cellStyle name="Акцент5 3" xfId="6209"/>
    <cellStyle name="Акцент5 3 2" xfId="27805"/>
    <cellStyle name="Акцент5 4" xfId="6210"/>
    <cellStyle name="Акцент5 4 2" xfId="27806"/>
    <cellStyle name="Акцент5 5" xfId="6211"/>
    <cellStyle name="Акцент5 5 2" xfId="27807"/>
    <cellStyle name="Акцент5 6" xfId="6212"/>
    <cellStyle name="Акцент5 6 2" xfId="27808"/>
    <cellStyle name="Акцент5 7" xfId="6213"/>
    <cellStyle name="Акцент5 7 2" xfId="27809"/>
    <cellStyle name="Акцент5 8" xfId="6214"/>
    <cellStyle name="Акцент5 8 2" xfId="27810"/>
    <cellStyle name="Акцент5 9" xfId="6215"/>
    <cellStyle name="Акцент5 9 2" xfId="27811"/>
    <cellStyle name="Акцент6 10" xfId="6216"/>
    <cellStyle name="Акцент6 10 2" xfId="27812"/>
    <cellStyle name="Акцент6 11" xfId="6217"/>
    <cellStyle name="Акцент6 11 2" xfId="27813"/>
    <cellStyle name="Акцент6 12" xfId="6218"/>
    <cellStyle name="Акцент6 12 2" xfId="27814"/>
    <cellStyle name="Акцент6 13" xfId="6219"/>
    <cellStyle name="Акцент6 13 2" xfId="27815"/>
    <cellStyle name="Акцент6 14" xfId="6220"/>
    <cellStyle name="Акцент6 14 2" xfId="27816"/>
    <cellStyle name="Акцент6 15" xfId="6221"/>
    <cellStyle name="Акцент6 15 2" xfId="27817"/>
    <cellStyle name="Акцент6 2" xfId="6222"/>
    <cellStyle name="Акцент6 2 10" xfId="6223"/>
    <cellStyle name="Акцент6 2 11" xfId="6224"/>
    <cellStyle name="Акцент6 2 12" xfId="6225"/>
    <cellStyle name="Акцент6 2 13" xfId="6226"/>
    <cellStyle name="Акцент6 2 14" xfId="6227"/>
    <cellStyle name="Акцент6 2 15" xfId="6228"/>
    <cellStyle name="Акцент6 2 16" xfId="6229"/>
    <cellStyle name="Акцент6 2 17" xfId="6230"/>
    <cellStyle name="Акцент6 2 18" xfId="6231"/>
    <cellStyle name="Акцент6 2 19" xfId="6232"/>
    <cellStyle name="Акцент6 2 2" xfId="6233"/>
    <cellStyle name="Акцент6 2 20" xfId="6234"/>
    <cellStyle name="Акцент6 2 21" xfId="6235"/>
    <cellStyle name="Акцент6 2 22" xfId="6236"/>
    <cellStyle name="Акцент6 2 23" xfId="6237"/>
    <cellStyle name="Акцент6 2 24" xfId="6238"/>
    <cellStyle name="Акцент6 2 25" xfId="6239"/>
    <cellStyle name="Акцент6 2 26" xfId="27818"/>
    <cellStyle name="Акцент6 2 3" xfId="6240"/>
    <cellStyle name="Акцент6 2 4" xfId="6241"/>
    <cellStyle name="Акцент6 2 5" xfId="6242"/>
    <cellStyle name="Акцент6 2 6" xfId="6243"/>
    <cellStyle name="Акцент6 2 7" xfId="6244"/>
    <cellStyle name="Акцент6 2 8" xfId="6245"/>
    <cellStyle name="Акцент6 2 9" xfId="6246"/>
    <cellStyle name="Акцент6 3" xfId="6247"/>
    <cellStyle name="Акцент6 3 2" xfId="27819"/>
    <cellStyle name="Акцент6 4" xfId="6248"/>
    <cellStyle name="Акцент6 4 2" xfId="27820"/>
    <cellStyle name="Акцент6 5" xfId="6249"/>
    <cellStyle name="Акцент6 5 2" xfId="27821"/>
    <cellStyle name="Акцент6 6" xfId="6250"/>
    <cellStyle name="Акцент6 6 2" xfId="27822"/>
    <cellStyle name="Акцент6 7" xfId="6251"/>
    <cellStyle name="Акцент6 7 2" xfId="27823"/>
    <cellStyle name="Акцент6 8" xfId="6252"/>
    <cellStyle name="Акцент6 8 2" xfId="27824"/>
    <cellStyle name="Акцент6 9" xfId="6253"/>
    <cellStyle name="Акцент6 9 2" xfId="27825"/>
    <cellStyle name="Ввод  10" xfId="6254"/>
    <cellStyle name="Ввод  10 2" xfId="17445"/>
    <cellStyle name="Ввод  10 2 2" xfId="25141"/>
    <cellStyle name="Ввод  10 2 3" xfId="34362"/>
    <cellStyle name="Ввод  10 3" xfId="24656"/>
    <cellStyle name="Ввод  10 4" xfId="27826"/>
    <cellStyle name="Ввод  11" xfId="6255"/>
    <cellStyle name="Ввод  11 2" xfId="17446"/>
    <cellStyle name="Ввод  11 2 2" xfId="25142"/>
    <cellStyle name="Ввод  11 2 3" xfId="34363"/>
    <cellStyle name="Ввод  11 3" xfId="24657"/>
    <cellStyle name="Ввод  11 4" xfId="27827"/>
    <cellStyle name="Ввод  12" xfId="6256"/>
    <cellStyle name="Ввод  12 2" xfId="17447"/>
    <cellStyle name="Ввод  12 2 2" xfId="25143"/>
    <cellStyle name="Ввод  12 2 3" xfId="34364"/>
    <cellStyle name="Ввод  12 3" xfId="24658"/>
    <cellStyle name="Ввод  12 4" xfId="27828"/>
    <cellStyle name="Ввод  13" xfId="6257"/>
    <cellStyle name="Ввод  13 2" xfId="17448"/>
    <cellStyle name="Ввод  13 2 2" xfId="25144"/>
    <cellStyle name="Ввод  13 2 3" xfId="34365"/>
    <cellStyle name="Ввод  13 3" xfId="24659"/>
    <cellStyle name="Ввод  13 4" xfId="27829"/>
    <cellStyle name="Ввод  14" xfId="6258"/>
    <cellStyle name="Ввод  14 2" xfId="17449"/>
    <cellStyle name="Ввод  14 2 2" xfId="25145"/>
    <cellStyle name="Ввод  14 2 3" xfId="34366"/>
    <cellStyle name="Ввод  14 3" xfId="24660"/>
    <cellStyle name="Ввод  14 4" xfId="27830"/>
    <cellStyle name="Ввод  15" xfId="6259"/>
    <cellStyle name="Ввод  15 2" xfId="17450"/>
    <cellStyle name="Ввод  15 2 2" xfId="25146"/>
    <cellStyle name="Ввод  15 2 3" xfId="34367"/>
    <cellStyle name="Ввод  15 3" xfId="24661"/>
    <cellStyle name="Ввод  15 4" xfId="27831"/>
    <cellStyle name="Ввод  2" xfId="6260"/>
    <cellStyle name="Ввод  2 10" xfId="6261"/>
    <cellStyle name="Ввод  2 11" xfId="6262"/>
    <cellStyle name="Ввод  2 12" xfId="6263"/>
    <cellStyle name="Ввод  2 13" xfId="6264"/>
    <cellStyle name="Ввод  2 14" xfId="6265"/>
    <cellStyle name="Ввод  2 15" xfId="6266"/>
    <cellStyle name="Ввод  2 16" xfId="6267"/>
    <cellStyle name="Ввод  2 17" xfId="6268"/>
    <cellStyle name="Ввод  2 18" xfId="6269"/>
    <cellStyle name="Ввод  2 19" xfId="6270"/>
    <cellStyle name="Ввод  2 2" xfId="6271"/>
    <cellStyle name="Ввод  2 20" xfId="6272"/>
    <cellStyle name="Ввод  2 21" xfId="6273"/>
    <cellStyle name="Ввод  2 22" xfId="6274"/>
    <cellStyle name="Ввод  2 23" xfId="6275"/>
    <cellStyle name="Ввод  2 24" xfId="6276"/>
    <cellStyle name="Ввод  2 25" xfId="6277"/>
    <cellStyle name="Ввод  2 26" xfId="17451"/>
    <cellStyle name="Ввод  2 26 2" xfId="25147"/>
    <cellStyle name="Ввод  2 26 3" xfId="34368"/>
    <cellStyle name="Ввод  2 27" xfId="24662"/>
    <cellStyle name="Ввод  2 28" xfId="27832"/>
    <cellStyle name="Ввод  2 3" xfId="6278"/>
    <cellStyle name="Ввод  2 4" xfId="6279"/>
    <cellStyle name="Ввод  2 5" xfId="6280"/>
    <cellStyle name="Ввод  2 6" xfId="6281"/>
    <cellStyle name="Ввод  2 7" xfId="6282"/>
    <cellStyle name="Ввод  2 8" xfId="6283"/>
    <cellStyle name="Ввод  2 9" xfId="6284"/>
    <cellStyle name="Ввод  3" xfId="6285"/>
    <cellStyle name="Ввод  3 2" xfId="17452"/>
    <cellStyle name="Ввод  3 2 2" xfId="25148"/>
    <cellStyle name="Ввод  3 2 3" xfId="34369"/>
    <cellStyle name="Ввод  3 3" xfId="24663"/>
    <cellStyle name="Ввод  3 4" xfId="27833"/>
    <cellStyle name="Ввод  4" xfId="6286"/>
    <cellStyle name="Ввод  4 2" xfId="17453"/>
    <cellStyle name="Ввод  4 2 2" xfId="25149"/>
    <cellStyle name="Ввод  4 2 3" xfId="34370"/>
    <cellStyle name="Ввод  4 3" xfId="24664"/>
    <cellStyle name="Ввод  4 4" xfId="27834"/>
    <cellStyle name="Ввод  5" xfId="6287"/>
    <cellStyle name="Ввод  5 2" xfId="17454"/>
    <cellStyle name="Ввод  5 2 2" xfId="25150"/>
    <cellStyle name="Ввод  5 2 3" xfId="34371"/>
    <cellStyle name="Ввод  5 3" xfId="24665"/>
    <cellStyle name="Ввод  5 4" xfId="27835"/>
    <cellStyle name="Ввод  6" xfId="6288"/>
    <cellStyle name="Ввод  6 2" xfId="17455"/>
    <cellStyle name="Ввод  6 2 2" xfId="25151"/>
    <cellStyle name="Ввод  6 2 3" xfId="34372"/>
    <cellStyle name="Ввод  6 3" xfId="24666"/>
    <cellStyle name="Ввод  6 4" xfId="27836"/>
    <cellStyle name="Ввод  7" xfId="6289"/>
    <cellStyle name="Ввод  7 2" xfId="17456"/>
    <cellStyle name="Ввод  7 2 2" xfId="25152"/>
    <cellStyle name="Ввод  7 2 3" xfId="34373"/>
    <cellStyle name="Ввод  7 3" xfId="24667"/>
    <cellStyle name="Ввод  7 4" xfId="27837"/>
    <cellStyle name="Ввод  8" xfId="6290"/>
    <cellStyle name="Ввод  8 2" xfId="17457"/>
    <cellStyle name="Ввод  8 2 2" xfId="25153"/>
    <cellStyle name="Ввод  8 2 3" xfId="34374"/>
    <cellStyle name="Ввод  8 3" xfId="24668"/>
    <cellStyle name="Ввод  8 4" xfId="27838"/>
    <cellStyle name="Ввод  9" xfId="6291"/>
    <cellStyle name="Ввод  9 2" xfId="17458"/>
    <cellStyle name="Ввод  9 2 2" xfId="25154"/>
    <cellStyle name="Ввод  9 2 3" xfId="34375"/>
    <cellStyle name="Ввод  9 3" xfId="24669"/>
    <cellStyle name="Ввод  9 4" xfId="27839"/>
    <cellStyle name="Вывод 10" xfId="6292"/>
    <cellStyle name="Вывод 10 2" xfId="17459"/>
    <cellStyle name="Вывод 10 2 2" xfId="25155"/>
    <cellStyle name="Вывод 10 2 3" xfId="34376"/>
    <cellStyle name="Вывод 10 3" xfId="24670"/>
    <cellStyle name="Вывод 10 4" xfId="27840"/>
    <cellStyle name="Вывод 11" xfId="6293"/>
    <cellStyle name="Вывод 11 2" xfId="17460"/>
    <cellStyle name="Вывод 11 2 2" xfId="25156"/>
    <cellStyle name="Вывод 11 2 3" xfId="34377"/>
    <cellStyle name="Вывод 11 3" xfId="24671"/>
    <cellStyle name="Вывод 11 4" xfId="27841"/>
    <cellStyle name="Вывод 12" xfId="6294"/>
    <cellStyle name="Вывод 12 2" xfId="17461"/>
    <cellStyle name="Вывод 12 2 2" xfId="25157"/>
    <cellStyle name="Вывод 12 2 3" xfId="34378"/>
    <cellStyle name="Вывод 12 3" xfId="24672"/>
    <cellStyle name="Вывод 12 4" xfId="27842"/>
    <cellStyle name="Вывод 13" xfId="6295"/>
    <cellStyle name="Вывод 13 2" xfId="17462"/>
    <cellStyle name="Вывод 13 2 2" xfId="25158"/>
    <cellStyle name="Вывод 13 2 3" xfId="34379"/>
    <cellStyle name="Вывод 13 3" xfId="24673"/>
    <cellStyle name="Вывод 13 4" xfId="27843"/>
    <cellStyle name="Вывод 14" xfId="6296"/>
    <cellStyle name="Вывод 14 2" xfId="17463"/>
    <cellStyle name="Вывод 14 2 2" xfId="25159"/>
    <cellStyle name="Вывод 14 2 3" xfId="34380"/>
    <cellStyle name="Вывод 14 3" xfId="24674"/>
    <cellStyle name="Вывод 14 4" xfId="27844"/>
    <cellStyle name="Вывод 15" xfId="6297"/>
    <cellStyle name="Вывод 15 2" xfId="17464"/>
    <cellStyle name="Вывод 15 2 2" xfId="25160"/>
    <cellStyle name="Вывод 15 2 3" xfId="34381"/>
    <cellStyle name="Вывод 15 3" xfId="24675"/>
    <cellStyle name="Вывод 15 4" xfId="27845"/>
    <cellStyle name="Вывод 2" xfId="6298"/>
    <cellStyle name="Вывод 2 10" xfId="6299"/>
    <cellStyle name="Вывод 2 11" xfId="6300"/>
    <cellStyle name="Вывод 2 12" xfId="6301"/>
    <cellStyle name="Вывод 2 13" xfId="6302"/>
    <cellStyle name="Вывод 2 14" xfId="6303"/>
    <cellStyle name="Вывод 2 15" xfId="6304"/>
    <cellStyle name="Вывод 2 16" xfId="6305"/>
    <cellStyle name="Вывод 2 17" xfId="6306"/>
    <cellStyle name="Вывод 2 18" xfId="6307"/>
    <cellStyle name="Вывод 2 19" xfId="6308"/>
    <cellStyle name="Вывод 2 2" xfId="6309"/>
    <cellStyle name="Вывод 2 20" xfId="6310"/>
    <cellStyle name="Вывод 2 21" xfId="6311"/>
    <cellStyle name="Вывод 2 22" xfId="6312"/>
    <cellStyle name="Вывод 2 23" xfId="6313"/>
    <cellStyle name="Вывод 2 24" xfId="6314"/>
    <cellStyle name="Вывод 2 25" xfId="6315"/>
    <cellStyle name="Вывод 2 26" xfId="17465"/>
    <cellStyle name="Вывод 2 26 2" xfId="25161"/>
    <cellStyle name="Вывод 2 26 3" xfId="34382"/>
    <cellStyle name="Вывод 2 27" xfId="24676"/>
    <cellStyle name="Вывод 2 28" xfId="27846"/>
    <cellStyle name="Вывод 2 3" xfId="6316"/>
    <cellStyle name="Вывод 2 4" xfId="6317"/>
    <cellStyle name="Вывод 2 5" xfId="6318"/>
    <cellStyle name="Вывод 2 6" xfId="6319"/>
    <cellStyle name="Вывод 2 7" xfId="6320"/>
    <cellStyle name="Вывод 2 8" xfId="6321"/>
    <cellStyle name="Вывод 2 9" xfId="6322"/>
    <cellStyle name="Вывод 3" xfId="6323"/>
    <cellStyle name="Вывод 3 2" xfId="17466"/>
    <cellStyle name="Вывод 3 2 2" xfId="25162"/>
    <cellStyle name="Вывод 3 2 3" xfId="34383"/>
    <cellStyle name="Вывод 3 3" xfId="24677"/>
    <cellStyle name="Вывод 3 4" xfId="27847"/>
    <cellStyle name="Вывод 4" xfId="6324"/>
    <cellStyle name="Вывод 4 2" xfId="17467"/>
    <cellStyle name="Вывод 4 2 2" xfId="25163"/>
    <cellStyle name="Вывод 4 2 3" xfId="34384"/>
    <cellStyle name="Вывод 4 3" xfId="24678"/>
    <cellStyle name="Вывод 4 4" xfId="27848"/>
    <cellStyle name="Вывод 5" xfId="6325"/>
    <cellStyle name="Вывод 5 2" xfId="17468"/>
    <cellStyle name="Вывод 5 2 2" xfId="25164"/>
    <cellStyle name="Вывод 5 2 3" xfId="34385"/>
    <cellStyle name="Вывод 5 3" xfId="24679"/>
    <cellStyle name="Вывод 5 4" xfId="27849"/>
    <cellStyle name="Вывод 6" xfId="6326"/>
    <cellStyle name="Вывод 6 2" xfId="17469"/>
    <cellStyle name="Вывод 6 2 2" xfId="25165"/>
    <cellStyle name="Вывод 6 2 3" xfId="34386"/>
    <cellStyle name="Вывод 6 3" xfId="24680"/>
    <cellStyle name="Вывод 6 4" xfId="27850"/>
    <cellStyle name="Вывод 7" xfId="6327"/>
    <cellStyle name="Вывод 7 2" xfId="17470"/>
    <cellStyle name="Вывод 7 2 2" xfId="25166"/>
    <cellStyle name="Вывод 7 2 3" xfId="34387"/>
    <cellStyle name="Вывод 7 3" xfId="24681"/>
    <cellStyle name="Вывод 7 4" xfId="27851"/>
    <cellStyle name="Вывод 8" xfId="6328"/>
    <cellStyle name="Вывод 8 2" xfId="17471"/>
    <cellStyle name="Вывод 8 2 2" xfId="25167"/>
    <cellStyle name="Вывод 8 2 3" xfId="34388"/>
    <cellStyle name="Вывод 8 3" xfId="24682"/>
    <cellStyle name="Вывод 8 4" xfId="27852"/>
    <cellStyle name="Вывод 9" xfId="6329"/>
    <cellStyle name="Вывод 9 2" xfId="17472"/>
    <cellStyle name="Вывод 9 2 2" xfId="25168"/>
    <cellStyle name="Вывод 9 2 3" xfId="34389"/>
    <cellStyle name="Вывод 9 3" xfId="24683"/>
    <cellStyle name="Вывод 9 4" xfId="27853"/>
    <cellStyle name="Вычисление 10" xfId="6330"/>
    <cellStyle name="Вычисление 10 2" xfId="17473"/>
    <cellStyle name="Вычисление 10 2 2" xfId="25169"/>
    <cellStyle name="Вычисление 10 2 3" xfId="34390"/>
    <cellStyle name="Вычисление 10 3" xfId="24684"/>
    <cellStyle name="Вычисление 10 4" xfId="27854"/>
    <cellStyle name="Вычисление 11" xfId="6331"/>
    <cellStyle name="Вычисление 11 2" xfId="17474"/>
    <cellStyle name="Вычисление 11 2 2" xfId="25170"/>
    <cellStyle name="Вычисление 11 2 3" xfId="34391"/>
    <cellStyle name="Вычисление 11 3" xfId="24685"/>
    <cellStyle name="Вычисление 11 4" xfId="27855"/>
    <cellStyle name="Вычисление 12" xfId="6332"/>
    <cellStyle name="Вычисление 12 2" xfId="17475"/>
    <cellStyle name="Вычисление 12 2 2" xfId="25171"/>
    <cellStyle name="Вычисление 12 2 3" xfId="34392"/>
    <cellStyle name="Вычисление 12 3" xfId="24686"/>
    <cellStyle name="Вычисление 12 4" xfId="27856"/>
    <cellStyle name="Вычисление 13" xfId="6333"/>
    <cellStyle name="Вычисление 13 2" xfId="17476"/>
    <cellStyle name="Вычисление 13 2 2" xfId="25172"/>
    <cellStyle name="Вычисление 13 2 3" xfId="34393"/>
    <cellStyle name="Вычисление 13 3" xfId="24687"/>
    <cellStyle name="Вычисление 13 4" xfId="27857"/>
    <cellStyle name="Вычисление 14" xfId="6334"/>
    <cellStyle name="Вычисление 14 2" xfId="17477"/>
    <cellStyle name="Вычисление 14 2 2" xfId="25173"/>
    <cellStyle name="Вычисление 14 2 3" xfId="34394"/>
    <cellStyle name="Вычисление 14 3" xfId="24688"/>
    <cellStyle name="Вычисление 14 4" xfId="27858"/>
    <cellStyle name="Вычисление 15" xfId="6335"/>
    <cellStyle name="Вычисление 15 2" xfId="17478"/>
    <cellStyle name="Вычисление 15 2 2" xfId="25174"/>
    <cellStyle name="Вычисление 15 2 3" xfId="34395"/>
    <cellStyle name="Вычисление 15 3" xfId="24689"/>
    <cellStyle name="Вычисление 15 4" xfId="27859"/>
    <cellStyle name="Вычисление 2" xfId="6336"/>
    <cellStyle name="Вычисление 2 10" xfId="6337"/>
    <cellStyle name="Вычисление 2 11" xfId="6338"/>
    <cellStyle name="Вычисление 2 12" xfId="6339"/>
    <cellStyle name="Вычисление 2 13" xfId="6340"/>
    <cellStyle name="Вычисление 2 14" xfId="6341"/>
    <cellStyle name="Вычисление 2 15" xfId="6342"/>
    <cellStyle name="Вычисление 2 16" xfId="6343"/>
    <cellStyle name="Вычисление 2 17" xfId="6344"/>
    <cellStyle name="Вычисление 2 18" xfId="6345"/>
    <cellStyle name="Вычисление 2 19" xfId="6346"/>
    <cellStyle name="Вычисление 2 2" xfId="6347"/>
    <cellStyle name="Вычисление 2 20" xfId="6348"/>
    <cellStyle name="Вычисление 2 21" xfId="6349"/>
    <cellStyle name="Вычисление 2 22" xfId="6350"/>
    <cellStyle name="Вычисление 2 23" xfId="6351"/>
    <cellStyle name="Вычисление 2 24" xfId="6352"/>
    <cellStyle name="Вычисление 2 25" xfId="6353"/>
    <cellStyle name="Вычисление 2 26" xfId="17479"/>
    <cellStyle name="Вычисление 2 26 2" xfId="25175"/>
    <cellStyle name="Вычисление 2 26 3" xfId="34396"/>
    <cellStyle name="Вычисление 2 27" xfId="24690"/>
    <cellStyle name="Вычисление 2 28" xfId="27860"/>
    <cellStyle name="Вычисление 2 3" xfId="6354"/>
    <cellStyle name="Вычисление 2 4" xfId="6355"/>
    <cellStyle name="Вычисление 2 5" xfId="6356"/>
    <cellStyle name="Вычисление 2 6" xfId="6357"/>
    <cellStyle name="Вычисление 2 7" xfId="6358"/>
    <cellStyle name="Вычисление 2 8" xfId="6359"/>
    <cellStyle name="Вычисление 2 9" xfId="6360"/>
    <cellStyle name="Вычисление 3" xfId="6361"/>
    <cellStyle name="Вычисление 3 2" xfId="17480"/>
    <cellStyle name="Вычисление 3 2 2" xfId="25176"/>
    <cellStyle name="Вычисление 3 2 3" xfId="34397"/>
    <cellStyle name="Вычисление 3 3" xfId="24691"/>
    <cellStyle name="Вычисление 3 4" xfId="27861"/>
    <cellStyle name="Вычисление 4" xfId="6362"/>
    <cellStyle name="Вычисление 4 2" xfId="17481"/>
    <cellStyle name="Вычисление 4 2 2" xfId="25177"/>
    <cellStyle name="Вычисление 4 2 3" xfId="34398"/>
    <cellStyle name="Вычисление 4 3" xfId="24692"/>
    <cellStyle name="Вычисление 4 4" xfId="27862"/>
    <cellStyle name="Вычисление 5" xfId="6363"/>
    <cellStyle name="Вычисление 5 2" xfId="17482"/>
    <cellStyle name="Вычисление 5 2 2" xfId="25178"/>
    <cellStyle name="Вычисление 5 2 3" xfId="34399"/>
    <cellStyle name="Вычисление 5 3" xfId="24693"/>
    <cellStyle name="Вычисление 5 4" xfId="27863"/>
    <cellStyle name="Вычисление 6" xfId="6364"/>
    <cellStyle name="Вычисление 6 2" xfId="17483"/>
    <cellStyle name="Вычисление 6 2 2" xfId="25179"/>
    <cellStyle name="Вычисление 6 2 3" xfId="34400"/>
    <cellStyle name="Вычисление 6 3" xfId="24694"/>
    <cellStyle name="Вычисление 6 4" xfId="27864"/>
    <cellStyle name="Вычисление 7" xfId="6365"/>
    <cellStyle name="Вычисление 7 2" xfId="17484"/>
    <cellStyle name="Вычисление 7 2 2" xfId="25180"/>
    <cellStyle name="Вычисление 7 2 3" xfId="34401"/>
    <cellStyle name="Вычисление 7 3" xfId="24695"/>
    <cellStyle name="Вычисление 7 4" xfId="27865"/>
    <cellStyle name="Вычисление 8" xfId="6366"/>
    <cellStyle name="Вычисление 8 2" xfId="17485"/>
    <cellStyle name="Вычисление 8 2 2" xfId="25181"/>
    <cellStyle name="Вычисление 8 2 3" xfId="34402"/>
    <cellStyle name="Вычисление 8 3" xfId="24696"/>
    <cellStyle name="Вычисление 8 4" xfId="27866"/>
    <cellStyle name="Вычисление 9" xfId="6367"/>
    <cellStyle name="Вычисление 9 2" xfId="17486"/>
    <cellStyle name="Вычисление 9 2 2" xfId="25182"/>
    <cellStyle name="Вычисление 9 2 3" xfId="34403"/>
    <cellStyle name="Вычисление 9 3" xfId="24697"/>
    <cellStyle name="Вычисление 9 4" xfId="27867"/>
    <cellStyle name="Гиперссылка 2" xfId="6368"/>
    <cellStyle name="Гиперссылка 2 2" xfId="6369"/>
    <cellStyle name="Гиперссылка 2 2 2" xfId="17487"/>
    <cellStyle name="Гиперссылка 2 2 2 2" xfId="34404"/>
    <cellStyle name="Гиперссылка 2 2 3" xfId="17488"/>
    <cellStyle name="Гиперссылка 2 2 3 2" xfId="34405"/>
    <cellStyle name="Гиперссылка 2 2 4" xfId="17489"/>
    <cellStyle name="Гиперссылка 2 2 4 2" xfId="34406"/>
    <cellStyle name="Гиперссылка 2 2 5" xfId="17490"/>
    <cellStyle name="Гиперссылка 2 2 5 2" xfId="34407"/>
    <cellStyle name="Гиперссылка 2 2 6" xfId="27869"/>
    <cellStyle name="Гиперссылка 2 3" xfId="6370"/>
    <cellStyle name="Гиперссылка 2 3 2" xfId="6371"/>
    <cellStyle name="Гиперссылка 2 3 2 2" xfId="27871"/>
    <cellStyle name="Гиперссылка 2 3 3" xfId="17491"/>
    <cellStyle name="Гиперссылка 2 3 3 2" xfId="34408"/>
    <cellStyle name="Гиперссылка 2 3 4" xfId="27870"/>
    <cellStyle name="Гиперссылка 2 4" xfId="17492"/>
    <cellStyle name="Гиперссылка 2 4 2" xfId="34409"/>
    <cellStyle name="Гиперссылка 2 5" xfId="17493"/>
    <cellStyle name="Гиперссылка 2 5 2" xfId="34410"/>
    <cellStyle name="Гиперссылка 2 6" xfId="17494"/>
    <cellStyle name="Гиперссылка 2 6 2" xfId="34411"/>
    <cellStyle name="Гиперссылка 2 7" xfId="27868"/>
    <cellStyle name="Гиперссылка 3" xfId="6372"/>
    <cellStyle name="Гиперссылка 3 2" xfId="27872"/>
    <cellStyle name="Группа" xfId="6373"/>
    <cellStyle name="Группа 2" xfId="27873"/>
    <cellStyle name="Дата" xfId="6374"/>
    <cellStyle name="Денежный 10" xfId="6375"/>
    <cellStyle name="Денежный 11" xfId="6376"/>
    <cellStyle name="Денежный 12" xfId="6377"/>
    <cellStyle name="Денежный 13" xfId="6378"/>
    <cellStyle name="Денежный 14" xfId="6379"/>
    <cellStyle name="Денежный 15" xfId="6380"/>
    <cellStyle name="Денежный 16" xfId="6381"/>
    <cellStyle name="Денежный 17" xfId="6382"/>
    <cellStyle name="Денежный 17 2" xfId="6383"/>
    <cellStyle name="Денежный 17 2 2" xfId="6384"/>
    <cellStyle name="Денежный 17 2 2 2" xfId="27876"/>
    <cellStyle name="Денежный 17 2 3" xfId="27875"/>
    <cellStyle name="Денежный 17 3" xfId="6385"/>
    <cellStyle name="Денежный 17 3 2" xfId="27877"/>
    <cellStyle name="Денежный 17 4" xfId="27874"/>
    <cellStyle name="Денежный 2" xfId="6386"/>
    <cellStyle name="Денежный 2 10" xfId="17495"/>
    <cellStyle name="Денежный 2 11" xfId="17496"/>
    <cellStyle name="Денежный 2 12" xfId="17497"/>
    <cellStyle name="Денежный 2 13" xfId="17498"/>
    <cellStyle name="Денежный 2 14" xfId="17499"/>
    <cellStyle name="Денежный 2 15" xfId="17500"/>
    <cellStyle name="Денежный 2 16" xfId="17501"/>
    <cellStyle name="Денежный 2 17" xfId="17502"/>
    <cellStyle name="Денежный 2 18" xfId="17503"/>
    <cellStyle name="Денежный 2 19" xfId="17504"/>
    <cellStyle name="Денежный 2 2" xfId="6387"/>
    <cellStyle name="Денежный 2 20" xfId="17505"/>
    <cellStyle name="Денежный 2 3" xfId="6388"/>
    <cellStyle name="Денежный 2 4" xfId="17506"/>
    <cellStyle name="Денежный 2 5" xfId="17507"/>
    <cellStyle name="Денежный 2 6" xfId="17508"/>
    <cellStyle name="Денежный 2 7" xfId="17509"/>
    <cellStyle name="Денежный 2 8" xfId="17510"/>
    <cellStyle name="Денежный 2 9" xfId="17511"/>
    <cellStyle name="Денежный 3" xfId="6389"/>
    <cellStyle name="Денежный 4" xfId="6390"/>
    <cellStyle name="Денежный 5" xfId="6391"/>
    <cellStyle name="Денежный 6" xfId="6392"/>
    <cellStyle name="Денежный 7" xfId="6393"/>
    <cellStyle name="Денежный 8" xfId="6394"/>
    <cellStyle name="Денежный 9" xfId="6395"/>
    <cellStyle name="ДЮё¶ [0]_±вЕё" xfId="6396"/>
    <cellStyle name="ДЮё¶_±вЕё" xfId="6397"/>
    <cellStyle name="ЕлИ­ [0]_±вЕё" xfId="6398"/>
    <cellStyle name="ЕлИ­_±вЕё" xfId="6399"/>
    <cellStyle name="Заголовок 1 10" xfId="6400"/>
    <cellStyle name="Заголовок 1 10 2" xfId="27878"/>
    <cellStyle name="Заголовок 1 11" xfId="6401"/>
    <cellStyle name="Заголовок 1 11 2" xfId="27879"/>
    <cellStyle name="Заголовок 1 12" xfId="6402"/>
    <cellStyle name="Заголовок 1 12 2" xfId="27880"/>
    <cellStyle name="Заголовок 1 13" xfId="6403"/>
    <cellStyle name="Заголовок 1 13 2" xfId="27881"/>
    <cellStyle name="Заголовок 1 14" xfId="6404"/>
    <cellStyle name="Заголовок 1 14 2" xfId="27882"/>
    <cellStyle name="Заголовок 1 15" xfId="6405"/>
    <cellStyle name="Заголовок 1 15 2" xfId="27883"/>
    <cellStyle name="Заголовок 1 2" xfId="6406"/>
    <cellStyle name="Заголовок 1 2 10" xfId="6407"/>
    <cellStyle name="Заголовок 1 2 11" xfId="6408"/>
    <cellStyle name="Заголовок 1 2 12" xfId="6409"/>
    <cellStyle name="Заголовок 1 2 13" xfId="6410"/>
    <cellStyle name="Заголовок 1 2 14" xfId="6411"/>
    <cellStyle name="Заголовок 1 2 15" xfId="6412"/>
    <cellStyle name="Заголовок 1 2 16" xfId="6413"/>
    <cellStyle name="Заголовок 1 2 17" xfId="6414"/>
    <cellStyle name="Заголовок 1 2 18" xfId="6415"/>
    <cellStyle name="Заголовок 1 2 19" xfId="6416"/>
    <cellStyle name="Заголовок 1 2 2" xfId="6417"/>
    <cellStyle name="Заголовок 1 2 20" xfId="6418"/>
    <cellStyle name="Заголовок 1 2 21" xfId="6419"/>
    <cellStyle name="Заголовок 1 2 22" xfId="6420"/>
    <cellStyle name="Заголовок 1 2 23" xfId="6421"/>
    <cellStyle name="Заголовок 1 2 24" xfId="6422"/>
    <cellStyle name="Заголовок 1 2 25" xfId="6423"/>
    <cellStyle name="Заголовок 1 2 26" xfId="27884"/>
    <cellStyle name="Заголовок 1 2 3" xfId="6424"/>
    <cellStyle name="Заголовок 1 2 4" xfId="6425"/>
    <cellStyle name="Заголовок 1 2 5" xfId="6426"/>
    <cellStyle name="Заголовок 1 2 6" xfId="6427"/>
    <cellStyle name="Заголовок 1 2 7" xfId="6428"/>
    <cellStyle name="Заголовок 1 2 8" xfId="6429"/>
    <cellStyle name="Заголовок 1 2 9" xfId="6430"/>
    <cellStyle name="Заголовок 1 3" xfId="6431"/>
    <cellStyle name="Заголовок 1 3 2" xfId="27885"/>
    <cellStyle name="Заголовок 1 4" xfId="6432"/>
    <cellStyle name="Заголовок 1 4 2" xfId="27886"/>
    <cellStyle name="Заголовок 1 5" xfId="6433"/>
    <cellStyle name="Заголовок 1 5 2" xfId="27887"/>
    <cellStyle name="Заголовок 1 6" xfId="6434"/>
    <cellStyle name="Заголовок 1 6 2" xfId="27888"/>
    <cellStyle name="Заголовок 1 7" xfId="6435"/>
    <cellStyle name="Заголовок 1 7 2" xfId="27889"/>
    <cellStyle name="Заголовок 1 8" xfId="6436"/>
    <cellStyle name="Заголовок 1 8 2" xfId="27890"/>
    <cellStyle name="Заголовок 1 9" xfId="6437"/>
    <cellStyle name="Заголовок 1 9 2" xfId="27891"/>
    <cellStyle name="Заголовок 2 10" xfId="6438"/>
    <cellStyle name="Заголовок 2 10 2" xfId="27892"/>
    <cellStyle name="Заголовок 2 11" xfId="6439"/>
    <cellStyle name="Заголовок 2 11 2" xfId="27893"/>
    <cellStyle name="Заголовок 2 12" xfId="6440"/>
    <cellStyle name="Заголовок 2 12 2" xfId="27894"/>
    <cellStyle name="Заголовок 2 13" xfId="6441"/>
    <cellStyle name="Заголовок 2 13 2" xfId="27895"/>
    <cellStyle name="Заголовок 2 14" xfId="6442"/>
    <cellStyle name="Заголовок 2 14 2" xfId="27896"/>
    <cellStyle name="Заголовок 2 15" xfId="6443"/>
    <cellStyle name="Заголовок 2 15 2" xfId="27897"/>
    <cellStyle name="Заголовок 2 2" xfId="6444"/>
    <cellStyle name="Заголовок 2 2 10" xfId="6445"/>
    <cellStyle name="Заголовок 2 2 11" xfId="6446"/>
    <cellStyle name="Заголовок 2 2 12" xfId="6447"/>
    <cellStyle name="Заголовок 2 2 13" xfId="6448"/>
    <cellStyle name="Заголовок 2 2 14" xfId="6449"/>
    <cellStyle name="Заголовок 2 2 15" xfId="6450"/>
    <cellStyle name="Заголовок 2 2 16" xfId="6451"/>
    <cellStyle name="Заголовок 2 2 17" xfId="6452"/>
    <cellStyle name="Заголовок 2 2 18" xfId="6453"/>
    <cellStyle name="Заголовок 2 2 19" xfId="6454"/>
    <cellStyle name="Заголовок 2 2 2" xfId="6455"/>
    <cellStyle name="Заголовок 2 2 20" xfId="6456"/>
    <cellStyle name="Заголовок 2 2 21" xfId="6457"/>
    <cellStyle name="Заголовок 2 2 22" xfId="6458"/>
    <cellStyle name="Заголовок 2 2 23" xfId="6459"/>
    <cellStyle name="Заголовок 2 2 24" xfId="6460"/>
    <cellStyle name="Заголовок 2 2 25" xfId="6461"/>
    <cellStyle name="Заголовок 2 2 26" xfId="27898"/>
    <cellStyle name="Заголовок 2 2 3" xfId="6462"/>
    <cellStyle name="Заголовок 2 2 4" xfId="6463"/>
    <cellStyle name="Заголовок 2 2 5" xfId="6464"/>
    <cellStyle name="Заголовок 2 2 6" xfId="6465"/>
    <cellStyle name="Заголовок 2 2 7" xfId="6466"/>
    <cellStyle name="Заголовок 2 2 8" xfId="6467"/>
    <cellStyle name="Заголовок 2 2 9" xfId="6468"/>
    <cellStyle name="Заголовок 2 3" xfId="6469"/>
    <cellStyle name="Заголовок 2 3 2" xfId="27899"/>
    <cellStyle name="Заголовок 2 4" xfId="6470"/>
    <cellStyle name="Заголовок 2 4 2" xfId="27900"/>
    <cellStyle name="Заголовок 2 5" xfId="6471"/>
    <cellStyle name="Заголовок 2 5 2" xfId="27901"/>
    <cellStyle name="Заголовок 2 6" xfId="6472"/>
    <cellStyle name="Заголовок 2 6 2" xfId="27902"/>
    <cellStyle name="Заголовок 2 7" xfId="6473"/>
    <cellStyle name="Заголовок 2 7 2" xfId="27903"/>
    <cellStyle name="Заголовок 2 8" xfId="6474"/>
    <cellStyle name="Заголовок 2 8 2" xfId="27904"/>
    <cellStyle name="Заголовок 2 9" xfId="6475"/>
    <cellStyle name="Заголовок 2 9 2" xfId="27905"/>
    <cellStyle name="Заголовок 3 10" xfId="6476"/>
    <cellStyle name="Заголовок 3 10 2" xfId="27906"/>
    <cellStyle name="Заголовок 3 11" xfId="6477"/>
    <cellStyle name="Заголовок 3 11 2" xfId="27907"/>
    <cellStyle name="Заголовок 3 12" xfId="6478"/>
    <cellStyle name="Заголовок 3 12 2" xfId="27908"/>
    <cellStyle name="Заголовок 3 13" xfId="6479"/>
    <cellStyle name="Заголовок 3 13 2" xfId="27909"/>
    <cellStyle name="Заголовок 3 14" xfId="6480"/>
    <cellStyle name="Заголовок 3 14 2" xfId="27910"/>
    <cellStyle name="Заголовок 3 15" xfId="6481"/>
    <cellStyle name="Заголовок 3 15 2" xfId="27911"/>
    <cellStyle name="Заголовок 3 2" xfId="6482"/>
    <cellStyle name="Заголовок 3 2 10" xfId="6483"/>
    <cellStyle name="Заголовок 3 2 11" xfId="6484"/>
    <cellStyle name="Заголовок 3 2 12" xfId="6485"/>
    <cellStyle name="Заголовок 3 2 13" xfId="6486"/>
    <cellStyle name="Заголовок 3 2 14" xfId="6487"/>
    <cellStyle name="Заголовок 3 2 15" xfId="6488"/>
    <cellStyle name="Заголовок 3 2 16" xfId="6489"/>
    <cellStyle name="Заголовок 3 2 17" xfId="6490"/>
    <cellStyle name="Заголовок 3 2 18" xfId="6491"/>
    <cellStyle name="Заголовок 3 2 19" xfId="6492"/>
    <cellStyle name="Заголовок 3 2 2" xfId="6493"/>
    <cellStyle name="Заголовок 3 2 20" xfId="6494"/>
    <cellStyle name="Заголовок 3 2 21" xfId="6495"/>
    <cellStyle name="Заголовок 3 2 22" xfId="6496"/>
    <cellStyle name="Заголовок 3 2 23" xfId="6497"/>
    <cellStyle name="Заголовок 3 2 24" xfId="6498"/>
    <cellStyle name="Заголовок 3 2 25" xfId="6499"/>
    <cellStyle name="Заголовок 3 2 26" xfId="27912"/>
    <cellStyle name="Заголовок 3 2 3" xfId="6500"/>
    <cellStyle name="Заголовок 3 2 4" xfId="6501"/>
    <cellStyle name="Заголовок 3 2 5" xfId="6502"/>
    <cellStyle name="Заголовок 3 2 6" xfId="6503"/>
    <cellStyle name="Заголовок 3 2 7" xfId="6504"/>
    <cellStyle name="Заголовок 3 2 8" xfId="6505"/>
    <cellStyle name="Заголовок 3 2 9" xfId="6506"/>
    <cellStyle name="Заголовок 3 3" xfId="6507"/>
    <cellStyle name="Заголовок 3 3 2" xfId="27913"/>
    <cellStyle name="Заголовок 3 4" xfId="6508"/>
    <cellStyle name="Заголовок 3 4 2" xfId="27914"/>
    <cellStyle name="Заголовок 3 5" xfId="6509"/>
    <cellStyle name="Заголовок 3 5 2" xfId="27915"/>
    <cellStyle name="Заголовок 3 6" xfId="6510"/>
    <cellStyle name="Заголовок 3 6 2" xfId="27916"/>
    <cellStyle name="Заголовок 3 7" xfId="6511"/>
    <cellStyle name="Заголовок 3 7 2" xfId="27917"/>
    <cellStyle name="Заголовок 3 8" xfId="6512"/>
    <cellStyle name="Заголовок 3 8 2" xfId="27918"/>
    <cellStyle name="Заголовок 3 9" xfId="6513"/>
    <cellStyle name="Заголовок 3 9 2" xfId="27919"/>
    <cellStyle name="Заголовок 4 10" xfId="6514"/>
    <cellStyle name="Заголовок 4 10 2" xfId="27920"/>
    <cellStyle name="Заголовок 4 11" xfId="6515"/>
    <cellStyle name="Заголовок 4 11 2" xfId="27921"/>
    <cellStyle name="Заголовок 4 12" xfId="6516"/>
    <cellStyle name="Заголовок 4 12 2" xfId="27922"/>
    <cellStyle name="Заголовок 4 13" xfId="6517"/>
    <cellStyle name="Заголовок 4 13 2" xfId="27923"/>
    <cellStyle name="Заголовок 4 14" xfId="6518"/>
    <cellStyle name="Заголовок 4 14 2" xfId="27924"/>
    <cellStyle name="Заголовок 4 15" xfId="6519"/>
    <cellStyle name="Заголовок 4 15 2" xfId="27925"/>
    <cellStyle name="Заголовок 4 2" xfId="6520"/>
    <cellStyle name="Заголовок 4 2 10" xfId="6521"/>
    <cellStyle name="Заголовок 4 2 11" xfId="6522"/>
    <cellStyle name="Заголовок 4 2 12" xfId="6523"/>
    <cellStyle name="Заголовок 4 2 13" xfId="6524"/>
    <cellStyle name="Заголовок 4 2 14" xfId="6525"/>
    <cellStyle name="Заголовок 4 2 15" xfId="6526"/>
    <cellStyle name="Заголовок 4 2 16" xfId="6527"/>
    <cellStyle name="Заголовок 4 2 17" xfId="6528"/>
    <cellStyle name="Заголовок 4 2 18" xfId="6529"/>
    <cellStyle name="Заголовок 4 2 19" xfId="6530"/>
    <cellStyle name="Заголовок 4 2 2" xfId="6531"/>
    <cellStyle name="Заголовок 4 2 20" xfId="6532"/>
    <cellStyle name="Заголовок 4 2 21" xfId="6533"/>
    <cellStyle name="Заголовок 4 2 22" xfId="6534"/>
    <cellStyle name="Заголовок 4 2 23" xfId="6535"/>
    <cellStyle name="Заголовок 4 2 24" xfId="6536"/>
    <cellStyle name="Заголовок 4 2 25" xfId="6537"/>
    <cellStyle name="Заголовок 4 2 26" xfId="27926"/>
    <cellStyle name="Заголовок 4 2 3" xfId="6538"/>
    <cellStyle name="Заголовок 4 2 4" xfId="6539"/>
    <cellStyle name="Заголовок 4 2 5" xfId="6540"/>
    <cellStyle name="Заголовок 4 2 6" xfId="6541"/>
    <cellStyle name="Заголовок 4 2 7" xfId="6542"/>
    <cellStyle name="Заголовок 4 2 8" xfId="6543"/>
    <cellStyle name="Заголовок 4 2 9" xfId="6544"/>
    <cellStyle name="Заголовок 4 3" xfId="6545"/>
    <cellStyle name="Заголовок 4 3 2" xfId="27927"/>
    <cellStyle name="Заголовок 4 4" xfId="6546"/>
    <cellStyle name="Заголовок 4 4 2" xfId="27928"/>
    <cellStyle name="Заголовок 4 5" xfId="6547"/>
    <cellStyle name="Заголовок 4 5 2" xfId="27929"/>
    <cellStyle name="Заголовок 4 6" xfId="6548"/>
    <cellStyle name="Заголовок 4 6 2" xfId="27930"/>
    <cellStyle name="Заголовок 4 7" xfId="6549"/>
    <cellStyle name="Заголовок 4 7 2" xfId="27931"/>
    <cellStyle name="Заголовок 4 8" xfId="6550"/>
    <cellStyle name="Заголовок 4 8 2" xfId="27932"/>
    <cellStyle name="Заголовок 4 9" xfId="6551"/>
    <cellStyle name="Заголовок 4 9 2" xfId="27933"/>
    <cellStyle name="Звезды" xfId="6552"/>
    <cellStyle name="Звезды 2" xfId="17512"/>
    <cellStyle name="Звезды 2 2" xfId="24229"/>
    <cellStyle name="Звезды 2 2 2" xfId="40860"/>
    <cellStyle name="Звезды 2 3" xfId="34412"/>
    <cellStyle name="Звезды 3" xfId="24212"/>
    <cellStyle name="Звезды 3 2" xfId="40855"/>
    <cellStyle name="Звезды 4" xfId="27934"/>
    <cellStyle name="ЗҐБШ_°иИ№" xfId="6553"/>
    <cellStyle name="Итог 10" xfId="6554"/>
    <cellStyle name="Итог 10 2" xfId="17513"/>
    <cellStyle name="Итог 10 2 2" xfId="25183"/>
    <cellStyle name="Итог 10 2 3" xfId="34413"/>
    <cellStyle name="Итог 10 3" xfId="24698"/>
    <cellStyle name="Итог 10 4" xfId="27935"/>
    <cellStyle name="Итог 11" xfId="6555"/>
    <cellStyle name="Итог 11 2" xfId="17514"/>
    <cellStyle name="Итог 11 2 2" xfId="25184"/>
    <cellStyle name="Итог 11 2 3" xfId="34414"/>
    <cellStyle name="Итог 11 3" xfId="24699"/>
    <cellStyle name="Итог 11 4" xfId="27936"/>
    <cellStyle name="Итог 12" xfId="6556"/>
    <cellStyle name="Итог 12 2" xfId="17515"/>
    <cellStyle name="Итог 12 2 2" xfId="25185"/>
    <cellStyle name="Итог 12 2 3" xfId="34415"/>
    <cellStyle name="Итог 12 3" xfId="24700"/>
    <cellStyle name="Итог 12 4" xfId="27937"/>
    <cellStyle name="Итог 13" xfId="6557"/>
    <cellStyle name="Итог 13 2" xfId="17516"/>
    <cellStyle name="Итог 13 2 2" xfId="25186"/>
    <cellStyle name="Итог 13 2 3" xfId="34416"/>
    <cellStyle name="Итог 13 3" xfId="24701"/>
    <cellStyle name="Итог 13 4" xfId="27938"/>
    <cellStyle name="Итог 14" xfId="6558"/>
    <cellStyle name="Итог 14 2" xfId="17517"/>
    <cellStyle name="Итог 14 2 2" xfId="25187"/>
    <cellStyle name="Итог 14 2 3" xfId="34417"/>
    <cellStyle name="Итог 14 3" xfId="24702"/>
    <cellStyle name="Итог 14 4" xfId="27939"/>
    <cellStyle name="Итог 15" xfId="6559"/>
    <cellStyle name="Итог 15 2" xfId="17518"/>
    <cellStyle name="Итог 15 2 2" xfId="25188"/>
    <cellStyle name="Итог 15 2 3" xfId="34418"/>
    <cellStyle name="Итог 15 3" xfId="24703"/>
    <cellStyle name="Итог 15 4" xfId="27940"/>
    <cellStyle name="Итог 2" xfId="6560"/>
    <cellStyle name="Итог 2 10" xfId="6561"/>
    <cellStyle name="Итог 2 11" xfId="6562"/>
    <cellStyle name="Итог 2 12" xfId="6563"/>
    <cellStyle name="Итог 2 13" xfId="6564"/>
    <cellStyle name="Итог 2 14" xfId="6565"/>
    <cellStyle name="Итог 2 15" xfId="6566"/>
    <cellStyle name="Итог 2 16" xfId="6567"/>
    <cellStyle name="Итог 2 17" xfId="6568"/>
    <cellStyle name="Итог 2 18" xfId="6569"/>
    <cellStyle name="Итог 2 19" xfId="6570"/>
    <cellStyle name="Итог 2 2" xfId="6571"/>
    <cellStyle name="Итог 2 20" xfId="6572"/>
    <cellStyle name="Итог 2 21" xfId="6573"/>
    <cellStyle name="Итог 2 22" xfId="6574"/>
    <cellStyle name="Итог 2 23" xfId="6575"/>
    <cellStyle name="Итог 2 24" xfId="6576"/>
    <cellStyle name="Итог 2 25" xfId="6577"/>
    <cellStyle name="Итог 2 26" xfId="17519"/>
    <cellStyle name="Итог 2 26 2" xfId="25189"/>
    <cellStyle name="Итог 2 26 3" xfId="34419"/>
    <cellStyle name="Итог 2 27" xfId="24704"/>
    <cellStyle name="Итог 2 28" xfId="27941"/>
    <cellStyle name="Итог 2 3" xfId="6578"/>
    <cellStyle name="Итог 2 4" xfId="6579"/>
    <cellStyle name="Итог 2 5" xfId="6580"/>
    <cellStyle name="Итог 2 6" xfId="6581"/>
    <cellStyle name="Итог 2 7" xfId="6582"/>
    <cellStyle name="Итог 2 8" xfId="6583"/>
    <cellStyle name="Итог 2 9" xfId="6584"/>
    <cellStyle name="Итог 3" xfId="6585"/>
    <cellStyle name="Итог 3 2" xfId="17520"/>
    <cellStyle name="Итог 3 2 2" xfId="25190"/>
    <cellStyle name="Итог 3 2 3" xfId="34420"/>
    <cellStyle name="Итог 3 3" xfId="24705"/>
    <cellStyle name="Итог 3 4" xfId="27942"/>
    <cellStyle name="Итог 4" xfId="6586"/>
    <cellStyle name="Итог 4 2" xfId="17521"/>
    <cellStyle name="Итог 4 2 2" xfId="25191"/>
    <cellStyle name="Итог 4 2 3" xfId="34421"/>
    <cellStyle name="Итог 4 3" xfId="24706"/>
    <cellStyle name="Итог 4 4" xfId="27943"/>
    <cellStyle name="Итог 5" xfId="6587"/>
    <cellStyle name="Итог 5 2" xfId="17522"/>
    <cellStyle name="Итог 5 2 2" xfId="25192"/>
    <cellStyle name="Итог 5 2 3" xfId="34422"/>
    <cellStyle name="Итог 5 3" xfId="24707"/>
    <cellStyle name="Итог 5 4" xfId="27944"/>
    <cellStyle name="Итог 6" xfId="6588"/>
    <cellStyle name="Итог 6 2" xfId="17523"/>
    <cellStyle name="Итог 6 2 2" xfId="25193"/>
    <cellStyle name="Итог 6 2 3" xfId="34423"/>
    <cellStyle name="Итог 6 3" xfId="24708"/>
    <cellStyle name="Итог 6 4" xfId="27945"/>
    <cellStyle name="Итог 7" xfId="6589"/>
    <cellStyle name="Итог 7 2" xfId="17524"/>
    <cellStyle name="Итог 7 2 2" xfId="25194"/>
    <cellStyle name="Итог 7 2 3" xfId="34424"/>
    <cellStyle name="Итог 7 3" xfId="24709"/>
    <cellStyle name="Итог 7 4" xfId="27946"/>
    <cellStyle name="Итог 8" xfId="6590"/>
    <cellStyle name="Итог 8 2" xfId="17525"/>
    <cellStyle name="Итог 8 2 2" xfId="25195"/>
    <cellStyle name="Итог 8 2 3" xfId="34425"/>
    <cellStyle name="Итог 8 3" xfId="24710"/>
    <cellStyle name="Итог 8 4" xfId="27947"/>
    <cellStyle name="Итог 9" xfId="6591"/>
    <cellStyle name="Итог 9 2" xfId="17526"/>
    <cellStyle name="Итог 9 2 2" xfId="25196"/>
    <cellStyle name="Итог 9 2 3" xfId="34426"/>
    <cellStyle name="Итог 9 3" xfId="24711"/>
    <cellStyle name="Итог 9 4" xfId="27948"/>
    <cellStyle name="КАНДАГАЧ тел3-33-96" xfId="6592"/>
    <cellStyle name="КАНДАГАЧ тел3-33-96 2" xfId="27949"/>
    <cellStyle name="Контрольная ячейка 10" xfId="6593"/>
    <cellStyle name="Контрольная ячейка 10 2" xfId="27950"/>
    <cellStyle name="Контрольная ячейка 11" xfId="6594"/>
    <cellStyle name="Контрольная ячейка 11 2" xfId="27951"/>
    <cellStyle name="Контрольная ячейка 12" xfId="6595"/>
    <cellStyle name="Контрольная ячейка 12 2" xfId="27952"/>
    <cellStyle name="Контрольная ячейка 13" xfId="6596"/>
    <cellStyle name="Контрольная ячейка 13 2" xfId="27953"/>
    <cellStyle name="Контрольная ячейка 14" xfId="6597"/>
    <cellStyle name="Контрольная ячейка 14 2" xfId="27954"/>
    <cellStyle name="Контрольная ячейка 15" xfId="6598"/>
    <cellStyle name="Контрольная ячейка 15 2" xfId="27955"/>
    <cellStyle name="Контрольная ячейка 2" xfId="6599"/>
    <cellStyle name="Контрольная ячейка 2 10" xfId="6600"/>
    <cellStyle name="Контрольная ячейка 2 10 2" xfId="27957"/>
    <cellStyle name="Контрольная ячейка 2 11" xfId="6601"/>
    <cellStyle name="Контрольная ячейка 2 11 2" xfId="27958"/>
    <cellStyle name="Контрольная ячейка 2 12" xfId="6602"/>
    <cellStyle name="Контрольная ячейка 2 12 2" xfId="27959"/>
    <cellStyle name="Контрольная ячейка 2 13" xfId="6603"/>
    <cellStyle name="Контрольная ячейка 2 13 2" xfId="27960"/>
    <cellStyle name="Контрольная ячейка 2 14" xfId="6604"/>
    <cellStyle name="Контрольная ячейка 2 14 2" xfId="27961"/>
    <cellStyle name="Контрольная ячейка 2 15" xfId="6605"/>
    <cellStyle name="Контрольная ячейка 2 15 2" xfId="27962"/>
    <cellStyle name="Контрольная ячейка 2 16" xfId="6606"/>
    <cellStyle name="Контрольная ячейка 2 16 2" xfId="27963"/>
    <cellStyle name="Контрольная ячейка 2 17" xfId="6607"/>
    <cellStyle name="Контрольная ячейка 2 17 2" xfId="27964"/>
    <cellStyle name="Контрольная ячейка 2 18" xfId="6608"/>
    <cellStyle name="Контрольная ячейка 2 18 2" xfId="27965"/>
    <cellStyle name="Контрольная ячейка 2 19" xfId="6609"/>
    <cellStyle name="Контрольная ячейка 2 19 2" xfId="27966"/>
    <cellStyle name="Контрольная ячейка 2 2" xfId="6610"/>
    <cellStyle name="Контрольная ячейка 2 2 2" xfId="27967"/>
    <cellStyle name="Контрольная ячейка 2 20" xfId="6611"/>
    <cellStyle name="Контрольная ячейка 2 20 2" xfId="27968"/>
    <cellStyle name="Контрольная ячейка 2 21" xfId="6612"/>
    <cellStyle name="Контрольная ячейка 2 21 2" xfId="27969"/>
    <cellStyle name="Контрольная ячейка 2 22" xfId="6613"/>
    <cellStyle name="Контрольная ячейка 2 22 2" xfId="27970"/>
    <cellStyle name="Контрольная ячейка 2 23" xfId="6614"/>
    <cellStyle name="Контрольная ячейка 2 23 2" xfId="27971"/>
    <cellStyle name="Контрольная ячейка 2 24" xfId="6615"/>
    <cellStyle name="Контрольная ячейка 2 24 2" xfId="27972"/>
    <cellStyle name="Контрольная ячейка 2 25" xfId="6616"/>
    <cellStyle name="Контрольная ячейка 2 25 2" xfId="27973"/>
    <cellStyle name="Контрольная ячейка 2 26" xfId="27956"/>
    <cellStyle name="Контрольная ячейка 2 3" xfId="6617"/>
    <cellStyle name="Контрольная ячейка 2 3 2" xfId="27974"/>
    <cellStyle name="Контрольная ячейка 2 4" xfId="6618"/>
    <cellStyle name="Контрольная ячейка 2 4 2" xfId="27975"/>
    <cellStyle name="Контрольная ячейка 2 5" xfId="6619"/>
    <cellStyle name="Контрольная ячейка 2 5 2" xfId="27976"/>
    <cellStyle name="Контрольная ячейка 2 6" xfId="6620"/>
    <cellStyle name="Контрольная ячейка 2 6 2" xfId="27977"/>
    <cellStyle name="Контрольная ячейка 2 7" xfId="6621"/>
    <cellStyle name="Контрольная ячейка 2 7 2" xfId="27978"/>
    <cellStyle name="Контрольная ячейка 2 8" xfId="6622"/>
    <cellStyle name="Контрольная ячейка 2 8 2" xfId="27979"/>
    <cellStyle name="Контрольная ячейка 2 9" xfId="6623"/>
    <cellStyle name="Контрольная ячейка 2 9 2" xfId="27980"/>
    <cellStyle name="Контрольная ячейка 3" xfId="6624"/>
    <cellStyle name="Контрольная ячейка 3 2" xfId="27981"/>
    <cellStyle name="Контрольная ячейка 4" xfId="6625"/>
    <cellStyle name="Контрольная ячейка 4 2" xfId="27982"/>
    <cellStyle name="Контрольная ячейка 5" xfId="6626"/>
    <cellStyle name="Контрольная ячейка 5 2" xfId="27983"/>
    <cellStyle name="Контрольная ячейка 6" xfId="6627"/>
    <cellStyle name="Контрольная ячейка 6 2" xfId="27984"/>
    <cellStyle name="Контрольная ячейка 7" xfId="6628"/>
    <cellStyle name="Контрольная ячейка 7 2" xfId="27985"/>
    <cellStyle name="Контрольная ячейка 8" xfId="6629"/>
    <cellStyle name="Контрольная ячейка 8 2" xfId="27986"/>
    <cellStyle name="Контрольная ячейка 9" xfId="6630"/>
    <cellStyle name="Контрольная ячейка 9 2" xfId="27987"/>
    <cellStyle name="Название 10" xfId="6631"/>
    <cellStyle name="Название 10 2" xfId="27988"/>
    <cellStyle name="Название 11" xfId="6632"/>
    <cellStyle name="Название 11 2" xfId="27989"/>
    <cellStyle name="Название 12" xfId="6633"/>
    <cellStyle name="Название 12 2" xfId="27990"/>
    <cellStyle name="Название 13" xfId="6634"/>
    <cellStyle name="Название 13 2" xfId="27991"/>
    <cellStyle name="Название 14" xfId="6635"/>
    <cellStyle name="Название 14 2" xfId="27992"/>
    <cellStyle name="Название 15" xfId="6636"/>
    <cellStyle name="Название 15 2" xfId="27993"/>
    <cellStyle name="Название 2" xfId="6637"/>
    <cellStyle name="Название 2 10" xfId="6638"/>
    <cellStyle name="Название 2 10 2" xfId="27995"/>
    <cellStyle name="Название 2 11" xfId="6639"/>
    <cellStyle name="Название 2 11 2" xfId="27996"/>
    <cellStyle name="Название 2 12" xfId="6640"/>
    <cellStyle name="Название 2 12 2" xfId="27997"/>
    <cellStyle name="Название 2 13" xfId="6641"/>
    <cellStyle name="Название 2 13 2" xfId="27998"/>
    <cellStyle name="Название 2 14" xfId="6642"/>
    <cellStyle name="Название 2 14 2" xfId="27999"/>
    <cellStyle name="Название 2 15" xfId="6643"/>
    <cellStyle name="Название 2 15 2" xfId="28000"/>
    <cellStyle name="Название 2 16" xfId="6644"/>
    <cellStyle name="Название 2 16 2" xfId="28001"/>
    <cellStyle name="Название 2 17" xfId="6645"/>
    <cellStyle name="Название 2 17 2" xfId="28002"/>
    <cellStyle name="Название 2 18" xfId="6646"/>
    <cellStyle name="Название 2 18 2" xfId="28003"/>
    <cellStyle name="Название 2 19" xfId="6647"/>
    <cellStyle name="Название 2 19 2" xfId="28004"/>
    <cellStyle name="Название 2 2" xfId="6648"/>
    <cellStyle name="Название 2 2 2" xfId="28005"/>
    <cellStyle name="Название 2 20" xfId="6649"/>
    <cellStyle name="Название 2 20 2" xfId="28006"/>
    <cellStyle name="Название 2 21" xfId="6650"/>
    <cellStyle name="Название 2 21 2" xfId="28007"/>
    <cellStyle name="Название 2 22" xfId="6651"/>
    <cellStyle name="Название 2 22 2" xfId="28008"/>
    <cellStyle name="Название 2 23" xfId="6652"/>
    <cellStyle name="Название 2 23 2" xfId="28009"/>
    <cellStyle name="Название 2 24" xfId="6653"/>
    <cellStyle name="Название 2 24 2" xfId="28010"/>
    <cellStyle name="Название 2 25" xfId="6654"/>
    <cellStyle name="Название 2 25 2" xfId="28011"/>
    <cellStyle name="Название 2 26" xfId="27994"/>
    <cellStyle name="Название 2 3" xfId="6655"/>
    <cellStyle name="Название 2 3 2" xfId="28012"/>
    <cellStyle name="Название 2 4" xfId="6656"/>
    <cellStyle name="Название 2 4 2" xfId="28013"/>
    <cellStyle name="Название 2 5" xfId="6657"/>
    <cellStyle name="Название 2 5 2" xfId="28014"/>
    <cellStyle name="Название 2 6" xfId="6658"/>
    <cellStyle name="Название 2 6 2" xfId="28015"/>
    <cellStyle name="Название 2 7" xfId="6659"/>
    <cellStyle name="Название 2 7 2" xfId="28016"/>
    <cellStyle name="Название 2 8" xfId="6660"/>
    <cellStyle name="Название 2 8 2" xfId="28017"/>
    <cellStyle name="Название 2 9" xfId="6661"/>
    <cellStyle name="Название 2 9 2" xfId="28018"/>
    <cellStyle name="Название 3" xfId="6662"/>
    <cellStyle name="Название 3 2" xfId="28019"/>
    <cellStyle name="Название 4" xfId="6663"/>
    <cellStyle name="Название 4 2" xfId="28020"/>
    <cellStyle name="Название 5" xfId="6664"/>
    <cellStyle name="Название 5 2" xfId="28021"/>
    <cellStyle name="Название 6" xfId="6665"/>
    <cellStyle name="Название 6 2" xfId="28022"/>
    <cellStyle name="Название 7" xfId="6666"/>
    <cellStyle name="Название 7 2" xfId="28023"/>
    <cellStyle name="Название 8" xfId="6667"/>
    <cellStyle name="Название 8 2" xfId="28024"/>
    <cellStyle name="Название 9" xfId="6668"/>
    <cellStyle name="Название 9 2" xfId="28025"/>
    <cellStyle name="Нейтральный 10" xfId="6669"/>
    <cellStyle name="Нейтральный 10 2" xfId="28026"/>
    <cellStyle name="Нейтральный 11" xfId="6670"/>
    <cellStyle name="Нейтральный 11 2" xfId="28027"/>
    <cellStyle name="Нейтральный 12" xfId="6671"/>
    <cellStyle name="Нейтральный 12 2" xfId="28028"/>
    <cellStyle name="Нейтральный 13" xfId="6672"/>
    <cellStyle name="Нейтральный 13 2" xfId="28029"/>
    <cellStyle name="Нейтральный 14" xfId="6673"/>
    <cellStyle name="Нейтральный 14 2" xfId="28030"/>
    <cellStyle name="Нейтральный 15" xfId="6674"/>
    <cellStyle name="Нейтральный 15 2" xfId="28031"/>
    <cellStyle name="Нейтральный 2" xfId="6675"/>
    <cellStyle name="Нейтральный 2 10" xfId="6676"/>
    <cellStyle name="Нейтральный 2 10 2" xfId="28033"/>
    <cellStyle name="Нейтральный 2 11" xfId="6677"/>
    <cellStyle name="Нейтральный 2 11 2" xfId="28034"/>
    <cellStyle name="Нейтральный 2 12" xfId="6678"/>
    <cellStyle name="Нейтральный 2 12 2" xfId="28035"/>
    <cellStyle name="Нейтральный 2 13" xfId="6679"/>
    <cellStyle name="Нейтральный 2 13 2" xfId="28036"/>
    <cellStyle name="Нейтральный 2 14" xfId="6680"/>
    <cellStyle name="Нейтральный 2 14 2" xfId="28037"/>
    <cellStyle name="Нейтральный 2 15" xfId="6681"/>
    <cellStyle name="Нейтральный 2 15 2" xfId="28038"/>
    <cellStyle name="Нейтральный 2 16" xfId="6682"/>
    <cellStyle name="Нейтральный 2 16 2" xfId="28039"/>
    <cellStyle name="Нейтральный 2 17" xfId="6683"/>
    <cellStyle name="Нейтральный 2 17 2" xfId="28040"/>
    <cellStyle name="Нейтральный 2 18" xfId="6684"/>
    <cellStyle name="Нейтральный 2 18 2" xfId="28041"/>
    <cellStyle name="Нейтральный 2 19" xfId="6685"/>
    <cellStyle name="Нейтральный 2 19 2" xfId="28042"/>
    <cellStyle name="Нейтральный 2 2" xfId="6686"/>
    <cellStyle name="Нейтральный 2 2 2" xfId="28043"/>
    <cellStyle name="Нейтральный 2 20" xfId="6687"/>
    <cellStyle name="Нейтральный 2 20 2" xfId="28044"/>
    <cellStyle name="Нейтральный 2 21" xfId="6688"/>
    <cellStyle name="Нейтральный 2 21 2" xfId="28045"/>
    <cellStyle name="Нейтральный 2 22" xfId="6689"/>
    <cellStyle name="Нейтральный 2 22 2" xfId="28046"/>
    <cellStyle name="Нейтральный 2 23" xfId="6690"/>
    <cellStyle name="Нейтральный 2 23 2" xfId="28047"/>
    <cellStyle name="Нейтральный 2 24" xfId="6691"/>
    <cellStyle name="Нейтральный 2 24 2" xfId="28048"/>
    <cellStyle name="Нейтральный 2 25" xfId="6692"/>
    <cellStyle name="Нейтральный 2 25 2" xfId="28049"/>
    <cellStyle name="Нейтральный 2 26" xfId="28032"/>
    <cellStyle name="Нейтральный 2 3" xfId="6693"/>
    <cellStyle name="Нейтральный 2 3 2" xfId="28050"/>
    <cellStyle name="Нейтральный 2 4" xfId="6694"/>
    <cellStyle name="Нейтральный 2 4 2" xfId="28051"/>
    <cellStyle name="Нейтральный 2 5" xfId="6695"/>
    <cellStyle name="Нейтральный 2 5 2" xfId="28052"/>
    <cellStyle name="Нейтральный 2 6" xfId="6696"/>
    <cellStyle name="Нейтральный 2 6 2" xfId="28053"/>
    <cellStyle name="Нейтральный 2 7" xfId="6697"/>
    <cellStyle name="Нейтральный 2 7 2" xfId="28054"/>
    <cellStyle name="Нейтральный 2 8" xfId="6698"/>
    <cellStyle name="Нейтральный 2 8 2" xfId="28055"/>
    <cellStyle name="Нейтральный 2 9" xfId="6699"/>
    <cellStyle name="Нейтральный 2 9 2" xfId="28056"/>
    <cellStyle name="Нейтральный 3" xfId="6700"/>
    <cellStyle name="Нейтральный 3 2" xfId="28057"/>
    <cellStyle name="Нейтральный 4" xfId="6701"/>
    <cellStyle name="Нейтральный 4 2" xfId="28058"/>
    <cellStyle name="Нейтральный 5" xfId="6702"/>
    <cellStyle name="Нейтральный 5 2" xfId="28059"/>
    <cellStyle name="Нейтральный 6" xfId="6703"/>
    <cellStyle name="Нейтральный 6 2" xfId="28060"/>
    <cellStyle name="Нейтральный 7" xfId="6704"/>
    <cellStyle name="Нейтральный 7 2" xfId="28061"/>
    <cellStyle name="Нейтральный 8" xfId="6705"/>
    <cellStyle name="Нейтральный 8 2" xfId="28062"/>
    <cellStyle name="Нейтральный 9" xfId="6706"/>
    <cellStyle name="Нейтральный 9 2" xfId="28063"/>
    <cellStyle name="Обычный" xfId="0" builtinId="0"/>
    <cellStyle name="Обычный 10" xfId="6707"/>
    <cellStyle name="Обычный 10 10" xfId="6708"/>
    <cellStyle name="Обычный 10 10 2" xfId="28065"/>
    <cellStyle name="Обычный 10 11" xfId="6709"/>
    <cellStyle name="Обычный 10 11 2" xfId="28066"/>
    <cellStyle name="Обычный 10 12" xfId="6710"/>
    <cellStyle name="Обычный 10 12 2" xfId="28067"/>
    <cellStyle name="Обычный 10 13" xfId="6711"/>
    <cellStyle name="Обычный 10 13 2" xfId="28068"/>
    <cellStyle name="Обычный 10 14" xfId="6712"/>
    <cellStyle name="Обычный 10 14 2" xfId="28069"/>
    <cellStyle name="Обычный 10 15" xfId="6713"/>
    <cellStyle name="Обычный 10 15 2" xfId="28070"/>
    <cellStyle name="Обычный 10 16" xfId="6714"/>
    <cellStyle name="Обычный 10 16 2" xfId="28071"/>
    <cellStyle name="Обычный 10 17" xfId="6715"/>
    <cellStyle name="Обычный 10 17 2" xfId="28072"/>
    <cellStyle name="Обычный 10 18" xfId="6716"/>
    <cellStyle name="Обычный 10 18 2" xfId="28073"/>
    <cellStyle name="Обычный 10 19" xfId="6717"/>
    <cellStyle name="Обычный 10 19 2" xfId="28074"/>
    <cellStyle name="Обычный 10 2" xfId="6718"/>
    <cellStyle name="Обычный 10 2 2" xfId="6719"/>
    <cellStyle name="Обычный 10 2 2 2" xfId="17527"/>
    <cellStyle name="Обычный 10 2 2 2 2" xfId="34427"/>
    <cellStyle name="Обычный 10 2 2 3" xfId="28076"/>
    <cellStyle name="Обычный 10 2 3" xfId="6720"/>
    <cellStyle name="Обычный 10 2 3 2" xfId="28077"/>
    <cellStyle name="Обычный 10 2 4" xfId="17528"/>
    <cellStyle name="Обычный 10 2 4 2" xfId="34428"/>
    <cellStyle name="Обычный 10 2 5" xfId="28075"/>
    <cellStyle name="Обычный 10 20" xfId="6721"/>
    <cellStyle name="Обычный 10 20 2" xfId="28078"/>
    <cellStyle name="Обычный 10 21" xfId="6722"/>
    <cellStyle name="Обычный 10 21 2" xfId="28079"/>
    <cellStyle name="Обычный 10 22" xfId="6723"/>
    <cellStyle name="Обычный 10 22 2" xfId="28080"/>
    <cellStyle name="Обычный 10 23" xfId="6724"/>
    <cellStyle name="Обычный 10 23 2" xfId="28081"/>
    <cellStyle name="Обычный 10 24" xfId="6725"/>
    <cellStyle name="Обычный 10 24 2" xfId="28082"/>
    <cellStyle name="Обычный 10 25" xfId="6726"/>
    <cellStyle name="Обычный 10 25 2" xfId="28083"/>
    <cellStyle name="Обычный 10 26" xfId="6727"/>
    <cellStyle name="Обычный 10 26 2" xfId="28084"/>
    <cellStyle name="Обычный 10 27" xfId="6728"/>
    <cellStyle name="Обычный 10 27 2" xfId="28085"/>
    <cellStyle name="Обычный 10 28" xfId="6729"/>
    <cellStyle name="Обычный 10 28 2" xfId="28086"/>
    <cellStyle name="Обычный 10 29" xfId="6730"/>
    <cellStyle name="Обычный 10 29 2" xfId="28087"/>
    <cellStyle name="Обычный 10 3" xfId="6731"/>
    <cellStyle name="Обычный 10 3 2" xfId="6732"/>
    <cellStyle name="Обычный 10 3 2 2" xfId="28089"/>
    <cellStyle name="Обычный 10 3 3" xfId="17529"/>
    <cellStyle name="Обычный 10 3 3 2" xfId="34429"/>
    <cellStyle name="Обычный 10 3 4" xfId="17530"/>
    <cellStyle name="Обычный 10 3 4 2" xfId="34430"/>
    <cellStyle name="Обычный 10 3 5" xfId="28088"/>
    <cellStyle name="Обычный 10 30" xfId="17531"/>
    <cellStyle name="Обычный 10 30 2" xfId="34431"/>
    <cellStyle name="Обычный 10 31" xfId="28064"/>
    <cellStyle name="Обычный 10 4" xfId="6733"/>
    <cellStyle name="Обычный 10 4 2" xfId="28090"/>
    <cellStyle name="Обычный 10 5" xfId="6734"/>
    <cellStyle name="Обычный 10 5 2" xfId="28091"/>
    <cellStyle name="Обычный 10 6" xfId="6735"/>
    <cellStyle name="Обычный 10 6 2" xfId="28092"/>
    <cellStyle name="Обычный 10 7" xfId="6736"/>
    <cellStyle name="Обычный 10 7 2" xfId="28093"/>
    <cellStyle name="Обычный 10 8" xfId="6737"/>
    <cellStyle name="Обычный 10 8 2" xfId="28094"/>
    <cellStyle name="Обычный 10 9" xfId="6738"/>
    <cellStyle name="Обычный 10 9 2" xfId="28095"/>
    <cellStyle name="Обычный 10_ИП 2012" xfId="17532"/>
    <cellStyle name="Обычный 100" xfId="17533"/>
    <cellStyle name="Обычный 100 2" xfId="34432"/>
    <cellStyle name="Обычный 101" xfId="17534"/>
    <cellStyle name="Обычный 101 2" xfId="34433"/>
    <cellStyle name="Обычный 102" xfId="17535"/>
    <cellStyle name="Обычный 102 2" xfId="34434"/>
    <cellStyle name="Обычный 103" xfId="17536"/>
    <cellStyle name="Обычный 103 2" xfId="34435"/>
    <cellStyle name="Обычный 104" xfId="6739"/>
    <cellStyle name="Обычный 104 2" xfId="28096"/>
    <cellStyle name="Обычный 105" xfId="17537"/>
    <cellStyle name="Обычный 105 2" xfId="34436"/>
    <cellStyle name="Обычный 106" xfId="17538"/>
    <cellStyle name="Обычный 106 2" xfId="34437"/>
    <cellStyle name="Обычный 107" xfId="17539"/>
    <cellStyle name="Обычный 107 2" xfId="34438"/>
    <cellStyle name="Обычный 108" xfId="17540"/>
    <cellStyle name="Обычный 108 2" xfId="34439"/>
    <cellStyle name="Обычный 109" xfId="6740"/>
    <cellStyle name="Обычный 109 2" xfId="28097"/>
    <cellStyle name="Обычный 11" xfId="6741"/>
    <cellStyle name="Обычный 11 10" xfId="6742"/>
    <cellStyle name="Обычный 11 10 10" xfId="17541"/>
    <cellStyle name="Обычный 11 10 10 2" xfId="34440"/>
    <cellStyle name="Обычный 11 10 11" xfId="17542"/>
    <cellStyle name="Обычный 11 10 11 2" xfId="34441"/>
    <cellStyle name="Обычный 11 10 2" xfId="17543"/>
    <cellStyle name="Обычный 11 10 2 2" xfId="17544"/>
    <cellStyle name="Обычный 11 10 2 2 2" xfId="17545"/>
    <cellStyle name="Обычный 11 10 2 2 2 2" xfId="34444"/>
    <cellStyle name="Обычный 11 10 2 2 3" xfId="17546"/>
    <cellStyle name="Обычный 11 10 2 2 3 2" xfId="34445"/>
    <cellStyle name="Обычный 11 10 2 2 4" xfId="17547"/>
    <cellStyle name="Обычный 11 10 2 2 4 2" xfId="34446"/>
    <cellStyle name="Обычный 11 10 2 2 5" xfId="17548"/>
    <cellStyle name="Обычный 11 10 2 2 5 2" xfId="34447"/>
    <cellStyle name="Обычный 11 10 2 2 6" xfId="34443"/>
    <cellStyle name="Обычный 11 10 2 3" xfId="17549"/>
    <cellStyle name="Обычный 11 10 2 3 2" xfId="34448"/>
    <cellStyle name="Обычный 11 10 2 4" xfId="17550"/>
    <cellStyle name="Обычный 11 10 2 4 2" xfId="34449"/>
    <cellStyle name="Обычный 11 10 2 5" xfId="17551"/>
    <cellStyle name="Обычный 11 10 2 5 2" xfId="34450"/>
    <cellStyle name="Обычный 11 10 2 6" xfId="17552"/>
    <cellStyle name="Обычный 11 10 2 6 2" xfId="34451"/>
    <cellStyle name="Обычный 11 10 2 7" xfId="34442"/>
    <cellStyle name="Обычный 11 10 3" xfId="17553"/>
    <cellStyle name="Обычный 11 10 3 2" xfId="17554"/>
    <cellStyle name="Обычный 11 10 3 2 2" xfId="34453"/>
    <cellStyle name="Обычный 11 10 3 3" xfId="17555"/>
    <cellStyle name="Обычный 11 10 3 3 2" xfId="34454"/>
    <cellStyle name="Обычный 11 10 3 4" xfId="17556"/>
    <cellStyle name="Обычный 11 10 3 4 2" xfId="34455"/>
    <cellStyle name="Обычный 11 10 3 5" xfId="17557"/>
    <cellStyle name="Обычный 11 10 3 5 2" xfId="34456"/>
    <cellStyle name="Обычный 11 10 3 6" xfId="34452"/>
    <cellStyle name="Обычный 11 10 4" xfId="17558"/>
    <cellStyle name="Обычный 11 10 4 2" xfId="34457"/>
    <cellStyle name="Обычный 11 10 5" xfId="17559"/>
    <cellStyle name="Обычный 11 10 5 2" xfId="34458"/>
    <cellStyle name="Обычный 11 10 6" xfId="17560"/>
    <cellStyle name="Обычный 11 10 6 2" xfId="34459"/>
    <cellStyle name="Обычный 11 10 7" xfId="17561"/>
    <cellStyle name="Обычный 11 10 7 2" xfId="34460"/>
    <cellStyle name="Обычный 11 10 8" xfId="17562"/>
    <cellStyle name="Обычный 11 10 8 2" xfId="34461"/>
    <cellStyle name="Обычный 11 10 9" xfId="17563"/>
    <cellStyle name="Обычный 11 10 9 2" xfId="34462"/>
    <cellStyle name="Обычный 11 11" xfId="6743"/>
    <cellStyle name="Обычный 11 11 10" xfId="17564"/>
    <cellStyle name="Обычный 11 11 10 2" xfId="34463"/>
    <cellStyle name="Обычный 11 11 11" xfId="17565"/>
    <cellStyle name="Обычный 11 11 11 2" xfId="34464"/>
    <cellStyle name="Обычный 11 11 2" xfId="17566"/>
    <cellStyle name="Обычный 11 11 2 2" xfId="17567"/>
    <cellStyle name="Обычный 11 11 2 2 2" xfId="17568"/>
    <cellStyle name="Обычный 11 11 2 2 2 2" xfId="34467"/>
    <cellStyle name="Обычный 11 11 2 2 3" xfId="17569"/>
    <cellStyle name="Обычный 11 11 2 2 3 2" xfId="34468"/>
    <cellStyle name="Обычный 11 11 2 2 4" xfId="17570"/>
    <cellStyle name="Обычный 11 11 2 2 4 2" xfId="34469"/>
    <cellStyle name="Обычный 11 11 2 2 5" xfId="17571"/>
    <cellStyle name="Обычный 11 11 2 2 5 2" xfId="34470"/>
    <cellStyle name="Обычный 11 11 2 2 6" xfId="34466"/>
    <cellStyle name="Обычный 11 11 2 3" xfId="17572"/>
    <cellStyle name="Обычный 11 11 2 3 2" xfId="34471"/>
    <cellStyle name="Обычный 11 11 2 4" xfId="17573"/>
    <cellStyle name="Обычный 11 11 2 4 2" xfId="34472"/>
    <cellStyle name="Обычный 11 11 2 5" xfId="17574"/>
    <cellStyle name="Обычный 11 11 2 5 2" xfId="34473"/>
    <cellStyle name="Обычный 11 11 2 6" xfId="17575"/>
    <cellStyle name="Обычный 11 11 2 6 2" xfId="34474"/>
    <cellStyle name="Обычный 11 11 2 7" xfId="34465"/>
    <cellStyle name="Обычный 11 11 3" xfId="17576"/>
    <cellStyle name="Обычный 11 11 3 2" xfId="17577"/>
    <cellStyle name="Обычный 11 11 3 2 2" xfId="34476"/>
    <cellStyle name="Обычный 11 11 3 3" xfId="17578"/>
    <cellStyle name="Обычный 11 11 3 3 2" xfId="34477"/>
    <cellStyle name="Обычный 11 11 3 4" xfId="17579"/>
    <cellStyle name="Обычный 11 11 3 4 2" xfId="34478"/>
    <cellStyle name="Обычный 11 11 3 5" xfId="17580"/>
    <cellStyle name="Обычный 11 11 3 5 2" xfId="34479"/>
    <cellStyle name="Обычный 11 11 3 6" xfId="34475"/>
    <cellStyle name="Обычный 11 11 4" xfId="17581"/>
    <cellStyle name="Обычный 11 11 4 2" xfId="34480"/>
    <cellStyle name="Обычный 11 11 5" xfId="17582"/>
    <cellStyle name="Обычный 11 11 5 2" xfId="34481"/>
    <cellStyle name="Обычный 11 11 6" xfId="17583"/>
    <cellStyle name="Обычный 11 11 6 2" xfId="34482"/>
    <cellStyle name="Обычный 11 11 7" xfId="17584"/>
    <cellStyle name="Обычный 11 11 7 2" xfId="34483"/>
    <cellStyle name="Обычный 11 11 8" xfId="17585"/>
    <cellStyle name="Обычный 11 11 8 2" xfId="34484"/>
    <cellStyle name="Обычный 11 11 9" xfId="17586"/>
    <cellStyle name="Обычный 11 11 9 2" xfId="34485"/>
    <cellStyle name="Обычный 11 12" xfId="6744"/>
    <cellStyle name="Обычный 11 12 10" xfId="17587"/>
    <cellStyle name="Обычный 11 12 10 2" xfId="34486"/>
    <cellStyle name="Обычный 11 12 11" xfId="17588"/>
    <cellStyle name="Обычный 11 12 11 2" xfId="34487"/>
    <cellStyle name="Обычный 11 12 2" xfId="17589"/>
    <cellStyle name="Обычный 11 12 2 2" xfId="17590"/>
    <cellStyle name="Обычный 11 12 2 2 2" xfId="17591"/>
    <cellStyle name="Обычный 11 12 2 2 2 2" xfId="34490"/>
    <cellStyle name="Обычный 11 12 2 2 3" xfId="17592"/>
    <cellStyle name="Обычный 11 12 2 2 3 2" xfId="34491"/>
    <cellStyle name="Обычный 11 12 2 2 4" xfId="17593"/>
    <cellStyle name="Обычный 11 12 2 2 4 2" xfId="34492"/>
    <cellStyle name="Обычный 11 12 2 2 5" xfId="17594"/>
    <cellStyle name="Обычный 11 12 2 2 5 2" xfId="34493"/>
    <cellStyle name="Обычный 11 12 2 2 6" xfId="34489"/>
    <cellStyle name="Обычный 11 12 2 3" xfId="17595"/>
    <cellStyle name="Обычный 11 12 2 3 2" xfId="34494"/>
    <cellStyle name="Обычный 11 12 2 4" xfId="17596"/>
    <cellStyle name="Обычный 11 12 2 4 2" xfId="34495"/>
    <cellStyle name="Обычный 11 12 2 5" xfId="17597"/>
    <cellStyle name="Обычный 11 12 2 5 2" xfId="34496"/>
    <cellStyle name="Обычный 11 12 2 6" xfId="17598"/>
    <cellStyle name="Обычный 11 12 2 6 2" xfId="34497"/>
    <cellStyle name="Обычный 11 12 2 7" xfId="34488"/>
    <cellStyle name="Обычный 11 12 3" xfId="17599"/>
    <cellStyle name="Обычный 11 12 3 2" xfId="17600"/>
    <cellStyle name="Обычный 11 12 3 2 2" xfId="34499"/>
    <cellStyle name="Обычный 11 12 3 3" xfId="17601"/>
    <cellStyle name="Обычный 11 12 3 3 2" xfId="34500"/>
    <cellStyle name="Обычный 11 12 3 4" xfId="17602"/>
    <cellStyle name="Обычный 11 12 3 4 2" xfId="34501"/>
    <cellStyle name="Обычный 11 12 3 5" xfId="17603"/>
    <cellStyle name="Обычный 11 12 3 5 2" xfId="34502"/>
    <cellStyle name="Обычный 11 12 3 6" xfId="34498"/>
    <cellStyle name="Обычный 11 12 4" xfId="17604"/>
    <cellStyle name="Обычный 11 12 4 2" xfId="34503"/>
    <cellStyle name="Обычный 11 12 5" xfId="17605"/>
    <cellStyle name="Обычный 11 12 5 2" xfId="34504"/>
    <cellStyle name="Обычный 11 12 6" xfId="17606"/>
    <cellStyle name="Обычный 11 12 6 2" xfId="34505"/>
    <cellStyle name="Обычный 11 12 7" xfId="17607"/>
    <cellStyle name="Обычный 11 12 7 2" xfId="34506"/>
    <cellStyle name="Обычный 11 12 8" xfId="17608"/>
    <cellStyle name="Обычный 11 12 8 2" xfId="34507"/>
    <cellStyle name="Обычный 11 12 9" xfId="17609"/>
    <cellStyle name="Обычный 11 12 9 2" xfId="34508"/>
    <cellStyle name="Обычный 11 13" xfId="6745"/>
    <cellStyle name="Обычный 11 13 10" xfId="17610"/>
    <cellStyle name="Обычный 11 13 10 2" xfId="34509"/>
    <cellStyle name="Обычный 11 13 11" xfId="17611"/>
    <cellStyle name="Обычный 11 13 11 2" xfId="34510"/>
    <cellStyle name="Обычный 11 13 2" xfId="17612"/>
    <cellStyle name="Обычный 11 13 2 2" xfId="17613"/>
    <cellStyle name="Обычный 11 13 2 2 2" xfId="17614"/>
    <cellStyle name="Обычный 11 13 2 2 2 2" xfId="34513"/>
    <cellStyle name="Обычный 11 13 2 2 3" xfId="17615"/>
    <cellStyle name="Обычный 11 13 2 2 3 2" xfId="34514"/>
    <cellStyle name="Обычный 11 13 2 2 4" xfId="17616"/>
    <cellStyle name="Обычный 11 13 2 2 4 2" xfId="34515"/>
    <cellStyle name="Обычный 11 13 2 2 5" xfId="17617"/>
    <cellStyle name="Обычный 11 13 2 2 5 2" xfId="34516"/>
    <cellStyle name="Обычный 11 13 2 2 6" xfId="34512"/>
    <cellStyle name="Обычный 11 13 2 3" xfId="17618"/>
    <cellStyle name="Обычный 11 13 2 3 2" xfId="34517"/>
    <cellStyle name="Обычный 11 13 2 4" xfId="17619"/>
    <cellStyle name="Обычный 11 13 2 4 2" xfId="34518"/>
    <cellStyle name="Обычный 11 13 2 5" xfId="17620"/>
    <cellStyle name="Обычный 11 13 2 5 2" xfId="34519"/>
    <cellStyle name="Обычный 11 13 2 6" xfId="17621"/>
    <cellStyle name="Обычный 11 13 2 6 2" xfId="34520"/>
    <cellStyle name="Обычный 11 13 2 7" xfId="34511"/>
    <cellStyle name="Обычный 11 13 3" xfId="17622"/>
    <cellStyle name="Обычный 11 13 3 2" xfId="17623"/>
    <cellStyle name="Обычный 11 13 3 2 2" xfId="34522"/>
    <cellStyle name="Обычный 11 13 3 3" xfId="17624"/>
    <cellStyle name="Обычный 11 13 3 3 2" xfId="34523"/>
    <cellStyle name="Обычный 11 13 3 4" xfId="17625"/>
    <cellStyle name="Обычный 11 13 3 4 2" xfId="34524"/>
    <cellStyle name="Обычный 11 13 3 5" xfId="17626"/>
    <cellStyle name="Обычный 11 13 3 5 2" xfId="34525"/>
    <cellStyle name="Обычный 11 13 3 6" xfId="34521"/>
    <cellStyle name="Обычный 11 13 4" xfId="17627"/>
    <cellStyle name="Обычный 11 13 4 2" xfId="34526"/>
    <cellStyle name="Обычный 11 13 5" xfId="17628"/>
    <cellStyle name="Обычный 11 13 5 2" xfId="34527"/>
    <cellStyle name="Обычный 11 13 6" xfId="17629"/>
    <cellStyle name="Обычный 11 13 6 2" xfId="34528"/>
    <cellStyle name="Обычный 11 13 7" xfId="17630"/>
    <cellStyle name="Обычный 11 13 7 2" xfId="34529"/>
    <cellStyle name="Обычный 11 13 8" xfId="17631"/>
    <cellStyle name="Обычный 11 13 8 2" xfId="34530"/>
    <cellStyle name="Обычный 11 13 9" xfId="17632"/>
    <cellStyle name="Обычный 11 13 9 2" xfId="34531"/>
    <cellStyle name="Обычный 11 14" xfId="6746"/>
    <cellStyle name="Обычный 11 14 10" xfId="17633"/>
    <cellStyle name="Обычный 11 14 10 2" xfId="34532"/>
    <cellStyle name="Обычный 11 14 11" xfId="17634"/>
    <cellStyle name="Обычный 11 14 11 2" xfId="34533"/>
    <cellStyle name="Обычный 11 14 2" xfId="17635"/>
    <cellStyle name="Обычный 11 14 2 2" xfId="17636"/>
    <cellStyle name="Обычный 11 14 2 2 2" xfId="17637"/>
    <cellStyle name="Обычный 11 14 2 2 2 2" xfId="34536"/>
    <cellStyle name="Обычный 11 14 2 2 3" xfId="17638"/>
    <cellStyle name="Обычный 11 14 2 2 3 2" xfId="34537"/>
    <cellStyle name="Обычный 11 14 2 2 4" xfId="17639"/>
    <cellStyle name="Обычный 11 14 2 2 4 2" xfId="34538"/>
    <cellStyle name="Обычный 11 14 2 2 5" xfId="17640"/>
    <cellStyle name="Обычный 11 14 2 2 5 2" xfId="34539"/>
    <cellStyle name="Обычный 11 14 2 2 6" xfId="34535"/>
    <cellStyle name="Обычный 11 14 2 3" xfId="17641"/>
    <cellStyle name="Обычный 11 14 2 3 2" xfId="34540"/>
    <cellStyle name="Обычный 11 14 2 4" xfId="17642"/>
    <cellStyle name="Обычный 11 14 2 4 2" xfId="34541"/>
    <cellStyle name="Обычный 11 14 2 5" xfId="17643"/>
    <cellStyle name="Обычный 11 14 2 5 2" xfId="34542"/>
    <cellStyle name="Обычный 11 14 2 6" xfId="17644"/>
    <cellStyle name="Обычный 11 14 2 6 2" xfId="34543"/>
    <cellStyle name="Обычный 11 14 2 7" xfId="34534"/>
    <cellStyle name="Обычный 11 14 3" xfId="17645"/>
    <cellStyle name="Обычный 11 14 3 2" xfId="17646"/>
    <cellStyle name="Обычный 11 14 3 2 2" xfId="34545"/>
    <cellStyle name="Обычный 11 14 3 3" xfId="17647"/>
    <cellStyle name="Обычный 11 14 3 3 2" xfId="34546"/>
    <cellStyle name="Обычный 11 14 3 4" xfId="17648"/>
    <cellStyle name="Обычный 11 14 3 4 2" xfId="34547"/>
    <cellStyle name="Обычный 11 14 3 5" xfId="17649"/>
    <cellStyle name="Обычный 11 14 3 5 2" xfId="34548"/>
    <cellStyle name="Обычный 11 14 3 6" xfId="34544"/>
    <cellStyle name="Обычный 11 14 4" xfId="17650"/>
    <cellStyle name="Обычный 11 14 4 2" xfId="34549"/>
    <cellStyle name="Обычный 11 14 5" xfId="17651"/>
    <cellStyle name="Обычный 11 14 5 2" xfId="34550"/>
    <cellStyle name="Обычный 11 14 6" xfId="17652"/>
    <cellStyle name="Обычный 11 14 6 2" xfId="34551"/>
    <cellStyle name="Обычный 11 14 7" xfId="17653"/>
    <cellStyle name="Обычный 11 14 7 2" xfId="34552"/>
    <cellStyle name="Обычный 11 14 8" xfId="17654"/>
    <cellStyle name="Обычный 11 14 8 2" xfId="34553"/>
    <cellStyle name="Обычный 11 14 9" xfId="17655"/>
    <cellStyle name="Обычный 11 14 9 2" xfId="34554"/>
    <cellStyle name="Обычный 11 15" xfId="6747"/>
    <cellStyle name="Обычный 11 15 10" xfId="17656"/>
    <cellStyle name="Обычный 11 15 10 2" xfId="34555"/>
    <cellStyle name="Обычный 11 15 11" xfId="17657"/>
    <cellStyle name="Обычный 11 15 11 2" xfId="34556"/>
    <cellStyle name="Обычный 11 15 2" xfId="17658"/>
    <cellStyle name="Обычный 11 15 2 2" xfId="17659"/>
    <cellStyle name="Обычный 11 15 2 2 2" xfId="17660"/>
    <cellStyle name="Обычный 11 15 2 2 2 2" xfId="34559"/>
    <cellStyle name="Обычный 11 15 2 2 3" xfId="17661"/>
    <cellStyle name="Обычный 11 15 2 2 3 2" xfId="34560"/>
    <cellStyle name="Обычный 11 15 2 2 4" xfId="17662"/>
    <cellStyle name="Обычный 11 15 2 2 4 2" xfId="34561"/>
    <cellStyle name="Обычный 11 15 2 2 5" xfId="17663"/>
    <cellStyle name="Обычный 11 15 2 2 5 2" xfId="34562"/>
    <cellStyle name="Обычный 11 15 2 2 6" xfId="34558"/>
    <cellStyle name="Обычный 11 15 2 3" xfId="17664"/>
    <cellStyle name="Обычный 11 15 2 3 2" xfId="34563"/>
    <cellStyle name="Обычный 11 15 2 4" xfId="17665"/>
    <cellStyle name="Обычный 11 15 2 4 2" xfId="34564"/>
    <cellStyle name="Обычный 11 15 2 5" xfId="17666"/>
    <cellStyle name="Обычный 11 15 2 5 2" xfId="34565"/>
    <cellStyle name="Обычный 11 15 2 6" xfId="17667"/>
    <cellStyle name="Обычный 11 15 2 6 2" xfId="34566"/>
    <cellStyle name="Обычный 11 15 2 7" xfId="34557"/>
    <cellStyle name="Обычный 11 15 3" xfId="17668"/>
    <cellStyle name="Обычный 11 15 3 2" xfId="17669"/>
    <cellStyle name="Обычный 11 15 3 2 2" xfId="34568"/>
    <cellStyle name="Обычный 11 15 3 3" xfId="17670"/>
    <cellStyle name="Обычный 11 15 3 3 2" xfId="34569"/>
    <cellStyle name="Обычный 11 15 3 4" xfId="17671"/>
    <cellStyle name="Обычный 11 15 3 4 2" xfId="34570"/>
    <cellStyle name="Обычный 11 15 3 5" xfId="17672"/>
    <cellStyle name="Обычный 11 15 3 5 2" xfId="34571"/>
    <cellStyle name="Обычный 11 15 3 6" xfId="34567"/>
    <cellStyle name="Обычный 11 15 4" xfId="17673"/>
    <cellStyle name="Обычный 11 15 4 2" xfId="34572"/>
    <cellStyle name="Обычный 11 15 5" xfId="17674"/>
    <cellStyle name="Обычный 11 15 5 2" xfId="34573"/>
    <cellStyle name="Обычный 11 15 6" xfId="17675"/>
    <cellStyle name="Обычный 11 15 6 2" xfId="34574"/>
    <cellStyle name="Обычный 11 15 7" xfId="17676"/>
    <cellStyle name="Обычный 11 15 7 2" xfId="34575"/>
    <cellStyle name="Обычный 11 15 8" xfId="17677"/>
    <cellStyle name="Обычный 11 15 8 2" xfId="34576"/>
    <cellStyle name="Обычный 11 15 9" xfId="17678"/>
    <cellStyle name="Обычный 11 15 9 2" xfId="34577"/>
    <cellStyle name="Обычный 11 16" xfId="6748"/>
    <cellStyle name="Обычный 11 16 10" xfId="17679"/>
    <cellStyle name="Обычный 11 16 10 2" xfId="34578"/>
    <cellStyle name="Обычный 11 16 2" xfId="17680"/>
    <cellStyle name="Обычный 11 16 2 2" xfId="17681"/>
    <cellStyle name="Обычный 11 16 2 2 2" xfId="17682"/>
    <cellStyle name="Обычный 11 16 2 2 2 2" xfId="34581"/>
    <cellStyle name="Обычный 11 16 2 2 3" xfId="17683"/>
    <cellStyle name="Обычный 11 16 2 2 3 2" xfId="34582"/>
    <cellStyle name="Обычный 11 16 2 2 4" xfId="17684"/>
    <cellStyle name="Обычный 11 16 2 2 4 2" xfId="34583"/>
    <cellStyle name="Обычный 11 16 2 2 5" xfId="17685"/>
    <cellStyle name="Обычный 11 16 2 2 5 2" xfId="34584"/>
    <cellStyle name="Обычный 11 16 2 2 6" xfId="34580"/>
    <cellStyle name="Обычный 11 16 2 3" xfId="17686"/>
    <cellStyle name="Обычный 11 16 2 3 2" xfId="34585"/>
    <cellStyle name="Обычный 11 16 2 4" xfId="17687"/>
    <cellStyle name="Обычный 11 16 2 4 2" xfId="34586"/>
    <cellStyle name="Обычный 11 16 2 5" xfId="17688"/>
    <cellStyle name="Обычный 11 16 2 5 2" xfId="34587"/>
    <cellStyle name="Обычный 11 16 2 6" xfId="17689"/>
    <cellStyle name="Обычный 11 16 2 6 2" xfId="34588"/>
    <cellStyle name="Обычный 11 16 2 7" xfId="34579"/>
    <cellStyle name="Обычный 11 16 3" xfId="17690"/>
    <cellStyle name="Обычный 11 16 3 2" xfId="17691"/>
    <cellStyle name="Обычный 11 16 3 2 2" xfId="34590"/>
    <cellStyle name="Обычный 11 16 3 3" xfId="17692"/>
    <cellStyle name="Обычный 11 16 3 3 2" xfId="34591"/>
    <cellStyle name="Обычный 11 16 3 4" xfId="17693"/>
    <cellStyle name="Обычный 11 16 3 4 2" xfId="34592"/>
    <cellStyle name="Обычный 11 16 3 5" xfId="17694"/>
    <cellStyle name="Обычный 11 16 3 5 2" xfId="34593"/>
    <cellStyle name="Обычный 11 16 3 6" xfId="34589"/>
    <cellStyle name="Обычный 11 16 4" xfId="17695"/>
    <cellStyle name="Обычный 11 16 4 2" xfId="34594"/>
    <cellStyle name="Обычный 11 16 5" xfId="17696"/>
    <cellStyle name="Обычный 11 16 5 2" xfId="34595"/>
    <cellStyle name="Обычный 11 16 6" xfId="17697"/>
    <cellStyle name="Обычный 11 16 6 2" xfId="34596"/>
    <cellStyle name="Обычный 11 16 7" xfId="17698"/>
    <cellStyle name="Обычный 11 16 7 2" xfId="34597"/>
    <cellStyle name="Обычный 11 16 8" xfId="17699"/>
    <cellStyle name="Обычный 11 16 8 2" xfId="34598"/>
    <cellStyle name="Обычный 11 16 9" xfId="17700"/>
    <cellStyle name="Обычный 11 16 9 2" xfId="34599"/>
    <cellStyle name="Обычный 11 17" xfId="6749"/>
    <cellStyle name="Обычный 11 17 2" xfId="17701"/>
    <cellStyle name="Обычный 11 17 2 2" xfId="17702"/>
    <cellStyle name="Обычный 11 17 2 2 2" xfId="34601"/>
    <cellStyle name="Обычный 11 17 2 3" xfId="17703"/>
    <cellStyle name="Обычный 11 17 2 3 2" xfId="34602"/>
    <cellStyle name="Обычный 11 17 2 4" xfId="17704"/>
    <cellStyle name="Обычный 11 17 2 4 2" xfId="34603"/>
    <cellStyle name="Обычный 11 17 2 5" xfId="17705"/>
    <cellStyle name="Обычный 11 17 2 5 2" xfId="34604"/>
    <cellStyle name="Обычный 11 17 2 6" xfId="34600"/>
    <cellStyle name="Обычный 11 17 3" xfId="17706"/>
    <cellStyle name="Обычный 11 17 3 2" xfId="34605"/>
    <cellStyle name="Обычный 11 17 4" xfId="17707"/>
    <cellStyle name="Обычный 11 17 4 2" xfId="34606"/>
    <cellStyle name="Обычный 11 17 5" xfId="17708"/>
    <cellStyle name="Обычный 11 17 5 2" xfId="34607"/>
    <cellStyle name="Обычный 11 17 6" xfId="17709"/>
    <cellStyle name="Обычный 11 17 6 2" xfId="34608"/>
    <cellStyle name="Обычный 11 17 7" xfId="17710"/>
    <cellStyle name="Обычный 11 17 7 2" xfId="34609"/>
    <cellStyle name="Обычный 11 17 8" xfId="17711"/>
    <cellStyle name="Обычный 11 17 8 2" xfId="34610"/>
    <cellStyle name="Обычный 11 17 9" xfId="17712"/>
    <cellStyle name="Обычный 11 17 9 2" xfId="34611"/>
    <cellStyle name="Обычный 11 18" xfId="6750"/>
    <cellStyle name="Обычный 11 18 2" xfId="17713"/>
    <cellStyle name="Обычный 11 18 2 2" xfId="34612"/>
    <cellStyle name="Обычный 11 18 3" xfId="17714"/>
    <cellStyle name="Обычный 11 18 3 2" xfId="34613"/>
    <cellStyle name="Обычный 11 18 4" xfId="17715"/>
    <cellStyle name="Обычный 11 18 4 2" xfId="34614"/>
    <cellStyle name="Обычный 11 18 5" xfId="17716"/>
    <cellStyle name="Обычный 11 18 5 2" xfId="34615"/>
    <cellStyle name="Обычный 11 18 6" xfId="17717"/>
    <cellStyle name="Обычный 11 18 6 2" xfId="34616"/>
    <cellStyle name="Обычный 11 18 7" xfId="17718"/>
    <cellStyle name="Обычный 11 18 7 2" xfId="34617"/>
    <cellStyle name="Обычный 11 18 8" xfId="17719"/>
    <cellStyle name="Обычный 11 18 8 2" xfId="34618"/>
    <cellStyle name="Обычный 11 19" xfId="6751"/>
    <cellStyle name="Обычный 11 19 2" xfId="17720"/>
    <cellStyle name="Обычный 11 19 2 2" xfId="34619"/>
    <cellStyle name="Обычный 11 19 3" xfId="17721"/>
    <cellStyle name="Обычный 11 19 3 2" xfId="34620"/>
    <cellStyle name="Обычный 11 19 4" xfId="17722"/>
    <cellStyle name="Обычный 11 19 4 2" xfId="34621"/>
    <cellStyle name="Обычный 11 19 5" xfId="17723"/>
    <cellStyle name="Обычный 11 19 5 2" xfId="34622"/>
    <cellStyle name="Обычный 11 19 6" xfId="17724"/>
    <cellStyle name="Обычный 11 19 6 2" xfId="34623"/>
    <cellStyle name="Обычный 11 19 7" xfId="17725"/>
    <cellStyle name="Обычный 11 19 7 2" xfId="34624"/>
    <cellStyle name="Обычный 11 19 8" xfId="17726"/>
    <cellStyle name="Обычный 11 19 8 2" xfId="34625"/>
    <cellStyle name="Обычный 11 2" xfId="6752"/>
    <cellStyle name="Обычный 11 2 10" xfId="17727"/>
    <cellStyle name="Обычный 11 2 10 2" xfId="34626"/>
    <cellStyle name="Обычный 11 2 11" xfId="17728"/>
    <cellStyle name="Обычный 11 2 11 2" xfId="34627"/>
    <cellStyle name="Обычный 11 2 12" xfId="17729"/>
    <cellStyle name="Обычный 11 2 12 2" xfId="34628"/>
    <cellStyle name="Обычный 11 2 13" xfId="17730"/>
    <cellStyle name="Обычный 11 2 13 2" xfId="34629"/>
    <cellStyle name="Обычный 11 2 14" xfId="17731"/>
    <cellStyle name="Обычный 11 2 14 2" xfId="34630"/>
    <cellStyle name="Обычный 11 2 15" xfId="17732"/>
    <cellStyle name="Обычный 11 2 15 2" xfId="34631"/>
    <cellStyle name="Обычный 11 2 16" xfId="17733"/>
    <cellStyle name="Обычный 11 2 16 2" xfId="34632"/>
    <cellStyle name="Обычный 11 2 17" xfId="17734"/>
    <cellStyle name="Обычный 11 2 17 2" xfId="34633"/>
    <cellStyle name="Обычный 11 2 18" xfId="17735"/>
    <cellStyle name="Обычный 11 2 18 2" xfId="34634"/>
    <cellStyle name="Обычный 11 2 19" xfId="17736"/>
    <cellStyle name="Обычный 11 2 19 2" xfId="34635"/>
    <cellStyle name="Обычный 11 2 2" xfId="6753"/>
    <cellStyle name="Обычный 11 2 2 10" xfId="28100"/>
    <cellStyle name="Обычный 11 2 2 2" xfId="6754"/>
    <cellStyle name="Обычный 11 2 2 2 2" xfId="17737"/>
    <cellStyle name="Обычный 11 2 2 2 2 2" xfId="17738"/>
    <cellStyle name="Обычный 11 2 2 2 2 2 2" xfId="34637"/>
    <cellStyle name="Обычный 11 2 2 2 2 3" xfId="17739"/>
    <cellStyle name="Обычный 11 2 2 2 2 3 2" xfId="34638"/>
    <cellStyle name="Обычный 11 2 2 2 2 4" xfId="17740"/>
    <cellStyle name="Обычный 11 2 2 2 2 4 2" xfId="34639"/>
    <cellStyle name="Обычный 11 2 2 2 2 5" xfId="17741"/>
    <cellStyle name="Обычный 11 2 2 2 2 5 2" xfId="34640"/>
    <cellStyle name="Обычный 11 2 2 2 2 6" xfId="34636"/>
    <cellStyle name="Обычный 11 2 2 2 3" xfId="17742"/>
    <cellStyle name="Обычный 11 2 2 2 3 2" xfId="34641"/>
    <cellStyle name="Обычный 11 2 2 2 4" xfId="17743"/>
    <cellStyle name="Обычный 11 2 2 2 4 2" xfId="34642"/>
    <cellStyle name="Обычный 11 2 2 2 5" xfId="17744"/>
    <cellStyle name="Обычный 11 2 2 2 5 2" xfId="34643"/>
    <cellStyle name="Обычный 11 2 2 2 6" xfId="17745"/>
    <cellStyle name="Обычный 11 2 2 2 6 2" xfId="34644"/>
    <cellStyle name="Обычный 11 2 2 2 7" xfId="28101"/>
    <cellStyle name="Обычный 11 2 2 3" xfId="17746"/>
    <cellStyle name="Обычный 11 2 2 3 2" xfId="17747"/>
    <cellStyle name="Обычный 11 2 2 3 2 2" xfId="34646"/>
    <cellStyle name="Обычный 11 2 2 3 3" xfId="17748"/>
    <cellStyle name="Обычный 11 2 2 3 3 2" xfId="34647"/>
    <cellStyle name="Обычный 11 2 2 3 4" xfId="17749"/>
    <cellStyle name="Обычный 11 2 2 3 4 2" xfId="34648"/>
    <cellStyle name="Обычный 11 2 2 3 5" xfId="17750"/>
    <cellStyle name="Обычный 11 2 2 3 5 2" xfId="34649"/>
    <cellStyle name="Обычный 11 2 2 3 6" xfId="34645"/>
    <cellStyle name="Обычный 11 2 2 4" xfId="17751"/>
    <cellStyle name="Обычный 11 2 2 4 2" xfId="34650"/>
    <cellStyle name="Обычный 11 2 2 5" xfId="17752"/>
    <cellStyle name="Обычный 11 2 2 5 2" xfId="34651"/>
    <cellStyle name="Обычный 11 2 2 6" xfId="17753"/>
    <cellStyle name="Обычный 11 2 2 6 2" xfId="34652"/>
    <cellStyle name="Обычный 11 2 2 7" xfId="17754"/>
    <cellStyle name="Обычный 11 2 2 7 2" xfId="34653"/>
    <cellStyle name="Обычный 11 2 2 8" xfId="17755"/>
    <cellStyle name="Обычный 11 2 2 8 2" xfId="34654"/>
    <cellStyle name="Обычный 11 2 2 9" xfId="17756"/>
    <cellStyle name="Обычный 11 2 2 9 2" xfId="34655"/>
    <cellStyle name="Обычный 11 2 20" xfId="17757"/>
    <cellStyle name="Обычный 11 2 20 2" xfId="34656"/>
    <cellStyle name="Обычный 11 2 21" xfId="17758"/>
    <cellStyle name="Обычный 11 2 21 2" xfId="34657"/>
    <cellStyle name="Обычный 11 2 22" xfId="28099"/>
    <cellStyle name="Обычный 11 2 3" xfId="6755"/>
    <cellStyle name="Обычный 11 2 3 2" xfId="6756"/>
    <cellStyle name="Обычный 11 2 3 2 2" xfId="28103"/>
    <cellStyle name="Обычный 11 2 3 3" xfId="6757"/>
    <cellStyle name="Обычный 11 2 3 3 2" xfId="28104"/>
    <cellStyle name="Обычный 11 2 3 4" xfId="28102"/>
    <cellStyle name="Обычный 11 2 4" xfId="6758"/>
    <cellStyle name="Обычный 11 2 4 2" xfId="28105"/>
    <cellStyle name="Обычный 11 2 5" xfId="6759"/>
    <cellStyle name="Обычный 11 2 5 2" xfId="28106"/>
    <cellStyle name="Обычный 11 2 6" xfId="17759"/>
    <cellStyle name="Обычный 11 2 6 2" xfId="34658"/>
    <cellStyle name="Обычный 11 2 7" xfId="17760"/>
    <cellStyle name="Обычный 11 2 7 2" xfId="34659"/>
    <cellStyle name="Обычный 11 2 8" xfId="17761"/>
    <cellStyle name="Обычный 11 2 8 2" xfId="34660"/>
    <cellStyle name="Обычный 11 2 9" xfId="17762"/>
    <cellStyle name="Обычный 11 2 9 2" xfId="34661"/>
    <cellStyle name="Обычный 11 20" xfId="6760"/>
    <cellStyle name="Обычный 11 20 2" xfId="17763"/>
    <cellStyle name="Обычный 11 20 2 2" xfId="34662"/>
    <cellStyle name="Обычный 11 20 3" xfId="17764"/>
    <cellStyle name="Обычный 11 20 3 2" xfId="34663"/>
    <cellStyle name="Обычный 11 20 4" xfId="17765"/>
    <cellStyle name="Обычный 11 20 4 2" xfId="34664"/>
    <cellStyle name="Обычный 11 21" xfId="6761"/>
    <cellStyle name="Обычный 11 21 2" xfId="17766"/>
    <cellStyle name="Обычный 11 21 2 2" xfId="34665"/>
    <cellStyle name="Обычный 11 21 3" xfId="17767"/>
    <cellStyle name="Обычный 11 21 3 2" xfId="34666"/>
    <cellStyle name="Обычный 11 21 4" xfId="17768"/>
    <cellStyle name="Обычный 11 21 4 2" xfId="34667"/>
    <cellStyle name="Обычный 11 22" xfId="6762"/>
    <cellStyle name="Обычный 11 22 2" xfId="17769"/>
    <cellStyle name="Обычный 11 22 2 2" xfId="34668"/>
    <cellStyle name="Обычный 11 22 3" xfId="17770"/>
    <cellStyle name="Обычный 11 22 3 2" xfId="34669"/>
    <cellStyle name="Обычный 11 22 4" xfId="17771"/>
    <cellStyle name="Обычный 11 22 4 2" xfId="34670"/>
    <cellStyle name="Обычный 11 23" xfId="6763"/>
    <cellStyle name="Обычный 11 23 2" xfId="17772"/>
    <cellStyle name="Обычный 11 23 2 2" xfId="34671"/>
    <cellStyle name="Обычный 11 23 3" xfId="17773"/>
    <cellStyle name="Обычный 11 23 3 2" xfId="34672"/>
    <cellStyle name="Обычный 11 23 4" xfId="17774"/>
    <cellStyle name="Обычный 11 23 4 2" xfId="34673"/>
    <cellStyle name="Обычный 11 24" xfId="6764"/>
    <cellStyle name="Обычный 11 25" xfId="6765"/>
    <cellStyle name="Обычный 11 26" xfId="6766"/>
    <cellStyle name="Обычный 11 27" xfId="6767"/>
    <cellStyle name="Обычный 11 28" xfId="6768"/>
    <cellStyle name="Обычный 11 28 2" xfId="28107"/>
    <cellStyle name="Обычный 11 29" xfId="17775"/>
    <cellStyle name="Обычный 11 29 2" xfId="34674"/>
    <cellStyle name="Обычный 11 3" xfId="6769"/>
    <cellStyle name="Обычный 11 3 10" xfId="17776"/>
    <cellStyle name="Обычный 11 3 10 2" xfId="17777"/>
    <cellStyle name="Обычный 11 3 10 2 2" xfId="17778"/>
    <cellStyle name="Обычный 11 3 10 2 2 2" xfId="17779"/>
    <cellStyle name="Обычный 11 3 10 2 2 2 2" xfId="34678"/>
    <cellStyle name="Обычный 11 3 10 2 2 3" xfId="17780"/>
    <cellStyle name="Обычный 11 3 10 2 2 3 2" xfId="34679"/>
    <cellStyle name="Обычный 11 3 10 2 2 4" xfId="17781"/>
    <cellStyle name="Обычный 11 3 10 2 2 4 2" xfId="34680"/>
    <cellStyle name="Обычный 11 3 10 2 2 5" xfId="17782"/>
    <cellStyle name="Обычный 11 3 10 2 2 5 2" xfId="34681"/>
    <cellStyle name="Обычный 11 3 10 2 2 6" xfId="34677"/>
    <cellStyle name="Обычный 11 3 10 2 3" xfId="17783"/>
    <cellStyle name="Обычный 11 3 10 2 3 2" xfId="34682"/>
    <cellStyle name="Обычный 11 3 10 2 4" xfId="17784"/>
    <cellStyle name="Обычный 11 3 10 2 4 2" xfId="34683"/>
    <cellStyle name="Обычный 11 3 10 2 5" xfId="17785"/>
    <cellStyle name="Обычный 11 3 10 2 5 2" xfId="34684"/>
    <cellStyle name="Обычный 11 3 10 2 6" xfId="17786"/>
    <cellStyle name="Обычный 11 3 10 2 6 2" xfId="34685"/>
    <cellStyle name="Обычный 11 3 10 2 7" xfId="34676"/>
    <cellStyle name="Обычный 11 3 10 3" xfId="17787"/>
    <cellStyle name="Обычный 11 3 10 3 2" xfId="17788"/>
    <cellStyle name="Обычный 11 3 10 3 2 2" xfId="34687"/>
    <cellStyle name="Обычный 11 3 10 3 3" xfId="17789"/>
    <cellStyle name="Обычный 11 3 10 3 3 2" xfId="34688"/>
    <cellStyle name="Обычный 11 3 10 3 4" xfId="17790"/>
    <cellStyle name="Обычный 11 3 10 3 4 2" xfId="34689"/>
    <cellStyle name="Обычный 11 3 10 3 5" xfId="17791"/>
    <cellStyle name="Обычный 11 3 10 3 5 2" xfId="34690"/>
    <cellStyle name="Обычный 11 3 10 3 6" xfId="34686"/>
    <cellStyle name="Обычный 11 3 10 4" xfId="17792"/>
    <cellStyle name="Обычный 11 3 10 4 2" xfId="34691"/>
    <cellStyle name="Обычный 11 3 10 5" xfId="17793"/>
    <cellStyle name="Обычный 11 3 10 5 2" xfId="34692"/>
    <cellStyle name="Обычный 11 3 10 6" xfId="17794"/>
    <cellStyle name="Обычный 11 3 10 6 2" xfId="34693"/>
    <cellStyle name="Обычный 11 3 10 7" xfId="17795"/>
    <cellStyle name="Обычный 11 3 10 7 2" xfId="34694"/>
    <cellStyle name="Обычный 11 3 10 8" xfId="34675"/>
    <cellStyle name="Обычный 11 3 11" xfId="17796"/>
    <cellStyle name="Обычный 11 3 11 2" xfId="17797"/>
    <cellStyle name="Обычный 11 3 11 2 2" xfId="17798"/>
    <cellStyle name="Обычный 11 3 11 2 2 2" xfId="34697"/>
    <cellStyle name="Обычный 11 3 11 2 3" xfId="17799"/>
    <cellStyle name="Обычный 11 3 11 2 3 2" xfId="34698"/>
    <cellStyle name="Обычный 11 3 11 2 4" xfId="17800"/>
    <cellStyle name="Обычный 11 3 11 2 4 2" xfId="34699"/>
    <cellStyle name="Обычный 11 3 11 2 5" xfId="17801"/>
    <cellStyle name="Обычный 11 3 11 2 5 2" xfId="34700"/>
    <cellStyle name="Обычный 11 3 11 2 6" xfId="34696"/>
    <cellStyle name="Обычный 11 3 11 3" xfId="17802"/>
    <cellStyle name="Обычный 11 3 11 3 2" xfId="34701"/>
    <cellStyle name="Обычный 11 3 11 4" xfId="17803"/>
    <cellStyle name="Обычный 11 3 11 4 2" xfId="34702"/>
    <cellStyle name="Обычный 11 3 11 5" xfId="17804"/>
    <cellStyle name="Обычный 11 3 11 5 2" xfId="34703"/>
    <cellStyle name="Обычный 11 3 11 6" xfId="17805"/>
    <cellStyle name="Обычный 11 3 11 6 2" xfId="34704"/>
    <cellStyle name="Обычный 11 3 11 7" xfId="34695"/>
    <cellStyle name="Обычный 11 3 12" xfId="17806"/>
    <cellStyle name="Обычный 11 3 12 2" xfId="17807"/>
    <cellStyle name="Обычный 11 3 12 2 2" xfId="34706"/>
    <cellStyle name="Обычный 11 3 12 3" xfId="17808"/>
    <cellStyle name="Обычный 11 3 12 3 2" xfId="34707"/>
    <cellStyle name="Обычный 11 3 12 4" xfId="17809"/>
    <cellStyle name="Обычный 11 3 12 4 2" xfId="34708"/>
    <cellStyle name="Обычный 11 3 12 5" xfId="17810"/>
    <cellStyle name="Обычный 11 3 12 5 2" xfId="34709"/>
    <cellStyle name="Обычный 11 3 12 6" xfId="34705"/>
    <cellStyle name="Обычный 11 3 13" xfId="17811"/>
    <cellStyle name="Обычный 11 3 13 2" xfId="17812"/>
    <cellStyle name="Обычный 11 3 13 2 2" xfId="34711"/>
    <cellStyle name="Обычный 11 3 13 3" xfId="17813"/>
    <cellStyle name="Обычный 11 3 13 3 2" xfId="34712"/>
    <cellStyle name="Обычный 11 3 13 4" xfId="17814"/>
    <cellStyle name="Обычный 11 3 13 4 2" xfId="34713"/>
    <cellStyle name="Обычный 11 3 13 5" xfId="17815"/>
    <cellStyle name="Обычный 11 3 13 5 2" xfId="34714"/>
    <cellStyle name="Обычный 11 3 13 6" xfId="34710"/>
    <cellStyle name="Обычный 11 3 14" xfId="17816"/>
    <cellStyle name="Обычный 11 3 14 2" xfId="34715"/>
    <cellStyle name="Обычный 11 3 15" xfId="17817"/>
    <cellStyle name="Обычный 11 3 15 2" xfId="34716"/>
    <cellStyle name="Обычный 11 3 16" xfId="17818"/>
    <cellStyle name="Обычный 11 3 16 2" xfId="34717"/>
    <cellStyle name="Обычный 11 3 17" xfId="17819"/>
    <cellStyle name="Обычный 11 3 17 2" xfId="34718"/>
    <cellStyle name="Обычный 11 3 18" xfId="17820"/>
    <cellStyle name="Обычный 11 3 18 2" xfId="34719"/>
    <cellStyle name="Обычный 11 3 19" xfId="17821"/>
    <cellStyle name="Обычный 11 3 19 2" xfId="34720"/>
    <cellStyle name="Обычный 11 3 2" xfId="6770"/>
    <cellStyle name="Обычный 11 3 2 10" xfId="17822"/>
    <cellStyle name="Обычный 11 3 2 10 2" xfId="17823"/>
    <cellStyle name="Обычный 11 3 2 10 2 2" xfId="34722"/>
    <cellStyle name="Обычный 11 3 2 10 3" xfId="17824"/>
    <cellStyle name="Обычный 11 3 2 10 3 2" xfId="34723"/>
    <cellStyle name="Обычный 11 3 2 10 4" xfId="17825"/>
    <cellStyle name="Обычный 11 3 2 10 4 2" xfId="34724"/>
    <cellStyle name="Обычный 11 3 2 10 5" xfId="17826"/>
    <cellStyle name="Обычный 11 3 2 10 5 2" xfId="34725"/>
    <cellStyle name="Обычный 11 3 2 10 6" xfId="34721"/>
    <cellStyle name="Обычный 11 3 2 11" xfId="17827"/>
    <cellStyle name="Обычный 11 3 2 11 2" xfId="17828"/>
    <cellStyle name="Обычный 11 3 2 11 2 2" xfId="34727"/>
    <cellStyle name="Обычный 11 3 2 11 3" xfId="17829"/>
    <cellStyle name="Обычный 11 3 2 11 3 2" xfId="34728"/>
    <cellStyle name="Обычный 11 3 2 11 4" xfId="17830"/>
    <cellStyle name="Обычный 11 3 2 11 4 2" xfId="34729"/>
    <cellStyle name="Обычный 11 3 2 11 5" xfId="17831"/>
    <cellStyle name="Обычный 11 3 2 11 5 2" xfId="34730"/>
    <cellStyle name="Обычный 11 3 2 11 6" xfId="34726"/>
    <cellStyle name="Обычный 11 3 2 12" xfId="17832"/>
    <cellStyle name="Обычный 11 3 2 12 2" xfId="34731"/>
    <cellStyle name="Обычный 11 3 2 13" xfId="17833"/>
    <cellStyle name="Обычный 11 3 2 13 2" xfId="34732"/>
    <cellStyle name="Обычный 11 3 2 14" xfId="17834"/>
    <cellStyle name="Обычный 11 3 2 14 2" xfId="34733"/>
    <cellStyle name="Обычный 11 3 2 15" xfId="17835"/>
    <cellStyle name="Обычный 11 3 2 15 2" xfId="34734"/>
    <cellStyle name="Обычный 11 3 2 16" xfId="17836"/>
    <cellStyle name="Обычный 11 3 2 16 2" xfId="34735"/>
    <cellStyle name="Обычный 11 3 2 17" xfId="28109"/>
    <cellStyle name="Обычный 11 3 2 2" xfId="6771"/>
    <cellStyle name="Обычный 11 3 2 2 2" xfId="17837"/>
    <cellStyle name="Обычный 11 3 2 2 2 2" xfId="17838"/>
    <cellStyle name="Обычный 11 3 2 2 2 2 2" xfId="17839"/>
    <cellStyle name="Обычный 11 3 2 2 2 2 2 2" xfId="34738"/>
    <cellStyle name="Обычный 11 3 2 2 2 2 3" xfId="17840"/>
    <cellStyle name="Обычный 11 3 2 2 2 2 3 2" xfId="34739"/>
    <cellStyle name="Обычный 11 3 2 2 2 2 4" xfId="17841"/>
    <cellStyle name="Обычный 11 3 2 2 2 2 4 2" xfId="34740"/>
    <cellStyle name="Обычный 11 3 2 2 2 2 5" xfId="17842"/>
    <cellStyle name="Обычный 11 3 2 2 2 2 5 2" xfId="34741"/>
    <cellStyle name="Обычный 11 3 2 2 2 2 6" xfId="34737"/>
    <cellStyle name="Обычный 11 3 2 2 2 3" xfId="17843"/>
    <cellStyle name="Обычный 11 3 2 2 2 3 2" xfId="34742"/>
    <cellStyle name="Обычный 11 3 2 2 2 4" xfId="17844"/>
    <cellStyle name="Обычный 11 3 2 2 2 4 2" xfId="34743"/>
    <cellStyle name="Обычный 11 3 2 2 2 5" xfId="17845"/>
    <cellStyle name="Обычный 11 3 2 2 2 5 2" xfId="34744"/>
    <cellStyle name="Обычный 11 3 2 2 2 6" xfId="17846"/>
    <cellStyle name="Обычный 11 3 2 2 2 6 2" xfId="34745"/>
    <cellStyle name="Обычный 11 3 2 2 2 7" xfId="34736"/>
    <cellStyle name="Обычный 11 3 2 2 3" xfId="17847"/>
    <cellStyle name="Обычный 11 3 2 2 3 2" xfId="17848"/>
    <cellStyle name="Обычный 11 3 2 2 3 2 2" xfId="34747"/>
    <cellStyle name="Обычный 11 3 2 2 3 3" xfId="17849"/>
    <cellStyle name="Обычный 11 3 2 2 3 3 2" xfId="34748"/>
    <cellStyle name="Обычный 11 3 2 2 3 4" xfId="17850"/>
    <cellStyle name="Обычный 11 3 2 2 3 4 2" xfId="34749"/>
    <cellStyle name="Обычный 11 3 2 2 3 5" xfId="17851"/>
    <cellStyle name="Обычный 11 3 2 2 3 5 2" xfId="34750"/>
    <cellStyle name="Обычный 11 3 2 2 3 6" xfId="34746"/>
    <cellStyle name="Обычный 11 3 2 2 4" xfId="17852"/>
    <cellStyle name="Обычный 11 3 2 2 4 2" xfId="34751"/>
    <cellStyle name="Обычный 11 3 2 2 5" xfId="17853"/>
    <cellStyle name="Обычный 11 3 2 2 5 2" xfId="34752"/>
    <cellStyle name="Обычный 11 3 2 2 6" xfId="17854"/>
    <cellStyle name="Обычный 11 3 2 2 6 2" xfId="34753"/>
    <cellStyle name="Обычный 11 3 2 2 7" xfId="17855"/>
    <cellStyle name="Обычный 11 3 2 2 7 2" xfId="34754"/>
    <cellStyle name="Обычный 11 3 2 2 8" xfId="17856"/>
    <cellStyle name="Обычный 11 3 2 2 8 2" xfId="34755"/>
    <cellStyle name="Обычный 11 3 2 2 9" xfId="28110"/>
    <cellStyle name="Обычный 11 3 2 3" xfId="17857"/>
    <cellStyle name="Обычный 11 3 2 3 2" xfId="17858"/>
    <cellStyle name="Обычный 11 3 2 3 2 2" xfId="17859"/>
    <cellStyle name="Обычный 11 3 2 3 2 2 2" xfId="17860"/>
    <cellStyle name="Обычный 11 3 2 3 2 2 2 2" xfId="34759"/>
    <cellStyle name="Обычный 11 3 2 3 2 2 3" xfId="17861"/>
    <cellStyle name="Обычный 11 3 2 3 2 2 3 2" xfId="34760"/>
    <cellStyle name="Обычный 11 3 2 3 2 2 4" xfId="17862"/>
    <cellStyle name="Обычный 11 3 2 3 2 2 4 2" xfId="34761"/>
    <cellStyle name="Обычный 11 3 2 3 2 2 5" xfId="17863"/>
    <cellStyle name="Обычный 11 3 2 3 2 2 5 2" xfId="34762"/>
    <cellStyle name="Обычный 11 3 2 3 2 2 6" xfId="34758"/>
    <cellStyle name="Обычный 11 3 2 3 2 3" xfId="17864"/>
    <cellStyle name="Обычный 11 3 2 3 2 3 2" xfId="34763"/>
    <cellStyle name="Обычный 11 3 2 3 2 4" xfId="17865"/>
    <cellStyle name="Обычный 11 3 2 3 2 4 2" xfId="34764"/>
    <cellStyle name="Обычный 11 3 2 3 2 5" xfId="17866"/>
    <cellStyle name="Обычный 11 3 2 3 2 5 2" xfId="34765"/>
    <cellStyle name="Обычный 11 3 2 3 2 6" xfId="17867"/>
    <cellStyle name="Обычный 11 3 2 3 2 6 2" xfId="34766"/>
    <cellStyle name="Обычный 11 3 2 3 2 7" xfId="34757"/>
    <cellStyle name="Обычный 11 3 2 3 3" xfId="17868"/>
    <cellStyle name="Обычный 11 3 2 3 3 2" xfId="17869"/>
    <cellStyle name="Обычный 11 3 2 3 3 2 2" xfId="34768"/>
    <cellStyle name="Обычный 11 3 2 3 3 3" xfId="17870"/>
    <cellStyle name="Обычный 11 3 2 3 3 3 2" xfId="34769"/>
    <cellStyle name="Обычный 11 3 2 3 3 4" xfId="17871"/>
    <cellStyle name="Обычный 11 3 2 3 3 4 2" xfId="34770"/>
    <cellStyle name="Обычный 11 3 2 3 3 5" xfId="17872"/>
    <cellStyle name="Обычный 11 3 2 3 3 5 2" xfId="34771"/>
    <cellStyle name="Обычный 11 3 2 3 3 6" xfId="34767"/>
    <cellStyle name="Обычный 11 3 2 3 4" xfId="17873"/>
    <cellStyle name="Обычный 11 3 2 3 4 2" xfId="34772"/>
    <cellStyle name="Обычный 11 3 2 3 5" xfId="17874"/>
    <cellStyle name="Обычный 11 3 2 3 5 2" xfId="34773"/>
    <cellStyle name="Обычный 11 3 2 3 6" xfId="17875"/>
    <cellStyle name="Обычный 11 3 2 3 6 2" xfId="34774"/>
    <cellStyle name="Обычный 11 3 2 3 7" xfId="17876"/>
    <cellStyle name="Обычный 11 3 2 3 7 2" xfId="34775"/>
    <cellStyle name="Обычный 11 3 2 3 8" xfId="17877"/>
    <cellStyle name="Обычный 11 3 2 3 8 2" xfId="34776"/>
    <cellStyle name="Обычный 11 3 2 3 9" xfId="34756"/>
    <cellStyle name="Обычный 11 3 2 4" xfId="17878"/>
    <cellStyle name="Обычный 11 3 2 4 2" xfId="17879"/>
    <cellStyle name="Обычный 11 3 2 4 2 2" xfId="17880"/>
    <cellStyle name="Обычный 11 3 2 4 2 2 2" xfId="17881"/>
    <cellStyle name="Обычный 11 3 2 4 2 2 2 2" xfId="34780"/>
    <cellStyle name="Обычный 11 3 2 4 2 2 3" xfId="17882"/>
    <cellStyle name="Обычный 11 3 2 4 2 2 3 2" xfId="34781"/>
    <cellStyle name="Обычный 11 3 2 4 2 2 4" xfId="17883"/>
    <cellStyle name="Обычный 11 3 2 4 2 2 4 2" xfId="34782"/>
    <cellStyle name="Обычный 11 3 2 4 2 2 5" xfId="17884"/>
    <cellStyle name="Обычный 11 3 2 4 2 2 5 2" xfId="34783"/>
    <cellStyle name="Обычный 11 3 2 4 2 2 6" xfId="34779"/>
    <cellStyle name="Обычный 11 3 2 4 2 3" xfId="17885"/>
    <cellStyle name="Обычный 11 3 2 4 2 3 2" xfId="34784"/>
    <cellStyle name="Обычный 11 3 2 4 2 4" xfId="17886"/>
    <cellStyle name="Обычный 11 3 2 4 2 4 2" xfId="34785"/>
    <cellStyle name="Обычный 11 3 2 4 2 5" xfId="17887"/>
    <cellStyle name="Обычный 11 3 2 4 2 5 2" xfId="34786"/>
    <cellStyle name="Обычный 11 3 2 4 2 6" xfId="17888"/>
    <cellStyle name="Обычный 11 3 2 4 2 6 2" xfId="34787"/>
    <cellStyle name="Обычный 11 3 2 4 2 7" xfId="34778"/>
    <cellStyle name="Обычный 11 3 2 4 3" xfId="17889"/>
    <cellStyle name="Обычный 11 3 2 4 3 2" xfId="17890"/>
    <cellStyle name="Обычный 11 3 2 4 3 2 2" xfId="34789"/>
    <cellStyle name="Обычный 11 3 2 4 3 3" xfId="17891"/>
    <cellStyle name="Обычный 11 3 2 4 3 3 2" xfId="34790"/>
    <cellStyle name="Обычный 11 3 2 4 3 4" xfId="17892"/>
    <cellStyle name="Обычный 11 3 2 4 3 4 2" xfId="34791"/>
    <cellStyle name="Обычный 11 3 2 4 3 5" xfId="17893"/>
    <cellStyle name="Обычный 11 3 2 4 3 5 2" xfId="34792"/>
    <cellStyle name="Обычный 11 3 2 4 3 6" xfId="34788"/>
    <cellStyle name="Обычный 11 3 2 4 4" xfId="17894"/>
    <cellStyle name="Обычный 11 3 2 4 4 2" xfId="34793"/>
    <cellStyle name="Обычный 11 3 2 4 5" xfId="17895"/>
    <cellStyle name="Обычный 11 3 2 4 5 2" xfId="34794"/>
    <cellStyle name="Обычный 11 3 2 4 6" xfId="17896"/>
    <cellStyle name="Обычный 11 3 2 4 6 2" xfId="34795"/>
    <cellStyle name="Обычный 11 3 2 4 7" xfId="17897"/>
    <cellStyle name="Обычный 11 3 2 4 7 2" xfId="34796"/>
    <cellStyle name="Обычный 11 3 2 4 8" xfId="17898"/>
    <cellStyle name="Обычный 11 3 2 4 8 2" xfId="34797"/>
    <cellStyle name="Обычный 11 3 2 4 9" xfId="34777"/>
    <cellStyle name="Обычный 11 3 2 5" xfId="17899"/>
    <cellStyle name="Обычный 11 3 2 5 2" xfId="17900"/>
    <cellStyle name="Обычный 11 3 2 5 2 2" xfId="17901"/>
    <cellStyle name="Обычный 11 3 2 5 2 2 2" xfId="17902"/>
    <cellStyle name="Обычный 11 3 2 5 2 2 2 2" xfId="34801"/>
    <cellStyle name="Обычный 11 3 2 5 2 2 3" xfId="17903"/>
    <cellStyle name="Обычный 11 3 2 5 2 2 3 2" xfId="34802"/>
    <cellStyle name="Обычный 11 3 2 5 2 2 4" xfId="17904"/>
    <cellStyle name="Обычный 11 3 2 5 2 2 4 2" xfId="34803"/>
    <cellStyle name="Обычный 11 3 2 5 2 2 5" xfId="17905"/>
    <cellStyle name="Обычный 11 3 2 5 2 2 5 2" xfId="34804"/>
    <cellStyle name="Обычный 11 3 2 5 2 2 6" xfId="34800"/>
    <cellStyle name="Обычный 11 3 2 5 2 3" xfId="17906"/>
    <cellStyle name="Обычный 11 3 2 5 2 3 2" xfId="34805"/>
    <cellStyle name="Обычный 11 3 2 5 2 4" xfId="17907"/>
    <cellStyle name="Обычный 11 3 2 5 2 4 2" xfId="34806"/>
    <cellStyle name="Обычный 11 3 2 5 2 5" xfId="17908"/>
    <cellStyle name="Обычный 11 3 2 5 2 5 2" xfId="34807"/>
    <cellStyle name="Обычный 11 3 2 5 2 6" xfId="17909"/>
    <cellStyle name="Обычный 11 3 2 5 2 6 2" xfId="34808"/>
    <cellStyle name="Обычный 11 3 2 5 2 7" xfId="34799"/>
    <cellStyle name="Обычный 11 3 2 5 3" xfId="17910"/>
    <cellStyle name="Обычный 11 3 2 5 3 2" xfId="17911"/>
    <cellStyle name="Обычный 11 3 2 5 3 2 2" xfId="34810"/>
    <cellStyle name="Обычный 11 3 2 5 3 3" xfId="17912"/>
    <cellStyle name="Обычный 11 3 2 5 3 3 2" xfId="34811"/>
    <cellStyle name="Обычный 11 3 2 5 3 4" xfId="17913"/>
    <cellStyle name="Обычный 11 3 2 5 3 4 2" xfId="34812"/>
    <cellStyle name="Обычный 11 3 2 5 3 5" xfId="17914"/>
    <cellStyle name="Обычный 11 3 2 5 3 5 2" xfId="34813"/>
    <cellStyle name="Обычный 11 3 2 5 3 6" xfId="34809"/>
    <cellStyle name="Обычный 11 3 2 5 4" xfId="17915"/>
    <cellStyle name="Обычный 11 3 2 5 4 2" xfId="34814"/>
    <cellStyle name="Обычный 11 3 2 5 5" xfId="17916"/>
    <cellStyle name="Обычный 11 3 2 5 5 2" xfId="34815"/>
    <cellStyle name="Обычный 11 3 2 5 6" xfId="17917"/>
    <cellStyle name="Обычный 11 3 2 5 6 2" xfId="34816"/>
    <cellStyle name="Обычный 11 3 2 5 7" xfId="17918"/>
    <cellStyle name="Обычный 11 3 2 5 7 2" xfId="34817"/>
    <cellStyle name="Обычный 11 3 2 5 8" xfId="17919"/>
    <cellStyle name="Обычный 11 3 2 5 8 2" xfId="34818"/>
    <cellStyle name="Обычный 11 3 2 5 9" xfId="34798"/>
    <cellStyle name="Обычный 11 3 2 6" xfId="17920"/>
    <cellStyle name="Обычный 11 3 2 6 2" xfId="17921"/>
    <cellStyle name="Обычный 11 3 2 6 2 2" xfId="17922"/>
    <cellStyle name="Обычный 11 3 2 6 2 2 2" xfId="17923"/>
    <cellStyle name="Обычный 11 3 2 6 2 2 2 2" xfId="34822"/>
    <cellStyle name="Обычный 11 3 2 6 2 2 3" xfId="17924"/>
    <cellStyle name="Обычный 11 3 2 6 2 2 3 2" xfId="34823"/>
    <cellStyle name="Обычный 11 3 2 6 2 2 4" xfId="17925"/>
    <cellStyle name="Обычный 11 3 2 6 2 2 4 2" xfId="34824"/>
    <cellStyle name="Обычный 11 3 2 6 2 2 5" xfId="17926"/>
    <cellStyle name="Обычный 11 3 2 6 2 2 5 2" xfId="34825"/>
    <cellStyle name="Обычный 11 3 2 6 2 2 6" xfId="34821"/>
    <cellStyle name="Обычный 11 3 2 6 2 3" xfId="17927"/>
    <cellStyle name="Обычный 11 3 2 6 2 3 2" xfId="34826"/>
    <cellStyle name="Обычный 11 3 2 6 2 4" xfId="17928"/>
    <cellStyle name="Обычный 11 3 2 6 2 4 2" xfId="34827"/>
    <cellStyle name="Обычный 11 3 2 6 2 5" xfId="17929"/>
    <cellStyle name="Обычный 11 3 2 6 2 5 2" xfId="34828"/>
    <cellStyle name="Обычный 11 3 2 6 2 6" xfId="17930"/>
    <cellStyle name="Обычный 11 3 2 6 2 6 2" xfId="34829"/>
    <cellStyle name="Обычный 11 3 2 6 2 7" xfId="34820"/>
    <cellStyle name="Обычный 11 3 2 6 3" xfId="17931"/>
    <cellStyle name="Обычный 11 3 2 6 3 2" xfId="17932"/>
    <cellStyle name="Обычный 11 3 2 6 3 2 2" xfId="34831"/>
    <cellStyle name="Обычный 11 3 2 6 3 3" xfId="17933"/>
    <cellStyle name="Обычный 11 3 2 6 3 3 2" xfId="34832"/>
    <cellStyle name="Обычный 11 3 2 6 3 4" xfId="17934"/>
    <cellStyle name="Обычный 11 3 2 6 3 4 2" xfId="34833"/>
    <cellStyle name="Обычный 11 3 2 6 3 5" xfId="17935"/>
    <cellStyle name="Обычный 11 3 2 6 3 5 2" xfId="34834"/>
    <cellStyle name="Обычный 11 3 2 6 3 6" xfId="34830"/>
    <cellStyle name="Обычный 11 3 2 6 4" xfId="17936"/>
    <cellStyle name="Обычный 11 3 2 6 4 2" xfId="34835"/>
    <cellStyle name="Обычный 11 3 2 6 5" xfId="17937"/>
    <cellStyle name="Обычный 11 3 2 6 5 2" xfId="34836"/>
    <cellStyle name="Обычный 11 3 2 6 6" xfId="17938"/>
    <cellStyle name="Обычный 11 3 2 6 6 2" xfId="34837"/>
    <cellStyle name="Обычный 11 3 2 6 7" xfId="17939"/>
    <cellStyle name="Обычный 11 3 2 6 7 2" xfId="34838"/>
    <cellStyle name="Обычный 11 3 2 6 8" xfId="17940"/>
    <cellStyle name="Обычный 11 3 2 6 8 2" xfId="34839"/>
    <cellStyle name="Обычный 11 3 2 6 9" xfId="34819"/>
    <cellStyle name="Обычный 11 3 2 7" xfId="17941"/>
    <cellStyle name="Обычный 11 3 2 7 2" xfId="17942"/>
    <cellStyle name="Обычный 11 3 2 7 2 2" xfId="17943"/>
    <cellStyle name="Обычный 11 3 2 7 2 2 2" xfId="17944"/>
    <cellStyle name="Обычный 11 3 2 7 2 2 2 2" xfId="34843"/>
    <cellStyle name="Обычный 11 3 2 7 2 2 3" xfId="17945"/>
    <cellStyle name="Обычный 11 3 2 7 2 2 3 2" xfId="34844"/>
    <cellStyle name="Обычный 11 3 2 7 2 2 4" xfId="17946"/>
    <cellStyle name="Обычный 11 3 2 7 2 2 4 2" xfId="34845"/>
    <cellStyle name="Обычный 11 3 2 7 2 2 5" xfId="17947"/>
    <cellStyle name="Обычный 11 3 2 7 2 2 5 2" xfId="34846"/>
    <cellStyle name="Обычный 11 3 2 7 2 2 6" xfId="34842"/>
    <cellStyle name="Обычный 11 3 2 7 2 3" xfId="17948"/>
    <cellStyle name="Обычный 11 3 2 7 2 3 2" xfId="34847"/>
    <cellStyle name="Обычный 11 3 2 7 2 4" xfId="17949"/>
    <cellStyle name="Обычный 11 3 2 7 2 4 2" xfId="34848"/>
    <cellStyle name="Обычный 11 3 2 7 2 5" xfId="17950"/>
    <cellStyle name="Обычный 11 3 2 7 2 5 2" xfId="34849"/>
    <cellStyle name="Обычный 11 3 2 7 2 6" xfId="17951"/>
    <cellStyle name="Обычный 11 3 2 7 2 6 2" xfId="34850"/>
    <cellStyle name="Обычный 11 3 2 7 2 7" xfId="34841"/>
    <cellStyle name="Обычный 11 3 2 7 3" xfId="17952"/>
    <cellStyle name="Обычный 11 3 2 7 3 2" xfId="17953"/>
    <cellStyle name="Обычный 11 3 2 7 3 2 2" xfId="34852"/>
    <cellStyle name="Обычный 11 3 2 7 3 3" xfId="17954"/>
    <cellStyle name="Обычный 11 3 2 7 3 3 2" xfId="34853"/>
    <cellStyle name="Обычный 11 3 2 7 3 4" xfId="17955"/>
    <cellStyle name="Обычный 11 3 2 7 3 4 2" xfId="34854"/>
    <cellStyle name="Обычный 11 3 2 7 3 5" xfId="17956"/>
    <cellStyle name="Обычный 11 3 2 7 3 5 2" xfId="34855"/>
    <cellStyle name="Обычный 11 3 2 7 3 6" xfId="34851"/>
    <cellStyle name="Обычный 11 3 2 7 4" xfId="17957"/>
    <cellStyle name="Обычный 11 3 2 7 4 2" xfId="34856"/>
    <cellStyle name="Обычный 11 3 2 7 5" xfId="17958"/>
    <cellStyle name="Обычный 11 3 2 7 5 2" xfId="34857"/>
    <cellStyle name="Обычный 11 3 2 7 6" xfId="17959"/>
    <cellStyle name="Обычный 11 3 2 7 6 2" xfId="34858"/>
    <cellStyle name="Обычный 11 3 2 7 7" xfId="17960"/>
    <cellStyle name="Обычный 11 3 2 7 7 2" xfId="34859"/>
    <cellStyle name="Обычный 11 3 2 7 8" xfId="17961"/>
    <cellStyle name="Обычный 11 3 2 7 8 2" xfId="34860"/>
    <cellStyle name="Обычный 11 3 2 7 9" xfId="34840"/>
    <cellStyle name="Обычный 11 3 2 8" xfId="17962"/>
    <cellStyle name="Обычный 11 3 2 8 2" xfId="17963"/>
    <cellStyle name="Обычный 11 3 2 8 2 2" xfId="17964"/>
    <cellStyle name="Обычный 11 3 2 8 2 2 2" xfId="17965"/>
    <cellStyle name="Обычный 11 3 2 8 2 2 2 2" xfId="34864"/>
    <cellStyle name="Обычный 11 3 2 8 2 2 3" xfId="17966"/>
    <cellStyle name="Обычный 11 3 2 8 2 2 3 2" xfId="34865"/>
    <cellStyle name="Обычный 11 3 2 8 2 2 4" xfId="17967"/>
    <cellStyle name="Обычный 11 3 2 8 2 2 4 2" xfId="34866"/>
    <cellStyle name="Обычный 11 3 2 8 2 2 5" xfId="17968"/>
    <cellStyle name="Обычный 11 3 2 8 2 2 5 2" xfId="34867"/>
    <cellStyle name="Обычный 11 3 2 8 2 2 6" xfId="34863"/>
    <cellStyle name="Обычный 11 3 2 8 2 3" xfId="17969"/>
    <cellStyle name="Обычный 11 3 2 8 2 3 2" xfId="34868"/>
    <cellStyle name="Обычный 11 3 2 8 2 4" xfId="17970"/>
    <cellStyle name="Обычный 11 3 2 8 2 4 2" xfId="34869"/>
    <cellStyle name="Обычный 11 3 2 8 2 5" xfId="17971"/>
    <cellStyle name="Обычный 11 3 2 8 2 5 2" xfId="34870"/>
    <cellStyle name="Обычный 11 3 2 8 2 6" xfId="17972"/>
    <cellStyle name="Обычный 11 3 2 8 2 6 2" xfId="34871"/>
    <cellStyle name="Обычный 11 3 2 8 2 7" xfId="34862"/>
    <cellStyle name="Обычный 11 3 2 8 3" xfId="17973"/>
    <cellStyle name="Обычный 11 3 2 8 3 2" xfId="17974"/>
    <cellStyle name="Обычный 11 3 2 8 3 2 2" xfId="34873"/>
    <cellStyle name="Обычный 11 3 2 8 3 3" xfId="17975"/>
    <cellStyle name="Обычный 11 3 2 8 3 3 2" xfId="34874"/>
    <cellStyle name="Обычный 11 3 2 8 3 4" xfId="17976"/>
    <cellStyle name="Обычный 11 3 2 8 3 4 2" xfId="34875"/>
    <cellStyle name="Обычный 11 3 2 8 3 5" xfId="17977"/>
    <cellStyle name="Обычный 11 3 2 8 3 5 2" xfId="34876"/>
    <cellStyle name="Обычный 11 3 2 8 3 6" xfId="34872"/>
    <cellStyle name="Обычный 11 3 2 8 4" xfId="17978"/>
    <cellStyle name="Обычный 11 3 2 8 4 2" xfId="34877"/>
    <cellStyle name="Обычный 11 3 2 8 5" xfId="17979"/>
    <cellStyle name="Обычный 11 3 2 8 5 2" xfId="34878"/>
    <cellStyle name="Обычный 11 3 2 8 6" xfId="17980"/>
    <cellStyle name="Обычный 11 3 2 8 6 2" xfId="34879"/>
    <cellStyle name="Обычный 11 3 2 8 7" xfId="17981"/>
    <cellStyle name="Обычный 11 3 2 8 7 2" xfId="34880"/>
    <cellStyle name="Обычный 11 3 2 8 8" xfId="34861"/>
    <cellStyle name="Обычный 11 3 2 9" xfId="17982"/>
    <cellStyle name="Обычный 11 3 2 9 2" xfId="17983"/>
    <cellStyle name="Обычный 11 3 2 9 2 2" xfId="17984"/>
    <cellStyle name="Обычный 11 3 2 9 2 2 2" xfId="34883"/>
    <cellStyle name="Обычный 11 3 2 9 2 3" xfId="17985"/>
    <cellStyle name="Обычный 11 3 2 9 2 3 2" xfId="34884"/>
    <cellStyle name="Обычный 11 3 2 9 2 4" xfId="17986"/>
    <cellStyle name="Обычный 11 3 2 9 2 4 2" xfId="34885"/>
    <cellStyle name="Обычный 11 3 2 9 2 5" xfId="17987"/>
    <cellStyle name="Обычный 11 3 2 9 2 5 2" xfId="34886"/>
    <cellStyle name="Обычный 11 3 2 9 2 6" xfId="34882"/>
    <cellStyle name="Обычный 11 3 2 9 3" xfId="17988"/>
    <cellStyle name="Обычный 11 3 2 9 3 2" xfId="34887"/>
    <cellStyle name="Обычный 11 3 2 9 4" xfId="17989"/>
    <cellStyle name="Обычный 11 3 2 9 4 2" xfId="34888"/>
    <cellStyle name="Обычный 11 3 2 9 5" xfId="17990"/>
    <cellStyle name="Обычный 11 3 2 9 5 2" xfId="34889"/>
    <cellStyle name="Обычный 11 3 2 9 6" xfId="17991"/>
    <cellStyle name="Обычный 11 3 2 9 6 2" xfId="34890"/>
    <cellStyle name="Обычный 11 3 2 9 7" xfId="34881"/>
    <cellStyle name="Обычный 11 3 20" xfId="17992"/>
    <cellStyle name="Обычный 11 3 20 2" xfId="34891"/>
    <cellStyle name="Обычный 11 3 21" xfId="17993"/>
    <cellStyle name="Обычный 11 3 21 2" xfId="34892"/>
    <cellStyle name="Обычный 11 3 22" xfId="17994"/>
    <cellStyle name="Обычный 11 3 22 2" xfId="34893"/>
    <cellStyle name="Обычный 11 3 23" xfId="28108"/>
    <cellStyle name="Обычный 11 3 3" xfId="6772"/>
    <cellStyle name="Обычный 11 3 3 10" xfId="17995"/>
    <cellStyle name="Обычный 11 3 3 10 2" xfId="17996"/>
    <cellStyle name="Обычный 11 3 3 10 2 2" xfId="34895"/>
    <cellStyle name="Обычный 11 3 3 10 3" xfId="17997"/>
    <cellStyle name="Обычный 11 3 3 10 3 2" xfId="34896"/>
    <cellStyle name="Обычный 11 3 3 10 4" xfId="17998"/>
    <cellStyle name="Обычный 11 3 3 10 4 2" xfId="34897"/>
    <cellStyle name="Обычный 11 3 3 10 5" xfId="17999"/>
    <cellStyle name="Обычный 11 3 3 10 5 2" xfId="34898"/>
    <cellStyle name="Обычный 11 3 3 10 6" xfId="34894"/>
    <cellStyle name="Обычный 11 3 3 11" xfId="18000"/>
    <cellStyle name="Обычный 11 3 3 11 2" xfId="34899"/>
    <cellStyle name="Обычный 11 3 3 12" xfId="18001"/>
    <cellStyle name="Обычный 11 3 3 12 2" xfId="34900"/>
    <cellStyle name="Обычный 11 3 3 13" xfId="18002"/>
    <cellStyle name="Обычный 11 3 3 13 2" xfId="34901"/>
    <cellStyle name="Обычный 11 3 3 14" xfId="18003"/>
    <cellStyle name="Обычный 11 3 3 14 2" xfId="34902"/>
    <cellStyle name="Обычный 11 3 3 15" xfId="18004"/>
    <cellStyle name="Обычный 11 3 3 15 2" xfId="34903"/>
    <cellStyle name="Обычный 11 3 3 16" xfId="28111"/>
    <cellStyle name="Обычный 11 3 3 2" xfId="18005"/>
    <cellStyle name="Обычный 11 3 3 2 2" xfId="18006"/>
    <cellStyle name="Обычный 11 3 3 2 2 2" xfId="18007"/>
    <cellStyle name="Обычный 11 3 3 2 2 2 2" xfId="18008"/>
    <cellStyle name="Обычный 11 3 3 2 2 2 2 2" xfId="34907"/>
    <cellStyle name="Обычный 11 3 3 2 2 2 3" xfId="18009"/>
    <cellStyle name="Обычный 11 3 3 2 2 2 3 2" xfId="34908"/>
    <cellStyle name="Обычный 11 3 3 2 2 2 4" xfId="18010"/>
    <cellStyle name="Обычный 11 3 3 2 2 2 4 2" xfId="34909"/>
    <cellStyle name="Обычный 11 3 3 2 2 2 5" xfId="18011"/>
    <cellStyle name="Обычный 11 3 3 2 2 2 5 2" xfId="34910"/>
    <cellStyle name="Обычный 11 3 3 2 2 2 6" xfId="34906"/>
    <cellStyle name="Обычный 11 3 3 2 2 3" xfId="18012"/>
    <cellStyle name="Обычный 11 3 3 2 2 3 2" xfId="34911"/>
    <cellStyle name="Обычный 11 3 3 2 2 4" xfId="18013"/>
    <cellStyle name="Обычный 11 3 3 2 2 4 2" xfId="34912"/>
    <cellStyle name="Обычный 11 3 3 2 2 5" xfId="18014"/>
    <cellStyle name="Обычный 11 3 3 2 2 5 2" xfId="34913"/>
    <cellStyle name="Обычный 11 3 3 2 2 6" xfId="18015"/>
    <cellStyle name="Обычный 11 3 3 2 2 6 2" xfId="34914"/>
    <cellStyle name="Обычный 11 3 3 2 2 7" xfId="34905"/>
    <cellStyle name="Обычный 11 3 3 2 3" xfId="18016"/>
    <cellStyle name="Обычный 11 3 3 2 3 2" xfId="18017"/>
    <cellStyle name="Обычный 11 3 3 2 3 2 2" xfId="34916"/>
    <cellStyle name="Обычный 11 3 3 2 3 3" xfId="18018"/>
    <cellStyle name="Обычный 11 3 3 2 3 3 2" xfId="34917"/>
    <cellStyle name="Обычный 11 3 3 2 3 4" xfId="18019"/>
    <cellStyle name="Обычный 11 3 3 2 3 4 2" xfId="34918"/>
    <cellStyle name="Обычный 11 3 3 2 3 5" xfId="18020"/>
    <cellStyle name="Обычный 11 3 3 2 3 5 2" xfId="34919"/>
    <cellStyle name="Обычный 11 3 3 2 3 6" xfId="34915"/>
    <cellStyle name="Обычный 11 3 3 2 4" xfId="18021"/>
    <cellStyle name="Обычный 11 3 3 2 4 2" xfId="34920"/>
    <cellStyle name="Обычный 11 3 3 2 5" xfId="18022"/>
    <cellStyle name="Обычный 11 3 3 2 5 2" xfId="34921"/>
    <cellStyle name="Обычный 11 3 3 2 6" xfId="18023"/>
    <cellStyle name="Обычный 11 3 3 2 6 2" xfId="34922"/>
    <cellStyle name="Обычный 11 3 3 2 7" xfId="18024"/>
    <cellStyle name="Обычный 11 3 3 2 7 2" xfId="34923"/>
    <cellStyle name="Обычный 11 3 3 2 8" xfId="18025"/>
    <cellStyle name="Обычный 11 3 3 2 8 2" xfId="34924"/>
    <cellStyle name="Обычный 11 3 3 2 9" xfId="34904"/>
    <cellStyle name="Обычный 11 3 3 3" xfId="18026"/>
    <cellStyle name="Обычный 11 3 3 3 2" xfId="18027"/>
    <cellStyle name="Обычный 11 3 3 3 2 2" xfId="18028"/>
    <cellStyle name="Обычный 11 3 3 3 2 2 2" xfId="18029"/>
    <cellStyle name="Обычный 11 3 3 3 2 2 2 2" xfId="34928"/>
    <cellStyle name="Обычный 11 3 3 3 2 2 3" xfId="18030"/>
    <cellStyle name="Обычный 11 3 3 3 2 2 3 2" xfId="34929"/>
    <cellStyle name="Обычный 11 3 3 3 2 2 4" xfId="18031"/>
    <cellStyle name="Обычный 11 3 3 3 2 2 4 2" xfId="34930"/>
    <cellStyle name="Обычный 11 3 3 3 2 2 5" xfId="18032"/>
    <cellStyle name="Обычный 11 3 3 3 2 2 5 2" xfId="34931"/>
    <cellStyle name="Обычный 11 3 3 3 2 2 6" xfId="34927"/>
    <cellStyle name="Обычный 11 3 3 3 2 3" xfId="18033"/>
    <cellStyle name="Обычный 11 3 3 3 2 3 2" xfId="34932"/>
    <cellStyle name="Обычный 11 3 3 3 2 4" xfId="18034"/>
    <cellStyle name="Обычный 11 3 3 3 2 4 2" xfId="34933"/>
    <cellStyle name="Обычный 11 3 3 3 2 5" xfId="18035"/>
    <cellStyle name="Обычный 11 3 3 3 2 5 2" xfId="34934"/>
    <cellStyle name="Обычный 11 3 3 3 2 6" xfId="18036"/>
    <cellStyle name="Обычный 11 3 3 3 2 6 2" xfId="34935"/>
    <cellStyle name="Обычный 11 3 3 3 2 7" xfId="34926"/>
    <cellStyle name="Обычный 11 3 3 3 3" xfId="18037"/>
    <cellStyle name="Обычный 11 3 3 3 3 2" xfId="18038"/>
    <cellStyle name="Обычный 11 3 3 3 3 2 2" xfId="34937"/>
    <cellStyle name="Обычный 11 3 3 3 3 3" xfId="18039"/>
    <cellStyle name="Обычный 11 3 3 3 3 3 2" xfId="34938"/>
    <cellStyle name="Обычный 11 3 3 3 3 4" xfId="18040"/>
    <cellStyle name="Обычный 11 3 3 3 3 4 2" xfId="34939"/>
    <cellStyle name="Обычный 11 3 3 3 3 5" xfId="18041"/>
    <cellStyle name="Обычный 11 3 3 3 3 5 2" xfId="34940"/>
    <cellStyle name="Обычный 11 3 3 3 3 6" xfId="34936"/>
    <cellStyle name="Обычный 11 3 3 3 4" xfId="18042"/>
    <cellStyle name="Обычный 11 3 3 3 4 2" xfId="34941"/>
    <cellStyle name="Обычный 11 3 3 3 5" xfId="18043"/>
    <cellStyle name="Обычный 11 3 3 3 5 2" xfId="34942"/>
    <cellStyle name="Обычный 11 3 3 3 6" xfId="18044"/>
    <cellStyle name="Обычный 11 3 3 3 6 2" xfId="34943"/>
    <cellStyle name="Обычный 11 3 3 3 7" xfId="18045"/>
    <cellStyle name="Обычный 11 3 3 3 7 2" xfId="34944"/>
    <cellStyle name="Обычный 11 3 3 3 8" xfId="18046"/>
    <cellStyle name="Обычный 11 3 3 3 8 2" xfId="34945"/>
    <cellStyle name="Обычный 11 3 3 3 9" xfId="34925"/>
    <cellStyle name="Обычный 11 3 3 4" xfId="18047"/>
    <cellStyle name="Обычный 11 3 3 4 2" xfId="18048"/>
    <cellStyle name="Обычный 11 3 3 4 2 2" xfId="18049"/>
    <cellStyle name="Обычный 11 3 3 4 2 2 2" xfId="18050"/>
    <cellStyle name="Обычный 11 3 3 4 2 2 2 2" xfId="34949"/>
    <cellStyle name="Обычный 11 3 3 4 2 2 3" xfId="18051"/>
    <cellStyle name="Обычный 11 3 3 4 2 2 3 2" xfId="34950"/>
    <cellStyle name="Обычный 11 3 3 4 2 2 4" xfId="18052"/>
    <cellStyle name="Обычный 11 3 3 4 2 2 4 2" xfId="34951"/>
    <cellStyle name="Обычный 11 3 3 4 2 2 5" xfId="18053"/>
    <cellStyle name="Обычный 11 3 3 4 2 2 5 2" xfId="34952"/>
    <cellStyle name="Обычный 11 3 3 4 2 2 6" xfId="34948"/>
    <cellStyle name="Обычный 11 3 3 4 2 3" xfId="18054"/>
    <cellStyle name="Обычный 11 3 3 4 2 3 2" xfId="34953"/>
    <cellStyle name="Обычный 11 3 3 4 2 4" xfId="18055"/>
    <cellStyle name="Обычный 11 3 3 4 2 4 2" xfId="34954"/>
    <cellStyle name="Обычный 11 3 3 4 2 5" xfId="18056"/>
    <cellStyle name="Обычный 11 3 3 4 2 5 2" xfId="34955"/>
    <cellStyle name="Обычный 11 3 3 4 2 6" xfId="18057"/>
    <cellStyle name="Обычный 11 3 3 4 2 6 2" xfId="34956"/>
    <cellStyle name="Обычный 11 3 3 4 2 7" xfId="34947"/>
    <cellStyle name="Обычный 11 3 3 4 3" xfId="18058"/>
    <cellStyle name="Обычный 11 3 3 4 3 2" xfId="18059"/>
    <cellStyle name="Обычный 11 3 3 4 3 2 2" xfId="34958"/>
    <cellStyle name="Обычный 11 3 3 4 3 3" xfId="18060"/>
    <cellStyle name="Обычный 11 3 3 4 3 3 2" xfId="34959"/>
    <cellStyle name="Обычный 11 3 3 4 3 4" xfId="18061"/>
    <cellStyle name="Обычный 11 3 3 4 3 4 2" xfId="34960"/>
    <cellStyle name="Обычный 11 3 3 4 3 5" xfId="18062"/>
    <cellStyle name="Обычный 11 3 3 4 3 5 2" xfId="34961"/>
    <cellStyle name="Обычный 11 3 3 4 3 6" xfId="34957"/>
    <cellStyle name="Обычный 11 3 3 4 4" xfId="18063"/>
    <cellStyle name="Обычный 11 3 3 4 4 2" xfId="34962"/>
    <cellStyle name="Обычный 11 3 3 4 5" xfId="18064"/>
    <cellStyle name="Обычный 11 3 3 4 5 2" xfId="34963"/>
    <cellStyle name="Обычный 11 3 3 4 6" xfId="18065"/>
    <cellStyle name="Обычный 11 3 3 4 6 2" xfId="34964"/>
    <cellStyle name="Обычный 11 3 3 4 7" xfId="18066"/>
    <cellStyle name="Обычный 11 3 3 4 7 2" xfId="34965"/>
    <cellStyle name="Обычный 11 3 3 4 8" xfId="18067"/>
    <cellStyle name="Обычный 11 3 3 4 8 2" xfId="34966"/>
    <cellStyle name="Обычный 11 3 3 4 9" xfId="34946"/>
    <cellStyle name="Обычный 11 3 3 5" xfId="18068"/>
    <cellStyle name="Обычный 11 3 3 5 2" xfId="18069"/>
    <cellStyle name="Обычный 11 3 3 5 2 2" xfId="18070"/>
    <cellStyle name="Обычный 11 3 3 5 2 2 2" xfId="18071"/>
    <cellStyle name="Обычный 11 3 3 5 2 2 2 2" xfId="34970"/>
    <cellStyle name="Обычный 11 3 3 5 2 2 3" xfId="18072"/>
    <cellStyle name="Обычный 11 3 3 5 2 2 3 2" xfId="34971"/>
    <cellStyle name="Обычный 11 3 3 5 2 2 4" xfId="18073"/>
    <cellStyle name="Обычный 11 3 3 5 2 2 4 2" xfId="34972"/>
    <cellStyle name="Обычный 11 3 3 5 2 2 5" xfId="18074"/>
    <cellStyle name="Обычный 11 3 3 5 2 2 5 2" xfId="34973"/>
    <cellStyle name="Обычный 11 3 3 5 2 2 6" xfId="34969"/>
    <cellStyle name="Обычный 11 3 3 5 2 3" xfId="18075"/>
    <cellStyle name="Обычный 11 3 3 5 2 3 2" xfId="34974"/>
    <cellStyle name="Обычный 11 3 3 5 2 4" xfId="18076"/>
    <cellStyle name="Обычный 11 3 3 5 2 4 2" xfId="34975"/>
    <cellStyle name="Обычный 11 3 3 5 2 5" xfId="18077"/>
    <cellStyle name="Обычный 11 3 3 5 2 5 2" xfId="34976"/>
    <cellStyle name="Обычный 11 3 3 5 2 6" xfId="18078"/>
    <cellStyle name="Обычный 11 3 3 5 2 6 2" xfId="34977"/>
    <cellStyle name="Обычный 11 3 3 5 2 7" xfId="34968"/>
    <cellStyle name="Обычный 11 3 3 5 3" xfId="18079"/>
    <cellStyle name="Обычный 11 3 3 5 3 2" xfId="18080"/>
    <cellStyle name="Обычный 11 3 3 5 3 2 2" xfId="34979"/>
    <cellStyle name="Обычный 11 3 3 5 3 3" xfId="18081"/>
    <cellStyle name="Обычный 11 3 3 5 3 3 2" xfId="34980"/>
    <cellStyle name="Обычный 11 3 3 5 3 4" xfId="18082"/>
    <cellStyle name="Обычный 11 3 3 5 3 4 2" xfId="34981"/>
    <cellStyle name="Обычный 11 3 3 5 3 5" xfId="18083"/>
    <cellStyle name="Обычный 11 3 3 5 3 5 2" xfId="34982"/>
    <cellStyle name="Обычный 11 3 3 5 3 6" xfId="34978"/>
    <cellStyle name="Обычный 11 3 3 5 4" xfId="18084"/>
    <cellStyle name="Обычный 11 3 3 5 4 2" xfId="34983"/>
    <cellStyle name="Обычный 11 3 3 5 5" xfId="18085"/>
    <cellStyle name="Обычный 11 3 3 5 5 2" xfId="34984"/>
    <cellStyle name="Обычный 11 3 3 5 6" xfId="18086"/>
    <cellStyle name="Обычный 11 3 3 5 6 2" xfId="34985"/>
    <cellStyle name="Обычный 11 3 3 5 7" xfId="18087"/>
    <cellStyle name="Обычный 11 3 3 5 7 2" xfId="34986"/>
    <cellStyle name="Обычный 11 3 3 5 8" xfId="18088"/>
    <cellStyle name="Обычный 11 3 3 5 8 2" xfId="34987"/>
    <cellStyle name="Обычный 11 3 3 5 9" xfId="34967"/>
    <cellStyle name="Обычный 11 3 3 6" xfId="18089"/>
    <cellStyle name="Обычный 11 3 3 6 2" xfId="18090"/>
    <cellStyle name="Обычный 11 3 3 6 2 2" xfId="18091"/>
    <cellStyle name="Обычный 11 3 3 6 2 2 2" xfId="18092"/>
    <cellStyle name="Обычный 11 3 3 6 2 2 2 2" xfId="34991"/>
    <cellStyle name="Обычный 11 3 3 6 2 2 3" xfId="18093"/>
    <cellStyle name="Обычный 11 3 3 6 2 2 3 2" xfId="34992"/>
    <cellStyle name="Обычный 11 3 3 6 2 2 4" xfId="18094"/>
    <cellStyle name="Обычный 11 3 3 6 2 2 4 2" xfId="34993"/>
    <cellStyle name="Обычный 11 3 3 6 2 2 5" xfId="18095"/>
    <cellStyle name="Обычный 11 3 3 6 2 2 5 2" xfId="34994"/>
    <cellStyle name="Обычный 11 3 3 6 2 2 6" xfId="34990"/>
    <cellStyle name="Обычный 11 3 3 6 2 3" xfId="18096"/>
    <cellStyle name="Обычный 11 3 3 6 2 3 2" xfId="34995"/>
    <cellStyle name="Обычный 11 3 3 6 2 4" xfId="18097"/>
    <cellStyle name="Обычный 11 3 3 6 2 4 2" xfId="34996"/>
    <cellStyle name="Обычный 11 3 3 6 2 5" xfId="18098"/>
    <cellStyle name="Обычный 11 3 3 6 2 5 2" xfId="34997"/>
    <cellStyle name="Обычный 11 3 3 6 2 6" xfId="18099"/>
    <cellStyle name="Обычный 11 3 3 6 2 6 2" xfId="34998"/>
    <cellStyle name="Обычный 11 3 3 6 2 7" xfId="34989"/>
    <cellStyle name="Обычный 11 3 3 6 3" xfId="18100"/>
    <cellStyle name="Обычный 11 3 3 6 3 2" xfId="18101"/>
    <cellStyle name="Обычный 11 3 3 6 3 2 2" xfId="35000"/>
    <cellStyle name="Обычный 11 3 3 6 3 3" xfId="18102"/>
    <cellStyle name="Обычный 11 3 3 6 3 3 2" xfId="35001"/>
    <cellStyle name="Обычный 11 3 3 6 3 4" xfId="18103"/>
    <cellStyle name="Обычный 11 3 3 6 3 4 2" xfId="35002"/>
    <cellStyle name="Обычный 11 3 3 6 3 5" xfId="18104"/>
    <cellStyle name="Обычный 11 3 3 6 3 5 2" xfId="35003"/>
    <cellStyle name="Обычный 11 3 3 6 3 6" xfId="34999"/>
    <cellStyle name="Обычный 11 3 3 6 4" xfId="18105"/>
    <cellStyle name="Обычный 11 3 3 6 4 2" xfId="35004"/>
    <cellStyle name="Обычный 11 3 3 6 5" xfId="18106"/>
    <cellStyle name="Обычный 11 3 3 6 5 2" xfId="35005"/>
    <cellStyle name="Обычный 11 3 3 6 6" xfId="18107"/>
    <cellStyle name="Обычный 11 3 3 6 6 2" xfId="35006"/>
    <cellStyle name="Обычный 11 3 3 6 7" xfId="18108"/>
    <cellStyle name="Обычный 11 3 3 6 7 2" xfId="35007"/>
    <cellStyle name="Обычный 11 3 3 6 8" xfId="18109"/>
    <cellStyle name="Обычный 11 3 3 6 8 2" xfId="35008"/>
    <cellStyle name="Обычный 11 3 3 6 9" xfId="34988"/>
    <cellStyle name="Обычный 11 3 3 7" xfId="18110"/>
    <cellStyle name="Обычный 11 3 3 7 2" xfId="18111"/>
    <cellStyle name="Обычный 11 3 3 7 2 2" xfId="18112"/>
    <cellStyle name="Обычный 11 3 3 7 2 2 2" xfId="18113"/>
    <cellStyle name="Обычный 11 3 3 7 2 2 2 2" xfId="35012"/>
    <cellStyle name="Обычный 11 3 3 7 2 2 3" xfId="18114"/>
    <cellStyle name="Обычный 11 3 3 7 2 2 3 2" xfId="35013"/>
    <cellStyle name="Обычный 11 3 3 7 2 2 4" xfId="18115"/>
    <cellStyle name="Обычный 11 3 3 7 2 2 4 2" xfId="35014"/>
    <cellStyle name="Обычный 11 3 3 7 2 2 5" xfId="18116"/>
    <cellStyle name="Обычный 11 3 3 7 2 2 5 2" xfId="35015"/>
    <cellStyle name="Обычный 11 3 3 7 2 2 6" xfId="35011"/>
    <cellStyle name="Обычный 11 3 3 7 2 3" xfId="18117"/>
    <cellStyle name="Обычный 11 3 3 7 2 3 2" xfId="35016"/>
    <cellStyle name="Обычный 11 3 3 7 2 4" xfId="18118"/>
    <cellStyle name="Обычный 11 3 3 7 2 4 2" xfId="35017"/>
    <cellStyle name="Обычный 11 3 3 7 2 5" xfId="18119"/>
    <cellStyle name="Обычный 11 3 3 7 2 5 2" xfId="35018"/>
    <cellStyle name="Обычный 11 3 3 7 2 6" xfId="18120"/>
    <cellStyle name="Обычный 11 3 3 7 2 6 2" xfId="35019"/>
    <cellStyle name="Обычный 11 3 3 7 2 7" xfId="35010"/>
    <cellStyle name="Обычный 11 3 3 7 3" xfId="18121"/>
    <cellStyle name="Обычный 11 3 3 7 3 2" xfId="18122"/>
    <cellStyle name="Обычный 11 3 3 7 3 2 2" xfId="35021"/>
    <cellStyle name="Обычный 11 3 3 7 3 3" xfId="18123"/>
    <cellStyle name="Обычный 11 3 3 7 3 3 2" xfId="35022"/>
    <cellStyle name="Обычный 11 3 3 7 3 4" xfId="18124"/>
    <cellStyle name="Обычный 11 3 3 7 3 4 2" xfId="35023"/>
    <cellStyle name="Обычный 11 3 3 7 3 5" xfId="18125"/>
    <cellStyle name="Обычный 11 3 3 7 3 5 2" xfId="35024"/>
    <cellStyle name="Обычный 11 3 3 7 3 6" xfId="35020"/>
    <cellStyle name="Обычный 11 3 3 7 4" xfId="18126"/>
    <cellStyle name="Обычный 11 3 3 7 4 2" xfId="35025"/>
    <cellStyle name="Обычный 11 3 3 7 5" xfId="18127"/>
    <cellStyle name="Обычный 11 3 3 7 5 2" xfId="35026"/>
    <cellStyle name="Обычный 11 3 3 7 6" xfId="18128"/>
    <cellStyle name="Обычный 11 3 3 7 6 2" xfId="35027"/>
    <cellStyle name="Обычный 11 3 3 7 7" xfId="18129"/>
    <cellStyle name="Обычный 11 3 3 7 7 2" xfId="35028"/>
    <cellStyle name="Обычный 11 3 3 7 8" xfId="35009"/>
    <cellStyle name="Обычный 11 3 3 8" xfId="18130"/>
    <cellStyle name="Обычный 11 3 3 8 2" xfId="18131"/>
    <cellStyle name="Обычный 11 3 3 8 2 2" xfId="18132"/>
    <cellStyle name="Обычный 11 3 3 8 2 2 2" xfId="35031"/>
    <cellStyle name="Обычный 11 3 3 8 2 3" xfId="18133"/>
    <cellStyle name="Обычный 11 3 3 8 2 3 2" xfId="35032"/>
    <cellStyle name="Обычный 11 3 3 8 2 4" xfId="18134"/>
    <cellStyle name="Обычный 11 3 3 8 2 4 2" xfId="35033"/>
    <cellStyle name="Обычный 11 3 3 8 2 5" xfId="18135"/>
    <cellStyle name="Обычный 11 3 3 8 2 5 2" xfId="35034"/>
    <cellStyle name="Обычный 11 3 3 8 2 6" xfId="35030"/>
    <cellStyle name="Обычный 11 3 3 8 3" xfId="18136"/>
    <cellStyle name="Обычный 11 3 3 8 3 2" xfId="35035"/>
    <cellStyle name="Обычный 11 3 3 8 4" xfId="18137"/>
    <cellStyle name="Обычный 11 3 3 8 4 2" xfId="35036"/>
    <cellStyle name="Обычный 11 3 3 8 5" xfId="18138"/>
    <cellStyle name="Обычный 11 3 3 8 5 2" xfId="35037"/>
    <cellStyle name="Обычный 11 3 3 8 6" xfId="18139"/>
    <cellStyle name="Обычный 11 3 3 8 6 2" xfId="35038"/>
    <cellStyle name="Обычный 11 3 3 8 7" xfId="35029"/>
    <cellStyle name="Обычный 11 3 3 9" xfId="18140"/>
    <cellStyle name="Обычный 11 3 3 9 2" xfId="18141"/>
    <cellStyle name="Обычный 11 3 3 9 2 2" xfId="35040"/>
    <cellStyle name="Обычный 11 3 3 9 3" xfId="18142"/>
    <cellStyle name="Обычный 11 3 3 9 3 2" xfId="35041"/>
    <cellStyle name="Обычный 11 3 3 9 4" xfId="18143"/>
    <cellStyle name="Обычный 11 3 3 9 4 2" xfId="35042"/>
    <cellStyle name="Обычный 11 3 3 9 5" xfId="18144"/>
    <cellStyle name="Обычный 11 3 3 9 5 2" xfId="35043"/>
    <cellStyle name="Обычный 11 3 3 9 6" xfId="35039"/>
    <cellStyle name="Обычный 11 3 4" xfId="18145"/>
    <cellStyle name="Обычный 11 3 4 2" xfId="18146"/>
    <cellStyle name="Обычный 11 3 4 2 2" xfId="18147"/>
    <cellStyle name="Обычный 11 3 4 2 2 2" xfId="18148"/>
    <cellStyle name="Обычный 11 3 4 2 2 2 2" xfId="35047"/>
    <cellStyle name="Обычный 11 3 4 2 2 3" xfId="18149"/>
    <cellStyle name="Обычный 11 3 4 2 2 3 2" xfId="35048"/>
    <cellStyle name="Обычный 11 3 4 2 2 4" xfId="18150"/>
    <cellStyle name="Обычный 11 3 4 2 2 4 2" xfId="35049"/>
    <cellStyle name="Обычный 11 3 4 2 2 5" xfId="18151"/>
    <cellStyle name="Обычный 11 3 4 2 2 5 2" xfId="35050"/>
    <cellStyle name="Обычный 11 3 4 2 2 6" xfId="35046"/>
    <cellStyle name="Обычный 11 3 4 2 3" xfId="18152"/>
    <cellStyle name="Обычный 11 3 4 2 3 2" xfId="35051"/>
    <cellStyle name="Обычный 11 3 4 2 4" xfId="18153"/>
    <cellStyle name="Обычный 11 3 4 2 4 2" xfId="35052"/>
    <cellStyle name="Обычный 11 3 4 2 5" xfId="18154"/>
    <cellStyle name="Обычный 11 3 4 2 5 2" xfId="35053"/>
    <cellStyle name="Обычный 11 3 4 2 6" xfId="18155"/>
    <cellStyle name="Обычный 11 3 4 2 6 2" xfId="35054"/>
    <cellStyle name="Обычный 11 3 4 2 7" xfId="35045"/>
    <cellStyle name="Обычный 11 3 4 3" xfId="18156"/>
    <cellStyle name="Обычный 11 3 4 3 2" xfId="18157"/>
    <cellStyle name="Обычный 11 3 4 3 2 2" xfId="35056"/>
    <cellStyle name="Обычный 11 3 4 3 3" xfId="18158"/>
    <cellStyle name="Обычный 11 3 4 3 3 2" xfId="35057"/>
    <cellStyle name="Обычный 11 3 4 3 4" xfId="18159"/>
    <cellStyle name="Обычный 11 3 4 3 4 2" xfId="35058"/>
    <cellStyle name="Обычный 11 3 4 3 5" xfId="18160"/>
    <cellStyle name="Обычный 11 3 4 3 5 2" xfId="35059"/>
    <cellStyle name="Обычный 11 3 4 3 6" xfId="35055"/>
    <cellStyle name="Обычный 11 3 4 4" xfId="18161"/>
    <cellStyle name="Обычный 11 3 4 4 2" xfId="35060"/>
    <cellStyle name="Обычный 11 3 4 5" xfId="18162"/>
    <cellStyle name="Обычный 11 3 4 5 2" xfId="35061"/>
    <cellStyle name="Обычный 11 3 4 6" xfId="18163"/>
    <cellStyle name="Обычный 11 3 4 6 2" xfId="35062"/>
    <cellStyle name="Обычный 11 3 4 7" xfId="18164"/>
    <cellStyle name="Обычный 11 3 4 7 2" xfId="35063"/>
    <cellStyle name="Обычный 11 3 4 8" xfId="18165"/>
    <cellStyle name="Обычный 11 3 4 8 2" xfId="35064"/>
    <cellStyle name="Обычный 11 3 4 9" xfId="35044"/>
    <cellStyle name="Обычный 11 3 5" xfId="18166"/>
    <cellStyle name="Обычный 11 3 5 2" xfId="18167"/>
    <cellStyle name="Обычный 11 3 5 2 2" xfId="18168"/>
    <cellStyle name="Обычный 11 3 5 2 2 2" xfId="18169"/>
    <cellStyle name="Обычный 11 3 5 2 2 2 2" xfId="35068"/>
    <cellStyle name="Обычный 11 3 5 2 2 3" xfId="18170"/>
    <cellStyle name="Обычный 11 3 5 2 2 3 2" xfId="35069"/>
    <cellStyle name="Обычный 11 3 5 2 2 4" xfId="18171"/>
    <cellStyle name="Обычный 11 3 5 2 2 4 2" xfId="35070"/>
    <cellStyle name="Обычный 11 3 5 2 2 5" xfId="18172"/>
    <cellStyle name="Обычный 11 3 5 2 2 5 2" xfId="35071"/>
    <cellStyle name="Обычный 11 3 5 2 2 6" xfId="35067"/>
    <cellStyle name="Обычный 11 3 5 2 3" xfId="18173"/>
    <cellStyle name="Обычный 11 3 5 2 3 2" xfId="35072"/>
    <cellStyle name="Обычный 11 3 5 2 4" xfId="18174"/>
    <cellStyle name="Обычный 11 3 5 2 4 2" xfId="35073"/>
    <cellStyle name="Обычный 11 3 5 2 5" xfId="18175"/>
    <cellStyle name="Обычный 11 3 5 2 5 2" xfId="35074"/>
    <cellStyle name="Обычный 11 3 5 2 6" xfId="18176"/>
    <cellStyle name="Обычный 11 3 5 2 6 2" xfId="35075"/>
    <cellStyle name="Обычный 11 3 5 2 7" xfId="35066"/>
    <cellStyle name="Обычный 11 3 5 3" xfId="18177"/>
    <cellStyle name="Обычный 11 3 5 3 2" xfId="18178"/>
    <cellStyle name="Обычный 11 3 5 3 2 2" xfId="35077"/>
    <cellStyle name="Обычный 11 3 5 3 3" xfId="18179"/>
    <cellStyle name="Обычный 11 3 5 3 3 2" xfId="35078"/>
    <cellStyle name="Обычный 11 3 5 3 4" xfId="18180"/>
    <cellStyle name="Обычный 11 3 5 3 4 2" xfId="35079"/>
    <cellStyle name="Обычный 11 3 5 3 5" xfId="18181"/>
    <cellStyle name="Обычный 11 3 5 3 5 2" xfId="35080"/>
    <cellStyle name="Обычный 11 3 5 3 6" xfId="35076"/>
    <cellStyle name="Обычный 11 3 5 4" xfId="18182"/>
    <cellStyle name="Обычный 11 3 5 4 2" xfId="35081"/>
    <cellStyle name="Обычный 11 3 5 5" xfId="18183"/>
    <cellStyle name="Обычный 11 3 5 5 2" xfId="35082"/>
    <cellStyle name="Обычный 11 3 5 6" xfId="18184"/>
    <cellStyle name="Обычный 11 3 5 6 2" xfId="35083"/>
    <cellStyle name="Обычный 11 3 5 7" xfId="18185"/>
    <cellStyle name="Обычный 11 3 5 7 2" xfId="35084"/>
    <cellStyle name="Обычный 11 3 5 8" xfId="18186"/>
    <cellStyle name="Обычный 11 3 5 8 2" xfId="35085"/>
    <cellStyle name="Обычный 11 3 5 9" xfId="35065"/>
    <cellStyle name="Обычный 11 3 6" xfId="18187"/>
    <cellStyle name="Обычный 11 3 6 2" xfId="18188"/>
    <cellStyle name="Обычный 11 3 6 2 2" xfId="18189"/>
    <cellStyle name="Обычный 11 3 6 2 2 2" xfId="18190"/>
    <cellStyle name="Обычный 11 3 6 2 2 2 2" xfId="35089"/>
    <cellStyle name="Обычный 11 3 6 2 2 3" xfId="18191"/>
    <cellStyle name="Обычный 11 3 6 2 2 3 2" xfId="35090"/>
    <cellStyle name="Обычный 11 3 6 2 2 4" xfId="18192"/>
    <cellStyle name="Обычный 11 3 6 2 2 4 2" xfId="35091"/>
    <cellStyle name="Обычный 11 3 6 2 2 5" xfId="18193"/>
    <cellStyle name="Обычный 11 3 6 2 2 5 2" xfId="35092"/>
    <cellStyle name="Обычный 11 3 6 2 2 6" xfId="35088"/>
    <cellStyle name="Обычный 11 3 6 2 3" xfId="18194"/>
    <cellStyle name="Обычный 11 3 6 2 3 2" xfId="35093"/>
    <cellStyle name="Обычный 11 3 6 2 4" xfId="18195"/>
    <cellStyle name="Обычный 11 3 6 2 4 2" xfId="35094"/>
    <cellStyle name="Обычный 11 3 6 2 5" xfId="18196"/>
    <cellStyle name="Обычный 11 3 6 2 5 2" xfId="35095"/>
    <cellStyle name="Обычный 11 3 6 2 6" xfId="18197"/>
    <cellStyle name="Обычный 11 3 6 2 6 2" xfId="35096"/>
    <cellStyle name="Обычный 11 3 6 2 7" xfId="35087"/>
    <cellStyle name="Обычный 11 3 6 3" xfId="18198"/>
    <cellStyle name="Обычный 11 3 6 3 2" xfId="18199"/>
    <cellStyle name="Обычный 11 3 6 3 2 2" xfId="35098"/>
    <cellStyle name="Обычный 11 3 6 3 3" xfId="18200"/>
    <cellStyle name="Обычный 11 3 6 3 3 2" xfId="35099"/>
    <cellStyle name="Обычный 11 3 6 3 4" xfId="18201"/>
    <cellStyle name="Обычный 11 3 6 3 4 2" xfId="35100"/>
    <cellStyle name="Обычный 11 3 6 3 5" xfId="18202"/>
    <cellStyle name="Обычный 11 3 6 3 5 2" xfId="35101"/>
    <cellStyle name="Обычный 11 3 6 3 6" xfId="35097"/>
    <cellStyle name="Обычный 11 3 6 4" xfId="18203"/>
    <cellStyle name="Обычный 11 3 6 4 2" xfId="35102"/>
    <cellStyle name="Обычный 11 3 6 5" xfId="18204"/>
    <cellStyle name="Обычный 11 3 6 5 2" xfId="35103"/>
    <cellStyle name="Обычный 11 3 6 6" xfId="18205"/>
    <cellStyle name="Обычный 11 3 6 6 2" xfId="35104"/>
    <cellStyle name="Обычный 11 3 6 7" xfId="18206"/>
    <cellStyle name="Обычный 11 3 6 7 2" xfId="35105"/>
    <cellStyle name="Обычный 11 3 6 8" xfId="18207"/>
    <cellStyle name="Обычный 11 3 6 8 2" xfId="35106"/>
    <cellStyle name="Обычный 11 3 6 9" xfId="35086"/>
    <cellStyle name="Обычный 11 3 7" xfId="18208"/>
    <cellStyle name="Обычный 11 3 7 2" xfId="18209"/>
    <cellStyle name="Обычный 11 3 7 2 2" xfId="18210"/>
    <cellStyle name="Обычный 11 3 7 2 2 2" xfId="18211"/>
    <cellStyle name="Обычный 11 3 7 2 2 2 2" xfId="35110"/>
    <cellStyle name="Обычный 11 3 7 2 2 3" xfId="18212"/>
    <cellStyle name="Обычный 11 3 7 2 2 3 2" xfId="35111"/>
    <cellStyle name="Обычный 11 3 7 2 2 4" xfId="18213"/>
    <cellStyle name="Обычный 11 3 7 2 2 4 2" xfId="35112"/>
    <cellStyle name="Обычный 11 3 7 2 2 5" xfId="18214"/>
    <cellStyle name="Обычный 11 3 7 2 2 5 2" xfId="35113"/>
    <cellStyle name="Обычный 11 3 7 2 2 6" xfId="35109"/>
    <cellStyle name="Обычный 11 3 7 2 3" xfId="18215"/>
    <cellStyle name="Обычный 11 3 7 2 3 2" xfId="35114"/>
    <cellStyle name="Обычный 11 3 7 2 4" xfId="18216"/>
    <cellStyle name="Обычный 11 3 7 2 4 2" xfId="35115"/>
    <cellStyle name="Обычный 11 3 7 2 5" xfId="18217"/>
    <cellStyle name="Обычный 11 3 7 2 5 2" xfId="35116"/>
    <cellStyle name="Обычный 11 3 7 2 6" xfId="18218"/>
    <cellStyle name="Обычный 11 3 7 2 6 2" xfId="35117"/>
    <cellStyle name="Обычный 11 3 7 2 7" xfId="35108"/>
    <cellStyle name="Обычный 11 3 7 3" xfId="18219"/>
    <cellStyle name="Обычный 11 3 7 3 2" xfId="18220"/>
    <cellStyle name="Обычный 11 3 7 3 2 2" xfId="35119"/>
    <cellStyle name="Обычный 11 3 7 3 3" xfId="18221"/>
    <cellStyle name="Обычный 11 3 7 3 3 2" xfId="35120"/>
    <cellStyle name="Обычный 11 3 7 3 4" xfId="18222"/>
    <cellStyle name="Обычный 11 3 7 3 4 2" xfId="35121"/>
    <cellStyle name="Обычный 11 3 7 3 5" xfId="18223"/>
    <cellStyle name="Обычный 11 3 7 3 5 2" xfId="35122"/>
    <cellStyle name="Обычный 11 3 7 3 6" xfId="35118"/>
    <cellStyle name="Обычный 11 3 7 4" xfId="18224"/>
    <cellStyle name="Обычный 11 3 7 4 2" xfId="35123"/>
    <cellStyle name="Обычный 11 3 7 5" xfId="18225"/>
    <cellStyle name="Обычный 11 3 7 5 2" xfId="35124"/>
    <cellStyle name="Обычный 11 3 7 6" xfId="18226"/>
    <cellStyle name="Обычный 11 3 7 6 2" xfId="35125"/>
    <cellStyle name="Обычный 11 3 7 7" xfId="18227"/>
    <cellStyle name="Обычный 11 3 7 7 2" xfId="35126"/>
    <cellStyle name="Обычный 11 3 7 8" xfId="18228"/>
    <cellStyle name="Обычный 11 3 7 8 2" xfId="35127"/>
    <cellStyle name="Обычный 11 3 7 9" xfId="35107"/>
    <cellStyle name="Обычный 11 3 8" xfId="18229"/>
    <cellStyle name="Обычный 11 3 8 2" xfId="18230"/>
    <cellStyle name="Обычный 11 3 8 2 2" xfId="18231"/>
    <cellStyle name="Обычный 11 3 8 2 2 2" xfId="18232"/>
    <cellStyle name="Обычный 11 3 8 2 2 2 2" xfId="35131"/>
    <cellStyle name="Обычный 11 3 8 2 2 3" xfId="18233"/>
    <cellStyle name="Обычный 11 3 8 2 2 3 2" xfId="35132"/>
    <cellStyle name="Обычный 11 3 8 2 2 4" xfId="18234"/>
    <cellStyle name="Обычный 11 3 8 2 2 4 2" xfId="35133"/>
    <cellStyle name="Обычный 11 3 8 2 2 5" xfId="18235"/>
    <cellStyle name="Обычный 11 3 8 2 2 5 2" xfId="35134"/>
    <cellStyle name="Обычный 11 3 8 2 2 6" xfId="35130"/>
    <cellStyle name="Обычный 11 3 8 2 3" xfId="18236"/>
    <cellStyle name="Обычный 11 3 8 2 3 2" xfId="35135"/>
    <cellStyle name="Обычный 11 3 8 2 4" xfId="18237"/>
    <cellStyle name="Обычный 11 3 8 2 4 2" xfId="35136"/>
    <cellStyle name="Обычный 11 3 8 2 5" xfId="18238"/>
    <cellStyle name="Обычный 11 3 8 2 5 2" xfId="35137"/>
    <cellStyle name="Обычный 11 3 8 2 6" xfId="18239"/>
    <cellStyle name="Обычный 11 3 8 2 6 2" xfId="35138"/>
    <cellStyle name="Обычный 11 3 8 2 7" xfId="35129"/>
    <cellStyle name="Обычный 11 3 8 3" xfId="18240"/>
    <cellStyle name="Обычный 11 3 8 3 2" xfId="18241"/>
    <cellStyle name="Обычный 11 3 8 3 2 2" xfId="35140"/>
    <cellStyle name="Обычный 11 3 8 3 3" xfId="18242"/>
    <cellStyle name="Обычный 11 3 8 3 3 2" xfId="35141"/>
    <cellStyle name="Обычный 11 3 8 3 4" xfId="18243"/>
    <cellStyle name="Обычный 11 3 8 3 4 2" xfId="35142"/>
    <cellStyle name="Обычный 11 3 8 3 5" xfId="18244"/>
    <cellStyle name="Обычный 11 3 8 3 5 2" xfId="35143"/>
    <cellStyle name="Обычный 11 3 8 3 6" xfId="35139"/>
    <cellStyle name="Обычный 11 3 8 4" xfId="18245"/>
    <cellStyle name="Обычный 11 3 8 4 2" xfId="35144"/>
    <cellStyle name="Обычный 11 3 8 5" xfId="18246"/>
    <cellStyle name="Обычный 11 3 8 5 2" xfId="35145"/>
    <cellStyle name="Обычный 11 3 8 6" xfId="18247"/>
    <cellStyle name="Обычный 11 3 8 6 2" xfId="35146"/>
    <cellStyle name="Обычный 11 3 8 7" xfId="18248"/>
    <cellStyle name="Обычный 11 3 8 7 2" xfId="35147"/>
    <cellStyle name="Обычный 11 3 8 8" xfId="18249"/>
    <cellStyle name="Обычный 11 3 8 8 2" xfId="35148"/>
    <cellStyle name="Обычный 11 3 8 9" xfId="35128"/>
    <cellStyle name="Обычный 11 3 9" xfId="18250"/>
    <cellStyle name="Обычный 11 3 9 2" xfId="18251"/>
    <cellStyle name="Обычный 11 3 9 2 2" xfId="18252"/>
    <cellStyle name="Обычный 11 3 9 2 2 2" xfId="18253"/>
    <cellStyle name="Обычный 11 3 9 2 2 2 2" xfId="35152"/>
    <cellStyle name="Обычный 11 3 9 2 2 3" xfId="18254"/>
    <cellStyle name="Обычный 11 3 9 2 2 3 2" xfId="35153"/>
    <cellStyle name="Обычный 11 3 9 2 2 4" xfId="18255"/>
    <cellStyle name="Обычный 11 3 9 2 2 4 2" xfId="35154"/>
    <cellStyle name="Обычный 11 3 9 2 2 5" xfId="18256"/>
    <cellStyle name="Обычный 11 3 9 2 2 5 2" xfId="35155"/>
    <cellStyle name="Обычный 11 3 9 2 2 6" xfId="35151"/>
    <cellStyle name="Обычный 11 3 9 2 3" xfId="18257"/>
    <cellStyle name="Обычный 11 3 9 2 3 2" xfId="35156"/>
    <cellStyle name="Обычный 11 3 9 2 4" xfId="18258"/>
    <cellStyle name="Обычный 11 3 9 2 4 2" xfId="35157"/>
    <cellStyle name="Обычный 11 3 9 2 5" xfId="18259"/>
    <cellStyle name="Обычный 11 3 9 2 5 2" xfId="35158"/>
    <cellStyle name="Обычный 11 3 9 2 6" xfId="18260"/>
    <cellStyle name="Обычный 11 3 9 2 6 2" xfId="35159"/>
    <cellStyle name="Обычный 11 3 9 2 7" xfId="35150"/>
    <cellStyle name="Обычный 11 3 9 3" xfId="18261"/>
    <cellStyle name="Обычный 11 3 9 3 2" xfId="18262"/>
    <cellStyle name="Обычный 11 3 9 3 2 2" xfId="35161"/>
    <cellStyle name="Обычный 11 3 9 3 3" xfId="18263"/>
    <cellStyle name="Обычный 11 3 9 3 3 2" xfId="35162"/>
    <cellStyle name="Обычный 11 3 9 3 4" xfId="18264"/>
    <cellStyle name="Обычный 11 3 9 3 4 2" xfId="35163"/>
    <cellStyle name="Обычный 11 3 9 3 5" xfId="18265"/>
    <cellStyle name="Обычный 11 3 9 3 5 2" xfId="35164"/>
    <cellStyle name="Обычный 11 3 9 3 6" xfId="35160"/>
    <cellStyle name="Обычный 11 3 9 4" xfId="18266"/>
    <cellStyle name="Обычный 11 3 9 4 2" xfId="35165"/>
    <cellStyle name="Обычный 11 3 9 5" xfId="18267"/>
    <cellStyle name="Обычный 11 3 9 5 2" xfId="35166"/>
    <cellStyle name="Обычный 11 3 9 6" xfId="18268"/>
    <cellStyle name="Обычный 11 3 9 6 2" xfId="35167"/>
    <cellStyle name="Обычный 11 3 9 7" xfId="18269"/>
    <cellStyle name="Обычный 11 3 9 7 2" xfId="35168"/>
    <cellStyle name="Обычный 11 3 9 8" xfId="18270"/>
    <cellStyle name="Обычный 11 3 9 8 2" xfId="35169"/>
    <cellStyle name="Обычный 11 3 9 9" xfId="35149"/>
    <cellStyle name="Обычный 11 30" xfId="18271"/>
    <cellStyle name="Обычный 11 30 2" xfId="35170"/>
    <cellStyle name="Обычный 11 31" xfId="18272"/>
    <cellStyle name="Обычный 11 31 2" xfId="35171"/>
    <cellStyle name="Обычный 11 32" xfId="18273"/>
    <cellStyle name="Обычный 11 32 2" xfId="35172"/>
    <cellStyle name="Обычный 11 33" xfId="18274"/>
    <cellStyle name="Обычный 11 33 2" xfId="35173"/>
    <cellStyle name="Обычный 11 34" xfId="28098"/>
    <cellStyle name="Обычный 11 4" xfId="6773"/>
    <cellStyle name="Обычный 11 4 10" xfId="18275"/>
    <cellStyle name="Обычный 11 4 10 2" xfId="18276"/>
    <cellStyle name="Обычный 11 4 10 2 2" xfId="18277"/>
    <cellStyle name="Обычный 11 4 10 2 2 2" xfId="35176"/>
    <cellStyle name="Обычный 11 4 10 2 3" xfId="18278"/>
    <cellStyle name="Обычный 11 4 10 2 3 2" xfId="35177"/>
    <cellStyle name="Обычный 11 4 10 2 4" xfId="18279"/>
    <cellStyle name="Обычный 11 4 10 2 4 2" xfId="35178"/>
    <cellStyle name="Обычный 11 4 10 2 5" xfId="18280"/>
    <cellStyle name="Обычный 11 4 10 2 5 2" xfId="35179"/>
    <cellStyle name="Обычный 11 4 10 2 6" xfId="35175"/>
    <cellStyle name="Обычный 11 4 10 3" xfId="18281"/>
    <cellStyle name="Обычный 11 4 10 3 2" xfId="35180"/>
    <cellStyle name="Обычный 11 4 10 4" xfId="18282"/>
    <cellStyle name="Обычный 11 4 10 4 2" xfId="35181"/>
    <cellStyle name="Обычный 11 4 10 5" xfId="18283"/>
    <cellStyle name="Обычный 11 4 10 5 2" xfId="35182"/>
    <cellStyle name="Обычный 11 4 10 6" xfId="18284"/>
    <cellStyle name="Обычный 11 4 10 6 2" xfId="35183"/>
    <cellStyle name="Обычный 11 4 10 7" xfId="35174"/>
    <cellStyle name="Обычный 11 4 11" xfId="18285"/>
    <cellStyle name="Обычный 11 4 11 2" xfId="18286"/>
    <cellStyle name="Обычный 11 4 11 2 2" xfId="35185"/>
    <cellStyle name="Обычный 11 4 11 3" xfId="18287"/>
    <cellStyle name="Обычный 11 4 11 3 2" xfId="35186"/>
    <cellStyle name="Обычный 11 4 11 4" xfId="18288"/>
    <cellStyle name="Обычный 11 4 11 4 2" xfId="35187"/>
    <cellStyle name="Обычный 11 4 11 5" xfId="18289"/>
    <cellStyle name="Обычный 11 4 11 5 2" xfId="35188"/>
    <cellStyle name="Обычный 11 4 11 6" xfId="35184"/>
    <cellStyle name="Обычный 11 4 12" xfId="18290"/>
    <cellStyle name="Обычный 11 4 12 2" xfId="18291"/>
    <cellStyle name="Обычный 11 4 12 2 2" xfId="35190"/>
    <cellStyle name="Обычный 11 4 12 3" xfId="18292"/>
    <cellStyle name="Обычный 11 4 12 3 2" xfId="35191"/>
    <cellStyle name="Обычный 11 4 12 4" xfId="18293"/>
    <cellStyle name="Обычный 11 4 12 4 2" xfId="35192"/>
    <cellStyle name="Обычный 11 4 12 5" xfId="18294"/>
    <cellStyle name="Обычный 11 4 12 5 2" xfId="35193"/>
    <cellStyle name="Обычный 11 4 12 6" xfId="35189"/>
    <cellStyle name="Обычный 11 4 13" xfId="18295"/>
    <cellStyle name="Обычный 11 4 13 2" xfId="35194"/>
    <cellStyle name="Обычный 11 4 14" xfId="18296"/>
    <cellStyle name="Обычный 11 4 14 2" xfId="35195"/>
    <cellStyle name="Обычный 11 4 15" xfId="18297"/>
    <cellStyle name="Обычный 11 4 15 2" xfId="35196"/>
    <cellStyle name="Обычный 11 4 16" xfId="18298"/>
    <cellStyle name="Обычный 11 4 16 2" xfId="35197"/>
    <cellStyle name="Обычный 11 4 17" xfId="18299"/>
    <cellStyle name="Обычный 11 4 17 2" xfId="35198"/>
    <cellStyle name="Обычный 11 4 18" xfId="18300"/>
    <cellStyle name="Обычный 11 4 18 2" xfId="35199"/>
    <cellStyle name="Обычный 11 4 19" xfId="18301"/>
    <cellStyle name="Обычный 11 4 19 2" xfId="35200"/>
    <cellStyle name="Обычный 11 4 2" xfId="6774"/>
    <cellStyle name="Обычный 11 4 2 10" xfId="18302"/>
    <cellStyle name="Обычный 11 4 2 10 2" xfId="18303"/>
    <cellStyle name="Обычный 11 4 2 10 2 2" xfId="35202"/>
    <cellStyle name="Обычный 11 4 2 10 3" xfId="18304"/>
    <cellStyle name="Обычный 11 4 2 10 3 2" xfId="35203"/>
    <cellStyle name="Обычный 11 4 2 10 4" xfId="18305"/>
    <cellStyle name="Обычный 11 4 2 10 4 2" xfId="35204"/>
    <cellStyle name="Обычный 11 4 2 10 5" xfId="18306"/>
    <cellStyle name="Обычный 11 4 2 10 5 2" xfId="35205"/>
    <cellStyle name="Обычный 11 4 2 10 6" xfId="35201"/>
    <cellStyle name="Обычный 11 4 2 11" xfId="18307"/>
    <cellStyle name="Обычный 11 4 2 11 2" xfId="18308"/>
    <cellStyle name="Обычный 11 4 2 11 2 2" xfId="35207"/>
    <cellStyle name="Обычный 11 4 2 11 3" xfId="18309"/>
    <cellStyle name="Обычный 11 4 2 11 3 2" xfId="35208"/>
    <cellStyle name="Обычный 11 4 2 11 4" xfId="18310"/>
    <cellStyle name="Обычный 11 4 2 11 4 2" xfId="35209"/>
    <cellStyle name="Обычный 11 4 2 11 5" xfId="18311"/>
    <cellStyle name="Обычный 11 4 2 11 5 2" xfId="35210"/>
    <cellStyle name="Обычный 11 4 2 11 6" xfId="35206"/>
    <cellStyle name="Обычный 11 4 2 12" xfId="18312"/>
    <cellStyle name="Обычный 11 4 2 12 2" xfId="35211"/>
    <cellStyle name="Обычный 11 4 2 13" xfId="18313"/>
    <cellStyle name="Обычный 11 4 2 13 2" xfId="35212"/>
    <cellStyle name="Обычный 11 4 2 14" xfId="18314"/>
    <cellStyle name="Обычный 11 4 2 14 2" xfId="35213"/>
    <cellStyle name="Обычный 11 4 2 15" xfId="18315"/>
    <cellStyle name="Обычный 11 4 2 15 2" xfId="35214"/>
    <cellStyle name="Обычный 11 4 2 16" xfId="18316"/>
    <cellStyle name="Обычный 11 4 2 16 2" xfId="35215"/>
    <cellStyle name="Обычный 11 4 2 17" xfId="28113"/>
    <cellStyle name="Обычный 11 4 2 2" xfId="18317"/>
    <cellStyle name="Обычный 11 4 2 2 2" xfId="18318"/>
    <cellStyle name="Обычный 11 4 2 2 2 2" xfId="18319"/>
    <cellStyle name="Обычный 11 4 2 2 2 2 2" xfId="18320"/>
    <cellStyle name="Обычный 11 4 2 2 2 2 2 2" xfId="35219"/>
    <cellStyle name="Обычный 11 4 2 2 2 2 3" xfId="18321"/>
    <cellStyle name="Обычный 11 4 2 2 2 2 3 2" xfId="35220"/>
    <cellStyle name="Обычный 11 4 2 2 2 2 4" xfId="18322"/>
    <cellStyle name="Обычный 11 4 2 2 2 2 4 2" xfId="35221"/>
    <cellStyle name="Обычный 11 4 2 2 2 2 5" xfId="18323"/>
    <cellStyle name="Обычный 11 4 2 2 2 2 5 2" xfId="35222"/>
    <cellStyle name="Обычный 11 4 2 2 2 2 6" xfId="35218"/>
    <cellStyle name="Обычный 11 4 2 2 2 3" xfId="18324"/>
    <cellStyle name="Обычный 11 4 2 2 2 3 2" xfId="35223"/>
    <cellStyle name="Обычный 11 4 2 2 2 4" xfId="18325"/>
    <cellStyle name="Обычный 11 4 2 2 2 4 2" xfId="35224"/>
    <cellStyle name="Обычный 11 4 2 2 2 5" xfId="18326"/>
    <cellStyle name="Обычный 11 4 2 2 2 5 2" xfId="35225"/>
    <cellStyle name="Обычный 11 4 2 2 2 6" xfId="18327"/>
    <cellStyle name="Обычный 11 4 2 2 2 6 2" xfId="35226"/>
    <cellStyle name="Обычный 11 4 2 2 2 7" xfId="35217"/>
    <cellStyle name="Обычный 11 4 2 2 3" xfId="18328"/>
    <cellStyle name="Обычный 11 4 2 2 3 2" xfId="18329"/>
    <cellStyle name="Обычный 11 4 2 2 3 2 2" xfId="35228"/>
    <cellStyle name="Обычный 11 4 2 2 3 3" xfId="18330"/>
    <cellStyle name="Обычный 11 4 2 2 3 3 2" xfId="35229"/>
    <cellStyle name="Обычный 11 4 2 2 3 4" xfId="18331"/>
    <cellStyle name="Обычный 11 4 2 2 3 4 2" xfId="35230"/>
    <cellStyle name="Обычный 11 4 2 2 3 5" xfId="18332"/>
    <cellStyle name="Обычный 11 4 2 2 3 5 2" xfId="35231"/>
    <cellStyle name="Обычный 11 4 2 2 3 6" xfId="35227"/>
    <cellStyle name="Обычный 11 4 2 2 4" xfId="18333"/>
    <cellStyle name="Обычный 11 4 2 2 4 2" xfId="35232"/>
    <cellStyle name="Обычный 11 4 2 2 5" xfId="18334"/>
    <cellStyle name="Обычный 11 4 2 2 5 2" xfId="35233"/>
    <cellStyle name="Обычный 11 4 2 2 6" xfId="18335"/>
    <cellStyle name="Обычный 11 4 2 2 6 2" xfId="35234"/>
    <cellStyle name="Обычный 11 4 2 2 7" xfId="18336"/>
    <cellStyle name="Обычный 11 4 2 2 7 2" xfId="35235"/>
    <cellStyle name="Обычный 11 4 2 2 8" xfId="18337"/>
    <cellStyle name="Обычный 11 4 2 2 8 2" xfId="35236"/>
    <cellStyle name="Обычный 11 4 2 2 9" xfId="35216"/>
    <cellStyle name="Обычный 11 4 2 3" xfId="18338"/>
    <cellStyle name="Обычный 11 4 2 3 2" xfId="18339"/>
    <cellStyle name="Обычный 11 4 2 3 2 2" xfId="18340"/>
    <cellStyle name="Обычный 11 4 2 3 2 2 2" xfId="18341"/>
    <cellStyle name="Обычный 11 4 2 3 2 2 2 2" xfId="35240"/>
    <cellStyle name="Обычный 11 4 2 3 2 2 3" xfId="18342"/>
    <cellStyle name="Обычный 11 4 2 3 2 2 3 2" xfId="35241"/>
    <cellStyle name="Обычный 11 4 2 3 2 2 4" xfId="18343"/>
    <cellStyle name="Обычный 11 4 2 3 2 2 4 2" xfId="35242"/>
    <cellStyle name="Обычный 11 4 2 3 2 2 5" xfId="18344"/>
    <cellStyle name="Обычный 11 4 2 3 2 2 5 2" xfId="35243"/>
    <cellStyle name="Обычный 11 4 2 3 2 2 6" xfId="35239"/>
    <cellStyle name="Обычный 11 4 2 3 2 3" xfId="18345"/>
    <cellStyle name="Обычный 11 4 2 3 2 3 2" xfId="35244"/>
    <cellStyle name="Обычный 11 4 2 3 2 4" xfId="18346"/>
    <cellStyle name="Обычный 11 4 2 3 2 4 2" xfId="35245"/>
    <cellStyle name="Обычный 11 4 2 3 2 5" xfId="18347"/>
    <cellStyle name="Обычный 11 4 2 3 2 5 2" xfId="35246"/>
    <cellStyle name="Обычный 11 4 2 3 2 6" xfId="18348"/>
    <cellStyle name="Обычный 11 4 2 3 2 6 2" xfId="35247"/>
    <cellStyle name="Обычный 11 4 2 3 2 7" xfId="35238"/>
    <cellStyle name="Обычный 11 4 2 3 3" xfId="18349"/>
    <cellStyle name="Обычный 11 4 2 3 3 2" xfId="18350"/>
    <cellStyle name="Обычный 11 4 2 3 3 2 2" xfId="35249"/>
    <cellStyle name="Обычный 11 4 2 3 3 3" xfId="18351"/>
    <cellStyle name="Обычный 11 4 2 3 3 3 2" xfId="35250"/>
    <cellStyle name="Обычный 11 4 2 3 3 4" xfId="18352"/>
    <cellStyle name="Обычный 11 4 2 3 3 4 2" xfId="35251"/>
    <cellStyle name="Обычный 11 4 2 3 3 5" xfId="18353"/>
    <cellStyle name="Обычный 11 4 2 3 3 5 2" xfId="35252"/>
    <cellStyle name="Обычный 11 4 2 3 3 6" xfId="35248"/>
    <cellStyle name="Обычный 11 4 2 3 4" xfId="18354"/>
    <cellStyle name="Обычный 11 4 2 3 4 2" xfId="35253"/>
    <cellStyle name="Обычный 11 4 2 3 5" xfId="18355"/>
    <cellStyle name="Обычный 11 4 2 3 5 2" xfId="35254"/>
    <cellStyle name="Обычный 11 4 2 3 6" xfId="18356"/>
    <cellStyle name="Обычный 11 4 2 3 6 2" xfId="35255"/>
    <cellStyle name="Обычный 11 4 2 3 7" xfId="18357"/>
    <cellStyle name="Обычный 11 4 2 3 7 2" xfId="35256"/>
    <cellStyle name="Обычный 11 4 2 3 8" xfId="18358"/>
    <cellStyle name="Обычный 11 4 2 3 8 2" xfId="35257"/>
    <cellStyle name="Обычный 11 4 2 3 9" xfId="35237"/>
    <cellStyle name="Обычный 11 4 2 4" xfId="18359"/>
    <cellStyle name="Обычный 11 4 2 4 2" xfId="18360"/>
    <cellStyle name="Обычный 11 4 2 4 2 2" xfId="18361"/>
    <cellStyle name="Обычный 11 4 2 4 2 2 2" xfId="18362"/>
    <cellStyle name="Обычный 11 4 2 4 2 2 2 2" xfId="35261"/>
    <cellStyle name="Обычный 11 4 2 4 2 2 3" xfId="18363"/>
    <cellStyle name="Обычный 11 4 2 4 2 2 3 2" xfId="35262"/>
    <cellStyle name="Обычный 11 4 2 4 2 2 4" xfId="18364"/>
    <cellStyle name="Обычный 11 4 2 4 2 2 4 2" xfId="35263"/>
    <cellStyle name="Обычный 11 4 2 4 2 2 5" xfId="18365"/>
    <cellStyle name="Обычный 11 4 2 4 2 2 5 2" xfId="35264"/>
    <cellStyle name="Обычный 11 4 2 4 2 2 6" xfId="35260"/>
    <cellStyle name="Обычный 11 4 2 4 2 3" xfId="18366"/>
    <cellStyle name="Обычный 11 4 2 4 2 3 2" xfId="35265"/>
    <cellStyle name="Обычный 11 4 2 4 2 4" xfId="18367"/>
    <cellStyle name="Обычный 11 4 2 4 2 4 2" xfId="35266"/>
    <cellStyle name="Обычный 11 4 2 4 2 5" xfId="18368"/>
    <cellStyle name="Обычный 11 4 2 4 2 5 2" xfId="35267"/>
    <cellStyle name="Обычный 11 4 2 4 2 6" xfId="18369"/>
    <cellStyle name="Обычный 11 4 2 4 2 6 2" xfId="35268"/>
    <cellStyle name="Обычный 11 4 2 4 2 7" xfId="35259"/>
    <cellStyle name="Обычный 11 4 2 4 3" xfId="18370"/>
    <cellStyle name="Обычный 11 4 2 4 3 2" xfId="18371"/>
    <cellStyle name="Обычный 11 4 2 4 3 2 2" xfId="35270"/>
    <cellStyle name="Обычный 11 4 2 4 3 3" xfId="18372"/>
    <cellStyle name="Обычный 11 4 2 4 3 3 2" xfId="35271"/>
    <cellStyle name="Обычный 11 4 2 4 3 4" xfId="18373"/>
    <cellStyle name="Обычный 11 4 2 4 3 4 2" xfId="35272"/>
    <cellStyle name="Обычный 11 4 2 4 3 5" xfId="18374"/>
    <cellStyle name="Обычный 11 4 2 4 3 5 2" xfId="35273"/>
    <cellStyle name="Обычный 11 4 2 4 3 6" xfId="35269"/>
    <cellStyle name="Обычный 11 4 2 4 4" xfId="18375"/>
    <cellStyle name="Обычный 11 4 2 4 4 2" xfId="35274"/>
    <cellStyle name="Обычный 11 4 2 4 5" xfId="18376"/>
    <cellStyle name="Обычный 11 4 2 4 5 2" xfId="35275"/>
    <cellStyle name="Обычный 11 4 2 4 6" xfId="18377"/>
    <cellStyle name="Обычный 11 4 2 4 6 2" xfId="35276"/>
    <cellStyle name="Обычный 11 4 2 4 7" xfId="18378"/>
    <cellStyle name="Обычный 11 4 2 4 7 2" xfId="35277"/>
    <cellStyle name="Обычный 11 4 2 4 8" xfId="18379"/>
    <cellStyle name="Обычный 11 4 2 4 8 2" xfId="35278"/>
    <cellStyle name="Обычный 11 4 2 4 9" xfId="35258"/>
    <cellStyle name="Обычный 11 4 2 5" xfId="18380"/>
    <cellStyle name="Обычный 11 4 2 5 2" xfId="18381"/>
    <cellStyle name="Обычный 11 4 2 5 2 2" xfId="18382"/>
    <cellStyle name="Обычный 11 4 2 5 2 2 2" xfId="18383"/>
    <cellStyle name="Обычный 11 4 2 5 2 2 2 2" xfId="35282"/>
    <cellStyle name="Обычный 11 4 2 5 2 2 3" xfId="18384"/>
    <cellStyle name="Обычный 11 4 2 5 2 2 3 2" xfId="35283"/>
    <cellStyle name="Обычный 11 4 2 5 2 2 4" xfId="18385"/>
    <cellStyle name="Обычный 11 4 2 5 2 2 4 2" xfId="35284"/>
    <cellStyle name="Обычный 11 4 2 5 2 2 5" xfId="18386"/>
    <cellStyle name="Обычный 11 4 2 5 2 2 5 2" xfId="35285"/>
    <cellStyle name="Обычный 11 4 2 5 2 2 6" xfId="35281"/>
    <cellStyle name="Обычный 11 4 2 5 2 3" xfId="18387"/>
    <cellStyle name="Обычный 11 4 2 5 2 3 2" xfId="35286"/>
    <cellStyle name="Обычный 11 4 2 5 2 4" xfId="18388"/>
    <cellStyle name="Обычный 11 4 2 5 2 4 2" xfId="35287"/>
    <cellStyle name="Обычный 11 4 2 5 2 5" xfId="18389"/>
    <cellStyle name="Обычный 11 4 2 5 2 5 2" xfId="35288"/>
    <cellStyle name="Обычный 11 4 2 5 2 6" xfId="18390"/>
    <cellStyle name="Обычный 11 4 2 5 2 6 2" xfId="35289"/>
    <cellStyle name="Обычный 11 4 2 5 2 7" xfId="35280"/>
    <cellStyle name="Обычный 11 4 2 5 3" xfId="18391"/>
    <cellStyle name="Обычный 11 4 2 5 3 2" xfId="18392"/>
    <cellStyle name="Обычный 11 4 2 5 3 2 2" xfId="35291"/>
    <cellStyle name="Обычный 11 4 2 5 3 3" xfId="18393"/>
    <cellStyle name="Обычный 11 4 2 5 3 3 2" xfId="35292"/>
    <cellStyle name="Обычный 11 4 2 5 3 4" xfId="18394"/>
    <cellStyle name="Обычный 11 4 2 5 3 4 2" xfId="35293"/>
    <cellStyle name="Обычный 11 4 2 5 3 5" xfId="18395"/>
    <cellStyle name="Обычный 11 4 2 5 3 5 2" xfId="35294"/>
    <cellStyle name="Обычный 11 4 2 5 3 6" xfId="35290"/>
    <cellStyle name="Обычный 11 4 2 5 4" xfId="18396"/>
    <cellStyle name="Обычный 11 4 2 5 4 2" xfId="35295"/>
    <cellStyle name="Обычный 11 4 2 5 5" xfId="18397"/>
    <cellStyle name="Обычный 11 4 2 5 5 2" xfId="35296"/>
    <cellStyle name="Обычный 11 4 2 5 6" xfId="18398"/>
    <cellStyle name="Обычный 11 4 2 5 6 2" xfId="35297"/>
    <cellStyle name="Обычный 11 4 2 5 7" xfId="18399"/>
    <cellStyle name="Обычный 11 4 2 5 7 2" xfId="35298"/>
    <cellStyle name="Обычный 11 4 2 5 8" xfId="18400"/>
    <cellStyle name="Обычный 11 4 2 5 8 2" xfId="35299"/>
    <cellStyle name="Обычный 11 4 2 5 9" xfId="35279"/>
    <cellStyle name="Обычный 11 4 2 6" xfId="18401"/>
    <cellStyle name="Обычный 11 4 2 6 2" xfId="18402"/>
    <cellStyle name="Обычный 11 4 2 6 2 2" xfId="18403"/>
    <cellStyle name="Обычный 11 4 2 6 2 2 2" xfId="18404"/>
    <cellStyle name="Обычный 11 4 2 6 2 2 2 2" xfId="35303"/>
    <cellStyle name="Обычный 11 4 2 6 2 2 3" xfId="18405"/>
    <cellStyle name="Обычный 11 4 2 6 2 2 3 2" xfId="35304"/>
    <cellStyle name="Обычный 11 4 2 6 2 2 4" xfId="18406"/>
    <cellStyle name="Обычный 11 4 2 6 2 2 4 2" xfId="35305"/>
    <cellStyle name="Обычный 11 4 2 6 2 2 5" xfId="18407"/>
    <cellStyle name="Обычный 11 4 2 6 2 2 5 2" xfId="35306"/>
    <cellStyle name="Обычный 11 4 2 6 2 2 6" xfId="35302"/>
    <cellStyle name="Обычный 11 4 2 6 2 3" xfId="18408"/>
    <cellStyle name="Обычный 11 4 2 6 2 3 2" xfId="35307"/>
    <cellStyle name="Обычный 11 4 2 6 2 4" xfId="18409"/>
    <cellStyle name="Обычный 11 4 2 6 2 4 2" xfId="35308"/>
    <cellStyle name="Обычный 11 4 2 6 2 5" xfId="18410"/>
    <cellStyle name="Обычный 11 4 2 6 2 5 2" xfId="35309"/>
    <cellStyle name="Обычный 11 4 2 6 2 6" xfId="18411"/>
    <cellStyle name="Обычный 11 4 2 6 2 6 2" xfId="35310"/>
    <cellStyle name="Обычный 11 4 2 6 2 7" xfId="35301"/>
    <cellStyle name="Обычный 11 4 2 6 3" xfId="18412"/>
    <cellStyle name="Обычный 11 4 2 6 3 2" xfId="18413"/>
    <cellStyle name="Обычный 11 4 2 6 3 2 2" xfId="35312"/>
    <cellStyle name="Обычный 11 4 2 6 3 3" xfId="18414"/>
    <cellStyle name="Обычный 11 4 2 6 3 3 2" xfId="35313"/>
    <cellStyle name="Обычный 11 4 2 6 3 4" xfId="18415"/>
    <cellStyle name="Обычный 11 4 2 6 3 4 2" xfId="35314"/>
    <cellStyle name="Обычный 11 4 2 6 3 5" xfId="18416"/>
    <cellStyle name="Обычный 11 4 2 6 3 5 2" xfId="35315"/>
    <cellStyle name="Обычный 11 4 2 6 3 6" xfId="35311"/>
    <cellStyle name="Обычный 11 4 2 6 4" xfId="18417"/>
    <cellStyle name="Обычный 11 4 2 6 4 2" xfId="35316"/>
    <cellStyle name="Обычный 11 4 2 6 5" xfId="18418"/>
    <cellStyle name="Обычный 11 4 2 6 5 2" xfId="35317"/>
    <cellStyle name="Обычный 11 4 2 6 6" xfId="18419"/>
    <cellStyle name="Обычный 11 4 2 6 6 2" xfId="35318"/>
    <cellStyle name="Обычный 11 4 2 6 7" xfId="18420"/>
    <cellStyle name="Обычный 11 4 2 6 7 2" xfId="35319"/>
    <cellStyle name="Обычный 11 4 2 6 8" xfId="18421"/>
    <cellStyle name="Обычный 11 4 2 6 8 2" xfId="35320"/>
    <cellStyle name="Обычный 11 4 2 6 9" xfId="35300"/>
    <cellStyle name="Обычный 11 4 2 7" xfId="18422"/>
    <cellStyle name="Обычный 11 4 2 7 2" xfId="18423"/>
    <cellStyle name="Обычный 11 4 2 7 2 2" xfId="18424"/>
    <cellStyle name="Обычный 11 4 2 7 2 2 2" xfId="18425"/>
    <cellStyle name="Обычный 11 4 2 7 2 2 2 2" xfId="35324"/>
    <cellStyle name="Обычный 11 4 2 7 2 2 3" xfId="18426"/>
    <cellStyle name="Обычный 11 4 2 7 2 2 3 2" xfId="35325"/>
    <cellStyle name="Обычный 11 4 2 7 2 2 4" xfId="18427"/>
    <cellStyle name="Обычный 11 4 2 7 2 2 4 2" xfId="35326"/>
    <cellStyle name="Обычный 11 4 2 7 2 2 5" xfId="18428"/>
    <cellStyle name="Обычный 11 4 2 7 2 2 5 2" xfId="35327"/>
    <cellStyle name="Обычный 11 4 2 7 2 2 6" xfId="35323"/>
    <cellStyle name="Обычный 11 4 2 7 2 3" xfId="18429"/>
    <cellStyle name="Обычный 11 4 2 7 2 3 2" xfId="35328"/>
    <cellStyle name="Обычный 11 4 2 7 2 4" xfId="18430"/>
    <cellStyle name="Обычный 11 4 2 7 2 4 2" xfId="35329"/>
    <cellStyle name="Обычный 11 4 2 7 2 5" xfId="18431"/>
    <cellStyle name="Обычный 11 4 2 7 2 5 2" xfId="35330"/>
    <cellStyle name="Обычный 11 4 2 7 2 6" xfId="18432"/>
    <cellStyle name="Обычный 11 4 2 7 2 6 2" xfId="35331"/>
    <cellStyle name="Обычный 11 4 2 7 2 7" xfId="35322"/>
    <cellStyle name="Обычный 11 4 2 7 3" xfId="18433"/>
    <cellStyle name="Обычный 11 4 2 7 3 2" xfId="18434"/>
    <cellStyle name="Обычный 11 4 2 7 3 2 2" xfId="35333"/>
    <cellStyle name="Обычный 11 4 2 7 3 3" xfId="18435"/>
    <cellStyle name="Обычный 11 4 2 7 3 3 2" xfId="35334"/>
    <cellStyle name="Обычный 11 4 2 7 3 4" xfId="18436"/>
    <cellStyle name="Обычный 11 4 2 7 3 4 2" xfId="35335"/>
    <cellStyle name="Обычный 11 4 2 7 3 5" xfId="18437"/>
    <cellStyle name="Обычный 11 4 2 7 3 5 2" xfId="35336"/>
    <cellStyle name="Обычный 11 4 2 7 3 6" xfId="35332"/>
    <cellStyle name="Обычный 11 4 2 7 4" xfId="18438"/>
    <cellStyle name="Обычный 11 4 2 7 4 2" xfId="35337"/>
    <cellStyle name="Обычный 11 4 2 7 5" xfId="18439"/>
    <cellStyle name="Обычный 11 4 2 7 5 2" xfId="35338"/>
    <cellStyle name="Обычный 11 4 2 7 6" xfId="18440"/>
    <cellStyle name="Обычный 11 4 2 7 6 2" xfId="35339"/>
    <cellStyle name="Обычный 11 4 2 7 7" xfId="18441"/>
    <cellStyle name="Обычный 11 4 2 7 7 2" xfId="35340"/>
    <cellStyle name="Обычный 11 4 2 7 8" xfId="18442"/>
    <cellStyle name="Обычный 11 4 2 7 8 2" xfId="35341"/>
    <cellStyle name="Обычный 11 4 2 7 9" xfId="35321"/>
    <cellStyle name="Обычный 11 4 2 8" xfId="18443"/>
    <cellStyle name="Обычный 11 4 2 8 2" xfId="18444"/>
    <cellStyle name="Обычный 11 4 2 8 2 2" xfId="18445"/>
    <cellStyle name="Обычный 11 4 2 8 2 2 2" xfId="18446"/>
    <cellStyle name="Обычный 11 4 2 8 2 2 2 2" xfId="35345"/>
    <cellStyle name="Обычный 11 4 2 8 2 2 3" xfId="18447"/>
    <cellStyle name="Обычный 11 4 2 8 2 2 3 2" xfId="35346"/>
    <cellStyle name="Обычный 11 4 2 8 2 2 4" xfId="18448"/>
    <cellStyle name="Обычный 11 4 2 8 2 2 4 2" xfId="35347"/>
    <cellStyle name="Обычный 11 4 2 8 2 2 5" xfId="18449"/>
    <cellStyle name="Обычный 11 4 2 8 2 2 5 2" xfId="35348"/>
    <cellStyle name="Обычный 11 4 2 8 2 2 6" xfId="35344"/>
    <cellStyle name="Обычный 11 4 2 8 2 3" xfId="18450"/>
    <cellStyle name="Обычный 11 4 2 8 2 3 2" xfId="35349"/>
    <cellStyle name="Обычный 11 4 2 8 2 4" xfId="18451"/>
    <cellStyle name="Обычный 11 4 2 8 2 4 2" xfId="35350"/>
    <cellStyle name="Обычный 11 4 2 8 2 5" xfId="18452"/>
    <cellStyle name="Обычный 11 4 2 8 2 5 2" xfId="35351"/>
    <cellStyle name="Обычный 11 4 2 8 2 6" xfId="18453"/>
    <cellStyle name="Обычный 11 4 2 8 2 6 2" xfId="35352"/>
    <cellStyle name="Обычный 11 4 2 8 2 7" xfId="35343"/>
    <cellStyle name="Обычный 11 4 2 8 3" xfId="18454"/>
    <cellStyle name="Обычный 11 4 2 8 3 2" xfId="18455"/>
    <cellStyle name="Обычный 11 4 2 8 3 2 2" xfId="35354"/>
    <cellStyle name="Обычный 11 4 2 8 3 3" xfId="18456"/>
    <cellStyle name="Обычный 11 4 2 8 3 3 2" xfId="35355"/>
    <cellStyle name="Обычный 11 4 2 8 3 4" xfId="18457"/>
    <cellStyle name="Обычный 11 4 2 8 3 4 2" xfId="35356"/>
    <cellStyle name="Обычный 11 4 2 8 3 5" xfId="18458"/>
    <cellStyle name="Обычный 11 4 2 8 3 5 2" xfId="35357"/>
    <cellStyle name="Обычный 11 4 2 8 3 6" xfId="35353"/>
    <cellStyle name="Обычный 11 4 2 8 4" xfId="18459"/>
    <cellStyle name="Обычный 11 4 2 8 4 2" xfId="35358"/>
    <cellStyle name="Обычный 11 4 2 8 5" xfId="18460"/>
    <cellStyle name="Обычный 11 4 2 8 5 2" xfId="35359"/>
    <cellStyle name="Обычный 11 4 2 8 6" xfId="18461"/>
    <cellStyle name="Обычный 11 4 2 8 6 2" xfId="35360"/>
    <cellStyle name="Обычный 11 4 2 8 7" xfId="18462"/>
    <cellStyle name="Обычный 11 4 2 8 7 2" xfId="35361"/>
    <cellStyle name="Обычный 11 4 2 8 8" xfId="35342"/>
    <cellStyle name="Обычный 11 4 2 9" xfId="18463"/>
    <cellStyle name="Обычный 11 4 2 9 2" xfId="18464"/>
    <cellStyle name="Обычный 11 4 2 9 2 2" xfId="18465"/>
    <cellStyle name="Обычный 11 4 2 9 2 2 2" xfId="35364"/>
    <cellStyle name="Обычный 11 4 2 9 2 3" xfId="18466"/>
    <cellStyle name="Обычный 11 4 2 9 2 3 2" xfId="35365"/>
    <cellStyle name="Обычный 11 4 2 9 2 4" xfId="18467"/>
    <cellStyle name="Обычный 11 4 2 9 2 4 2" xfId="35366"/>
    <cellStyle name="Обычный 11 4 2 9 2 5" xfId="18468"/>
    <cellStyle name="Обычный 11 4 2 9 2 5 2" xfId="35367"/>
    <cellStyle name="Обычный 11 4 2 9 2 6" xfId="35363"/>
    <cellStyle name="Обычный 11 4 2 9 3" xfId="18469"/>
    <cellStyle name="Обычный 11 4 2 9 3 2" xfId="35368"/>
    <cellStyle name="Обычный 11 4 2 9 4" xfId="18470"/>
    <cellStyle name="Обычный 11 4 2 9 4 2" xfId="35369"/>
    <cellStyle name="Обычный 11 4 2 9 5" xfId="18471"/>
    <cellStyle name="Обычный 11 4 2 9 5 2" xfId="35370"/>
    <cellStyle name="Обычный 11 4 2 9 6" xfId="18472"/>
    <cellStyle name="Обычный 11 4 2 9 6 2" xfId="35371"/>
    <cellStyle name="Обычный 11 4 2 9 7" xfId="35362"/>
    <cellStyle name="Обычный 11 4 20" xfId="18473"/>
    <cellStyle name="Обычный 11 4 20 2" xfId="35372"/>
    <cellStyle name="Обычный 11 4 21" xfId="28112"/>
    <cellStyle name="Обычный 11 4 3" xfId="18474"/>
    <cellStyle name="Обычный 11 4 3 10" xfId="18475"/>
    <cellStyle name="Обычный 11 4 3 10 2" xfId="18476"/>
    <cellStyle name="Обычный 11 4 3 10 2 2" xfId="35375"/>
    <cellStyle name="Обычный 11 4 3 10 3" xfId="18477"/>
    <cellStyle name="Обычный 11 4 3 10 3 2" xfId="35376"/>
    <cellStyle name="Обычный 11 4 3 10 4" xfId="18478"/>
    <cellStyle name="Обычный 11 4 3 10 4 2" xfId="35377"/>
    <cellStyle name="Обычный 11 4 3 10 5" xfId="18479"/>
    <cellStyle name="Обычный 11 4 3 10 5 2" xfId="35378"/>
    <cellStyle name="Обычный 11 4 3 10 6" xfId="35374"/>
    <cellStyle name="Обычный 11 4 3 11" xfId="18480"/>
    <cellStyle name="Обычный 11 4 3 11 2" xfId="35379"/>
    <cellStyle name="Обычный 11 4 3 12" xfId="18481"/>
    <cellStyle name="Обычный 11 4 3 12 2" xfId="35380"/>
    <cellStyle name="Обычный 11 4 3 13" xfId="18482"/>
    <cellStyle name="Обычный 11 4 3 13 2" xfId="35381"/>
    <cellStyle name="Обычный 11 4 3 14" xfId="18483"/>
    <cellStyle name="Обычный 11 4 3 14 2" xfId="35382"/>
    <cellStyle name="Обычный 11 4 3 15" xfId="18484"/>
    <cellStyle name="Обычный 11 4 3 15 2" xfId="35383"/>
    <cellStyle name="Обычный 11 4 3 16" xfId="35373"/>
    <cellStyle name="Обычный 11 4 3 2" xfId="18485"/>
    <cellStyle name="Обычный 11 4 3 2 2" xfId="18486"/>
    <cellStyle name="Обычный 11 4 3 2 2 2" xfId="18487"/>
    <cellStyle name="Обычный 11 4 3 2 2 2 2" xfId="18488"/>
    <cellStyle name="Обычный 11 4 3 2 2 2 2 2" xfId="35387"/>
    <cellStyle name="Обычный 11 4 3 2 2 2 3" xfId="18489"/>
    <cellStyle name="Обычный 11 4 3 2 2 2 3 2" xfId="35388"/>
    <cellStyle name="Обычный 11 4 3 2 2 2 4" xfId="18490"/>
    <cellStyle name="Обычный 11 4 3 2 2 2 4 2" xfId="35389"/>
    <cellStyle name="Обычный 11 4 3 2 2 2 5" xfId="18491"/>
    <cellStyle name="Обычный 11 4 3 2 2 2 5 2" xfId="35390"/>
    <cellStyle name="Обычный 11 4 3 2 2 2 6" xfId="35386"/>
    <cellStyle name="Обычный 11 4 3 2 2 3" xfId="18492"/>
    <cellStyle name="Обычный 11 4 3 2 2 3 2" xfId="35391"/>
    <cellStyle name="Обычный 11 4 3 2 2 4" xfId="18493"/>
    <cellStyle name="Обычный 11 4 3 2 2 4 2" xfId="35392"/>
    <cellStyle name="Обычный 11 4 3 2 2 5" xfId="18494"/>
    <cellStyle name="Обычный 11 4 3 2 2 5 2" xfId="35393"/>
    <cellStyle name="Обычный 11 4 3 2 2 6" xfId="18495"/>
    <cellStyle name="Обычный 11 4 3 2 2 6 2" xfId="35394"/>
    <cellStyle name="Обычный 11 4 3 2 2 7" xfId="35385"/>
    <cellStyle name="Обычный 11 4 3 2 3" xfId="18496"/>
    <cellStyle name="Обычный 11 4 3 2 3 2" xfId="18497"/>
    <cellStyle name="Обычный 11 4 3 2 3 2 2" xfId="35396"/>
    <cellStyle name="Обычный 11 4 3 2 3 3" xfId="18498"/>
    <cellStyle name="Обычный 11 4 3 2 3 3 2" xfId="35397"/>
    <cellStyle name="Обычный 11 4 3 2 3 4" xfId="18499"/>
    <cellStyle name="Обычный 11 4 3 2 3 4 2" xfId="35398"/>
    <cellStyle name="Обычный 11 4 3 2 3 5" xfId="18500"/>
    <cellStyle name="Обычный 11 4 3 2 3 5 2" xfId="35399"/>
    <cellStyle name="Обычный 11 4 3 2 3 6" xfId="35395"/>
    <cellStyle name="Обычный 11 4 3 2 4" xfId="18501"/>
    <cellStyle name="Обычный 11 4 3 2 4 2" xfId="35400"/>
    <cellStyle name="Обычный 11 4 3 2 5" xfId="18502"/>
    <cellStyle name="Обычный 11 4 3 2 5 2" xfId="35401"/>
    <cellStyle name="Обычный 11 4 3 2 6" xfId="18503"/>
    <cellStyle name="Обычный 11 4 3 2 6 2" xfId="35402"/>
    <cellStyle name="Обычный 11 4 3 2 7" xfId="18504"/>
    <cellStyle name="Обычный 11 4 3 2 7 2" xfId="35403"/>
    <cellStyle name="Обычный 11 4 3 2 8" xfId="18505"/>
    <cellStyle name="Обычный 11 4 3 2 8 2" xfId="35404"/>
    <cellStyle name="Обычный 11 4 3 2 9" xfId="35384"/>
    <cellStyle name="Обычный 11 4 3 3" xfId="18506"/>
    <cellStyle name="Обычный 11 4 3 3 2" xfId="18507"/>
    <cellStyle name="Обычный 11 4 3 3 2 2" xfId="18508"/>
    <cellStyle name="Обычный 11 4 3 3 2 2 2" xfId="18509"/>
    <cellStyle name="Обычный 11 4 3 3 2 2 2 2" xfId="35408"/>
    <cellStyle name="Обычный 11 4 3 3 2 2 3" xfId="18510"/>
    <cellStyle name="Обычный 11 4 3 3 2 2 3 2" xfId="35409"/>
    <cellStyle name="Обычный 11 4 3 3 2 2 4" xfId="18511"/>
    <cellStyle name="Обычный 11 4 3 3 2 2 4 2" xfId="35410"/>
    <cellStyle name="Обычный 11 4 3 3 2 2 5" xfId="18512"/>
    <cellStyle name="Обычный 11 4 3 3 2 2 5 2" xfId="35411"/>
    <cellStyle name="Обычный 11 4 3 3 2 2 6" xfId="35407"/>
    <cellStyle name="Обычный 11 4 3 3 2 3" xfId="18513"/>
    <cellStyle name="Обычный 11 4 3 3 2 3 2" xfId="35412"/>
    <cellStyle name="Обычный 11 4 3 3 2 4" xfId="18514"/>
    <cellStyle name="Обычный 11 4 3 3 2 4 2" xfId="35413"/>
    <cellStyle name="Обычный 11 4 3 3 2 5" xfId="18515"/>
    <cellStyle name="Обычный 11 4 3 3 2 5 2" xfId="35414"/>
    <cellStyle name="Обычный 11 4 3 3 2 6" xfId="18516"/>
    <cellStyle name="Обычный 11 4 3 3 2 6 2" xfId="35415"/>
    <cellStyle name="Обычный 11 4 3 3 2 7" xfId="35406"/>
    <cellStyle name="Обычный 11 4 3 3 3" xfId="18517"/>
    <cellStyle name="Обычный 11 4 3 3 3 2" xfId="18518"/>
    <cellStyle name="Обычный 11 4 3 3 3 2 2" xfId="35417"/>
    <cellStyle name="Обычный 11 4 3 3 3 3" xfId="18519"/>
    <cellStyle name="Обычный 11 4 3 3 3 3 2" xfId="35418"/>
    <cellStyle name="Обычный 11 4 3 3 3 4" xfId="18520"/>
    <cellStyle name="Обычный 11 4 3 3 3 4 2" xfId="35419"/>
    <cellStyle name="Обычный 11 4 3 3 3 5" xfId="18521"/>
    <cellStyle name="Обычный 11 4 3 3 3 5 2" xfId="35420"/>
    <cellStyle name="Обычный 11 4 3 3 3 6" xfId="35416"/>
    <cellStyle name="Обычный 11 4 3 3 4" xfId="18522"/>
    <cellStyle name="Обычный 11 4 3 3 4 2" xfId="35421"/>
    <cellStyle name="Обычный 11 4 3 3 5" xfId="18523"/>
    <cellStyle name="Обычный 11 4 3 3 5 2" xfId="35422"/>
    <cellStyle name="Обычный 11 4 3 3 6" xfId="18524"/>
    <cellStyle name="Обычный 11 4 3 3 6 2" xfId="35423"/>
    <cellStyle name="Обычный 11 4 3 3 7" xfId="18525"/>
    <cellStyle name="Обычный 11 4 3 3 7 2" xfId="35424"/>
    <cellStyle name="Обычный 11 4 3 3 8" xfId="18526"/>
    <cellStyle name="Обычный 11 4 3 3 8 2" xfId="35425"/>
    <cellStyle name="Обычный 11 4 3 3 9" xfId="35405"/>
    <cellStyle name="Обычный 11 4 3 4" xfId="18527"/>
    <cellStyle name="Обычный 11 4 3 4 2" xfId="18528"/>
    <cellStyle name="Обычный 11 4 3 4 2 2" xfId="18529"/>
    <cellStyle name="Обычный 11 4 3 4 2 2 2" xfId="18530"/>
    <cellStyle name="Обычный 11 4 3 4 2 2 2 2" xfId="35429"/>
    <cellStyle name="Обычный 11 4 3 4 2 2 3" xfId="18531"/>
    <cellStyle name="Обычный 11 4 3 4 2 2 3 2" xfId="35430"/>
    <cellStyle name="Обычный 11 4 3 4 2 2 4" xfId="18532"/>
    <cellStyle name="Обычный 11 4 3 4 2 2 4 2" xfId="35431"/>
    <cellStyle name="Обычный 11 4 3 4 2 2 5" xfId="18533"/>
    <cellStyle name="Обычный 11 4 3 4 2 2 5 2" xfId="35432"/>
    <cellStyle name="Обычный 11 4 3 4 2 2 6" xfId="35428"/>
    <cellStyle name="Обычный 11 4 3 4 2 3" xfId="18534"/>
    <cellStyle name="Обычный 11 4 3 4 2 3 2" xfId="35433"/>
    <cellStyle name="Обычный 11 4 3 4 2 4" xfId="18535"/>
    <cellStyle name="Обычный 11 4 3 4 2 4 2" xfId="35434"/>
    <cellStyle name="Обычный 11 4 3 4 2 5" xfId="18536"/>
    <cellStyle name="Обычный 11 4 3 4 2 5 2" xfId="35435"/>
    <cellStyle name="Обычный 11 4 3 4 2 6" xfId="18537"/>
    <cellStyle name="Обычный 11 4 3 4 2 6 2" xfId="35436"/>
    <cellStyle name="Обычный 11 4 3 4 2 7" xfId="35427"/>
    <cellStyle name="Обычный 11 4 3 4 3" xfId="18538"/>
    <cellStyle name="Обычный 11 4 3 4 3 2" xfId="18539"/>
    <cellStyle name="Обычный 11 4 3 4 3 2 2" xfId="35438"/>
    <cellStyle name="Обычный 11 4 3 4 3 3" xfId="18540"/>
    <cellStyle name="Обычный 11 4 3 4 3 3 2" xfId="35439"/>
    <cellStyle name="Обычный 11 4 3 4 3 4" xfId="18541"/>
    <cellStyle name="Обычный 11 4 3 4 3 4 2" xfId="35440"/>
    <cellStyle name="Обычный 11 4 3 4 3 5" xfId="18542"/>
    <cellStyle name="Обычный 11 4 3 4 3 5 2" xfId="35441"/>
    <cellStyle name="Обычный 11 4 3 4 3 6" xfId="35437"/>
    <cellStyle name="Обычный 11 4 3 4 4" xfId="18543"/>
    <cellStyle name="Обычный 11 4 3 4 4 2" xfId="35442"/>
    <cellStyle name="Обычный 11 4 3 4 5" xfId="18544"/>
    <cellStyle name="Обычный 11 4 3 4 5 2" xfId="35443"/>
    <cellStyle name="Обычный 11 4 3 4 6" xfId="18545"/>
    <cellStyle name="Обычный 11 4 3 4 6 2" xfId="35444"/>
    <cellStyle name="Обычный 11 4 3 4 7" xfId="18546"/>
    <cellStyle name="Обычный 11 4 3 4 7 2" xfId="35445"/>
    <cellStyle name="Обычный 11 4 3 4 8" xfId="18547"/>
    <cellStyle name="Обычный 11 4 3 4 8 2" xfId="35446"/>
    <cellStyle name="Обычный 11 4 3 4 9" xfId="35426"/>
    <cellStyle name="Обычный 11 4 3 5" xfId="18548"/>
    <cellStyle name="Обычный 11 4 3 5 2" xfId="18549"/>
    <cellStyle name="Обычный 11 4 3 5 2 2" xfId="18550"/>
    <cellStyle name="Обычный 11 4 3 5 2 2 2" xfId="18551"/>
    <cellStyle name="Обычный 11 4 3 5 2 2 2 2" xfId="35450"/>
    <cellStyle name="Обычный 11 4 3 5 2 2 3" xfId="18552"/>
    <cellStyle name="Обычный 11 4 3 5 2 2 3 2" xfId="35451"/>
    <cellStyle name="Обычный 11 4 3 5 2 2 4" xfId="18553"/>
    <cellStyle name="Обычный 11 4 3 5 2 2 4 2" xfId="35452"/>
    <cellStyle name="Обычный 11 4 3 5 2 2 5" xfId="18554"/>
    <cellStyle name="Обычный 11 4 3 5 2 2 5 2" xfId="35453"/>
    <cellStyle name="Обычный 11 4 3 5 2 2 6" xfId="35449"/>
    <cellStyle name="Обычный 11 4 3 5 2 3" xfId="18555"/>
    <cellStyle name="Обычный 11 4 3 5 2 3 2" xfId="35454"/>
    <cellStyle name="Обычный 11 4 3 5 2 4" xfId="18556"/>
    <cellStyle name="Обычный 11 4 3 5 2 4 2" xfId="35455"/>
    <cellStyle name="Обычный 11 4 3 5 2 5" xfId="18557"/>
    <cellStyle name="Обычный 11 4 3 5 2 5 2" xfId="35456"/>
    <cellStyle name="Обычный 11 4 3 5 2 6" xfId="18558"/>
    <cellStyle name="Обычный 11 4 3 5 2 6 2" xfId="35457"/>
    <cellStyle name="Обычный 11 4 3 5 2 7" xfId="35448"/>
    <cellStyle name="Обычный 11 4 3 5 3" xfId="18559"/>
    <cellStyle name="Обычный 11 4 3 5 3 2" xfId="18560"/>
    <cellStyle name="Обычный 11 4 3 5 3 2 2" xfId="35459"/>
    <cellStyle name="Обычный 11 4 3 5 3 3" xfId="18561"/>
    <cellStyle name="Обычный 11 4 3 5 3 3 2" xfId="35460"/>
    <cellStyle name="Обычный 11 4 3 5 3 4" xfId="18562"/>
    <cellStyle name="Обычный 11 4 3 5 3 4 2" xfId="35461"/>
    <cellStyle name="Обычный 11 4 3 5 3 5" xfId="18563"/>
    <cellStyle name="Обычный 11 4 3 5 3 5 2" xfId="35462"/>
    <cellStyle name="Обычный 11 4 3 5 3 6" xfId="35458"/>
    <cellStyle name="Обычный 11 4 3 5 4" xfId="18564"/>
    <cellStyle name="Обычный 11 4 3 5 4 2" xfId="35463"/>
    <cellStyle name="Обычный 11 4 3 5 5" xfId="18565"/>
    <cellStyle name="Обычный 11 4 3 5 5 2" xfId="35464"/>
    <cellStyle name="Обычный 11 4 3 5 6" xfId="18566"/>
    <cellStyle name="Обычный 11 4 3 5 6 2" xfId="35465"/>
    <cellStyle name="Обычный 11 4 3 5 7" xfId="18567"/>
    <cellStyle name="Обычный 11 4 3 5 7 2" xfId="35466"/>
    <cellStyle name="Обычный 11 4 3 5 8" xfId="18568"/>
    <cellStyle name="Обычный 11 4 3 5 8 2" xfId="35467"/>
    <cellStyle name="Обычный 11 4 3 5 9" xfId="35447"/>
    <cellStyle name="Обычный 11 4 3 6" xfId="18569"/>
    <cellStyle name="Обычный 11 4 3 6 2" xfId="18570"/>
    <cellStyle name="Обычный 11 4 3 6 2 2" xfId="18571"/>
    <cellStyle name="Обычный 11 4 3 6 2 2 2" xfId="18572"/>
    <cellStyle name="Обычный 11 4 3 6 2 2 2 2" xfId="35471"/>
    <cellStyle name="Обычный 11 4 3 6 2 2 3" xfId="18573"/>
    <cellStyle name="Обычный 11 4 3 6 2 2 3 2" xfId="35472"/>
    <cellStyle name="Обычный 11 4 3 6 2 2 4" xfId="18574"/>
    <cellStyle name="Обычный 11 4 3 6 2 2 4 2" xfId="35473"/>
    <cellStyle name="Обычный 11 4 3 6 2 2 5" xfId="18575"/>
    <cellStyle name="Обычный 11 4 3 6 2 2 5 2" xfId="35474"/>
    <cellStyle name="Обычный 11 4 3 6 2 2 6" xfId="35470"/>
    <cellStyle name="Обычный 11 4 3 6 2 3" xfId="18576"/>
    <cellStyle name="Обычный 11 4 3 6 2 3 2" xfId="35475"/>
    <cellStyle name="Обычный 11 4 3 6 2 4" xfId="18577"/>
    <cellStyle name="Обычный 11 4 3 6 2 4 2" xfId="35476"/>
    <cellStyle name="Обычный 11 4 3 6 2 5" xfId="18578"/>
    <cellStyle name="Обычный 11 4 3 6 2 5 2" xfId="35477"/>
    <cellStyle name="Обычный 11 4 3 6 2 6" xfId="18579"/>
    <cellStyle name="Обычный 11 4 3 6 2 6 2" xfId="35478"/>
    <cellStyle name="Обычный 11 4 3 6 2 7" xfId="35469"/>
    <cellStyle name="Обычный 11 4 3 6 3" xfId="18580"/>
    <cellStyle name="Обычный 11 4 3 6 3 2" xfId="18581"/>
    <cellStyle name="Обычный 11 4 3 6 3 2 2" xfId="35480"/>
    <cellStyle name="Обычный 11 4 3 6 3 3" xfId="18582"/>
    <cellStyle name="Обычный 11 4 3 6 3 3 2" xfId="35481"/>
    <cellStyle name="Обычный 11 4 3 6 3 4" xfId="18583"/>
    <cellStyle name="Обычный 11 4 3 6 3 4 2" xfId="35482"/>
    <cellStyle name="Обычный 11 4 3 6 3 5" xfId="18584"/>
    <cellStyle name="Обычный 11 4 3 6 3 5 2" xfId="35483"/>
    <cellStyle name="Обычный 11 4 3 6 3 6" xfId="35479"/>
    <cellStyle name="Обычный 11 4 3 6 4" xfId="18585"/>
    <cellStyle name="Обычный 11 4 3 6 4 2" xfId="35484"/>
    <cellStyle name="Обычный 11 4 3 6 5" xfId="18586"/>
    <cellStyle name="Обычный 11 4 3 6 5 2" xfId="35485"/>
    <cellStyle name="Обычный 11 4 3 6 6" xfId="18587"/>
    <cellStyle name="Обычный 11 4 3 6 6 2" xfId="35486"/>
    <cellStyle name="Обычный 11 4 3 6 7" xfId="18588"/>
    <cellStyle name="Обычный 11 4 3 6 7 2" xfId="35487"/>
    <cellStyle name="Обычный 11 4 3 6 8" xfId="18589"/>
    <cellStyle name="Обычный 11 4 3 6 8 2" xfId="35488"/>
    <cellStyle name="Обычный 11 4 3 6 9" xfId="35468"/>
    <cellStyle name="Обычный 11 4 3 7" xfId="18590"/>
    <cellStyle name="Обычный 11 4 3 7 2" xfId="18591"/>
    <cellStyle name="Обычный 11 4 3 7 2 2" xfId="18592"/>
    <cellStyle name="Обычный 11 4 3 7 2 2 2" xfId="18593"/>
    <cellStyle name="Обычный 11 4 3 7 2 2 2 2" xfId="35492"/>
    <cellStyle name="Обычный 11 4 3 7 2 2 3" xfId="18594"/>
    <cellStyle name="Обычный 11 4 3 7 2 2 3 2" xfId="35493"/>
    <cellStyle name="Обычный 11 4 3 7 2 2 4" xfId="18595"/>
    <cellStyle name="Обычный 11 4 3 7 2 2 4 2" xfId="35494"/>
    <cellStyle name="Обычный 11 4 3 7 2 2 5" xfId="18596"/>
    <cellStyle name="Обычный 11 4 3 7 2 2 5 2" xfId="35495"/>
    <cellStyle name="Обычный 11 4 3 7 2 2 6" xfId="35491"/>
    <cellStyle name="Обычный 11 4 3 7 2 3" xfId="18597"/>
    <cellStyle name="Обычный 11 4 3 7 2 3 2" xfId="35496"/>
    <cellStyle name="Обычный 11 4 3 7 2 4" xfId="18598"/>
    <cellStyle name="Обычный 11 4 3 7 2 4 2" xfId="35497"/>
    <cellStyle name="Обычный 11 4 3 7 2 5" xfId="18599"/>
    <cellStyle name="Обычный 11 4 3 7 2 5 2" xfId="35498"/>
    <cellStyle name="Обычный 11 4 3 7 2 6" xfId="18600"/>
    <cellStyle name="Обычный 11 4 3 7 2 6 2" xfId="35499"/>
    <cellStyle name="Обычный 11 4 3 7 2 7" xfId="35490"/>
    <cellStyle name="Обычный 11 4 3 7 3" xfId="18601"/>
    <cellStyle name="Обычный 11 4 3 7 3 2" xfId="18602"/>
    <cellStyle name="Обычный 11 4 3 7 3 2 2" xfId="35501"/>
    <cellStyle name="Обычный 11 4 3 7 3 3" xfId="18603"/>
    <cellStyle name="Обычный 11 4 3 7 3 3 2" xfId="35502"/>
    <cellStyle name="Обычный 11 4 3 7 3 4" xfId="18604"/>
    <cellStyle name="Обычный 11 4 3 7 3 4 2" xfId="35503"/>
    <cellStyle name="Обычный 11 4 3 7 3 5" xfId="18605"/>
    <cellStyle name="Обычный 11 4 3 7 3 5 2" xfId="35504"/>
    <cellStyle name="Обычный 11 4 3 7 3 6" xfId="35500"/>
    <cellStyle name="Обычный 11 4 3 7 4" xfId="18606"/>
    <cellStyle name="Обычный 11 4 3 7 4 2" xfId="35505"/>
    <cellStyle name="Обычный 11 4 3 7 5" xfId="18607"/>
    <cellStyle name="Обычный 11 4 3 7 5 2" xfId="35506"/>
    <cellStyle name="Обычный 11 4 3 7 6" xfId="18608"/>
    <cellStyle name="Обычный 11 4 3 7 6 2" xfId="35507"/>
    <cellStyle name="Обычный 11 4 3 7 7" xfId="18609"/>
    <cellStyle name="Обычный 11 4 3 7 7 2" xfId="35508"/>
    <cellStyle name="Обычный 11 4 3 7 8" xfId="35489"/>
    <cellStyle name="Обычный 11 4 3 8" xfId="18610"/>
    <cellStyle name="Обычный 11 4 3 8 2" xfId="18611"/>
    <cellStyle name="Обычный 11 4 3 8 2 2" xfId="18612"/>
    <cellStyle name="Обычный 11 4 3 8 2 2 2" xfId="35511"/>
    <cellStyle name="Обычный 11 4 3 8 2 3" xfId="18613"/>
    <cellStyle name="Обычный 11 4 3 8 2 3 2" xfId="35512"/>
    <cellStyle name="Обычный 11 4 3 8 2 4" xfId="18614"/>
    <cellStyle name="Обычный 11 4 3 8 2 4 2" xfId="35513"/>
    <cellStyle name="Обычный 11 4 3 8 2 5" xfId="18615"/>
    <cellStyle name="Обычный 11 4 3 8 2 5 2" xfId="35514"/>
    <cellStyle name="Обычный 11 4 3 8 2 6" xfId="35510"/>
    <cellStyle name="Обычный 11 4 3 8 3" xfId="18616"/>
    <cellStyle name="Обычный 11 4 3 8 3 2" xfId="35515"/>
    <cellStyle name="Обычный 11 4 3 8 4" xfId="18617"/>
    <cellStyle name="Обычный 11 4 3 8 4 2" xfId="35516"/>
    <cellStyle name="Обычный 11 4 3 8 5" xfId="18618"/>
    <cellStyle name="Обычный 11 4 3 8 5 2" xfId="35517"/>
    <cellStyle name="Обычный 11 4 3 8 6" xfId="18619"/>
    <cellStyle name="Обычный 11 4 3 8 6 2" xfId="35518"/>
    <cellStyle name="Обычный 11 4 3 8 7" xfId="35509"/>
    <cellStyle name="Обычный 11 4 3 9" xfId="18620"/>
    <cellStyle name="Обычный 11 4 3 9 2" xfId="18621"/>
    <cellStyle name="Обычный 11 4 3 9 2 2" xfId="35520"/>
    <cellStyle name="Обычный 11 4 3 9 3" xfId="18622"/>
    <cellStyle name="Обычный 11 4 3 9 3 2" xfId="35521"/>
    <cellStyle name="Обычный 11 4 3 9 4" xfId="18623"/>
    <cellStyle name="Обычный 11 4 3 9 4 2" xfId="35522"/>
    <cellStyle name="Обычный 11 4 3 9 5" xfId="18624"/>
    <cellStyle name="Обычный 11 4 3 9 5 2" xfId="35523"/>
    <cellStyle name="Обычный 11 4 3 9 6" xfId="35519"/>
    <cellStyle name="Обычный 11 4 4" xfId="18625"/>
    <cellStyle name="Обычный 11 4 4 2" xfId="18626"/>
    <cellStyle name="Обычный 11 4 4 2 2" xfId="18627"/>
    <cellStyle name="Обычный 11 4 4 2 2 2" xfId="18628"/>
    <cellStyle name="Обычный 11 4 4 2 2 2 2" xfId="35527"/>
    <cellStyle name="Обычный 11 4 4 2 2 3" xfId="18629"/>
    <cellStyle name="Обычный 11 4 4 2 2 3 2" xfId="35528"/>
    <cellStyle name="Обычный 11 4 4 2 2 4" xfId="18630"/>
    <cellStyle name="Обычный 11 4 4 2 2 4 2" xfId="35529"/>
    <cellStyle name="Обычный 11 4 4 2 2 5" xfId="18631"/>
    <cellStyle name="Обычный 11 4 4 2 2 5 2" xfId="35530"/>
    <cellStyle name="Обычный 11 4 4 2 2 6" xfId="35526"/>
    <cellStyle name="Обычный 11 4 4 2 3" xfId="18632"/>
    <cellStyle name="Обычный 11 4 4 2 3 2" xfId="35531"/>
    <cellStyle name="Обычный 11 4 4 2 4" xfId="18633"/>
    <cellStyle name="Обычный 11 4 4 2 4 2" xfId="35532"/>
    <cellStyle name="Обычный 11 4 4 2 5" xfId="18634"/>
    <cellStyle name="Обычный 11 4 4 2 5 2" xfId="35533"/>
    <cellStyle name="Обычный 11 4 4 2 6" xfId="18635"/>
    <cellStyle name="Обычный 11 4 4 2 6 2" xfId="35534"/>
    <cellStyle name="Обычный 11 4 4 2 7" xfId="35525"/>
    <cellStyle name="Обычный 11 4 4 3" xfId="18636"/>
    <cellStyle name="Обычный 11 4 4 3 2" xfId="18637"/>
    <cellStyle name="Обычный 11 4 4 3 2 2" xfId="35536"/>
    <cellStyle name="Обычный 11 4 4 3 3" xfId="18638"/>
    <cellStyle name="Обычный 11 4 4 3 3 2" xfId="35537"/>
    <cellStyle name="Обычный 11 4 4 3 4" xfId="18639"/>
    <cellStyle name="Обычный 11 4 4 3 4 2" xfId="35538"/>
    <cellStyle name="Обычный 11 4 4 3 5" xfId="18640"/>
    <cellStyle name="Обычный 11 4 4 3 5 2" xfId="35539"/>
    <cellStyle name="Обычный 11 4 4 3 6" xfId="35535"/>
    <cellStyle name="Обычный 11 4 4 4" xfId="18641"/>
    <cellStyle name="Обычный 11 4 4 4 2" xfId="35540"/>
    <cellStyle name="Обычный 11 4 4 5" xfId="18642"/>
    <cellStyle name="Обычный 11 4 4 5 2" xfId="35541"/>
    <cellStyle name="Обычный 11 4 4 6" xfId="18643"/>
    <cellStyle name="Обычный 11 4 4 6 2" xfId="35542"/>
    <cellStyle name="Обычный 11 4 4 7" xfId="18644"/>
    <cellStyle name="Обычный 11 4 4 7 2" xfId="35543"/>
    <cellStyle name="Обычный 11 4 4 8" xfId="18645"/>
    <cellStyle name="Обычный 11 4 4 8 2" xfId="35544"/>
    <cellStyle name="Обычный 11 4 4 9" xfId="35524"/>
    <cellStyle name="Обычный 11 4 5" xfId="18646"/>
    <cellStyle name="Обычный 11 4 5 2" xfId="18647"/>
    <cellStyle name="Обычный 11 4 5 2 2" xfId="18648"/>
    <cellStyle name="Обычный 11 4 5 2 2 2" xfId="18649"/>
    <cellStyle name="Обычный 11 4 5 2 2 2 2" xfId="35548"/>
    <cellStyle name="Обычный 11 4 5 2 2 3" xfId="18650"/>
    <cellStyle name="Обычный 11 4 5 2 2 3 2" xfId="35549"/>
    <cellStyle name="Обычный 11 4 5 2 2 4" xfId="18651"/>
    <cellStyle name="Обычный 11 4 5 2 2 4 2" xfId="35550"/>
    <cellStyle name="Обычный 11 4 5 2 2 5" xfId="18652"/>
    <cellStyle name="Обычный 11 4 5 2 2 5 2" xfId="35551"/>
    <cellStyle name="Обычный 11 4 5 2 2 6" xfId="35547"/>
    <cellStyle name="Обычный 11 4 5 2 3" xfId="18653"/>
    <cellStyle name="Обычный 11 4 5 2 3 2" xfId="35552"/>
    <cellStyle name="Обычный 11 4 5 2 4" xfId="18654"/>
    <cellStyle name="Обычный 11 4 5 2 4 2" xfId="35553"/>
    <cellStyle name="Обычный 11 4 5 2 5" xfId="18655"/>
    <cellStyle name="Обычный 11 4 5 2 5 2" xfId="35554"/>
    <cellStyle name="Обычный 11 4 5 2 6" xfId="18656"/>
    <cellStyle name="Обычный 11 4 5 2 6 2" xfId="35555"/>
    <cellStyle name="Обычный 11 4 5 2 7" xfId="35546"/>
    <cellStyle name="Обычный 11 4 5 3" xfId="18657"/>
    <cellStyle name="Обычный 11 4 5 3 2" xfId="18658"/>
    <cellStyle name="Обычный 11 4 5 3 2 2" xfId="35557"/>
    <cellStyle name="Обычный 11 4 5 3 3" xfId="18659"/>
    <cellStyle name="Обычный 11 4 5 3 3 2" xfId="35558"/>
    <cellStyle name="Обычный 11 4 5 3 4" xfId="18660"/>
    <cellStyle name="Обычный 11 4 5 3 4 2" xfId="35559"/>
    <cellStyle name="Обычный 11 4 5 3 5" xfId="18661"/>
    <cellStyle name="Обычный 11 4 5 3 5 2" xfId="35560"/>
    <cellStyle name="Обычный 11 4 5 3 6" xfId="35556"/>
    <cellStyle name="Обычный 11 4 5 4" xfId="18662"/>
    <cellStyle name="Обычный 11 4 5 4 2" xfId="35561"/>
    <cellStyle name="Обычный 11 4 5 5" xfId="18663"/>
    <cellStyle name="Обычный 11 4 5 5 2" xfId="35562"/>
    <cellStyle name="Обычный 11 4 5 6" xfId="18664"/>
    <cellStyle name="Обычный 11 4 5 6 2" xfId="35563"/>
    <cellStyle name="Обычный 11 4 5 7" xfId="18665"/>
    <cellStyle name="Обычный 11 4 5 7 2" xfId="35564"/>
    <cellStyle name="Обычный 11 4 5 8" xfId="18666"/>
    <cellStyle name="Обычный 11 4 5 8 2" xfId="35565"/>
    <cellStyle name="Обычный 11 4 5 9" xfId="35545"/>
    <cellStyle name="Обычный 11 4 6" xfId="18667"/>
    <cellStyle name="Обычный 11 4 6 2" xfId="18668"/>
    <cellStyle name="Обычный 11 4 6 2 2" xfId="18669"/>
    <cellStyle name="Обычный 11 4 6 2 2 2" xfId="18670"/>
    <cellStyle name="Обычный 11 4 6 2 2 2 2" xfId="35569"/>
    <cellStyle name="Обычный 11 4 6 2 2 3" xfId="18671"/>
    <cellStyle name="Обычный 11 4 6 2 2 3 2" xfId="35570"/>
    <cellStyle name="Обычный 11 4 6 2 2 4" xfId="18672"/>
    <cellStyle name="Обычный 11 4 6 2 2 4 2" xfId="35571"/>
    <cellStyle name="Обычный 11 4 6 2 2 5" xfId="18673"/>
    <cellStyle name="Обычный 11 4 6 2 2 5 2" xfId="35572"/>
    <cellStyle name="Обычный 11 4 6 2 2 6" xfId="35568"/>
    <cellStyle name="Обычный 11 4 6 2 3" xfId="18674"/>
    <cellStyle name="Обычный 11 4 6 2 3 2" xfId="35573"/>
    <cellStyle name="Обычный 11 4 6 2 4" xfId="18675"/>
    <cellStyle name="Обычный 11 4 6 2 4 2" xfId="35574"/>
    <cellStyle name="Обычный 11 4 6 2 5" xfId="18676"/>
    <cellStyle name="Обычный 11 4 6 2 5 2" xfId="35575"/>
    <cellStyle name="Обычный 11 4 6 2 6" xfId="18677"/>
    <cellStyle name="Обычный 11 4 6 2 6 2" xfId="35576"/>
    <cellStyle name="Обычный 11 4 6 2 7" xfId="35567"/>
    <cellStyle name="Обычный 11 4 6 3" xfId="18678"/>
    <cellStyle name="Обычный 11 4 6 3 2" xfId="18679"/>
    <cellStyle name="Обычный 11 4 6 3 2 2" xfId="35578"/>
    <cellStyle name="Обычный 11 4 6 3 3" xfId="18680"/>
    <cellStyle name="Обычный 11 4 6 3 3 2" xfId="35579"/>
    <cellStyle name="Обычный 11 4 6 3 4" xfId="18681"/>
    <cellStyle name="Обычный 11 4 6 3 4 2" xfId="35580"/>
    <cellStyle name="Обычный 11 4 6 3 5" xfId="18682"/>
    <cellStyle name="Обычный 11 4 6 3 5 2" xfId="35581"/>
    <cellStyle name="Обычный 11 4 6 3 6" xfId="35577"/>
    <cellStyle name="Обычный 11 4 6 4" xfId="18683"/>
    <cellStyle name="Обычный 11 4 6 4 2" xfId="35582"/>
    <cellStyle name="Обычный 11 4 6 5" xfId="18684"/>
    <cellStyle name="Обычный 11 4 6 5 2" xfId="35583"/>
    <cellStyle name="Обычный 11 4 6 6" xfId="18685"/>
    <cellStyle name="Обычный 11 4 6 6 2" xfId="35584"/>
    <cellStyle name="Обычный 11 4 6 7" xfId="18686"/>
    <cellStyle name="Обычный 11 4 6 7 2" xfId="35585"/>
    <cellStyle name="Обычный 11 4 6 8" xfId="18687"/>
    <cellStyle name="Обычный 11 4 6 8 2" xfId="35586"/>
    <cellStyle name="Обычный 11 4 6 9" xfId="35566"/>
    <cellStyle name="Обычный 11 4 7" xfId="18688"/>
    <cellStyle name="Обычный 11 4 7 2" xfId="18689"/>
    <cellStyle name="Обычный 11 4 7 2 2" xfId="18690"/>
    <cellStyle name="Обычный 11 4 7 2 2 2" xfId="18691"/>
    <cellStyle name="Обычный 11 4 7 2 2 2 2" xfId="35590"/>
    <cellStyle name="Обычный 11 4 7 2 2 3" xfId="18692"/>
    <cellStyle name="Обычный 11 4 7 2 2 3 2" xfId="35591"/>
    <cellStyle name="Обычный 11 4 7 2 2 4" xfId="18693"/>
    <cellStyle name="Обычный 11 4 7 2 2 4 2" xfId="35592"/>
    <cellStyle name="Обычный 11 4 7 2 2 5" xfId="18694"/>
    <cellStyle name="Обычный 11 4 7 2 2 5 2" xfId="35593"/>
    <cellStyle name="Обычный 11 4 7 2 2 6" xfId="35589"/>
    <cellStyle name="Обычный 11 4 7 2 3" xfId="18695"/>
    <cellStyle name="Обычный 11 4 7 2 3 2" xfId="35594"/>
    <cellStyle name="Обычный 11 4 7 2 4" xfId="18696"/>
    <cellStyle name="Обычный 11 4 7 2 4 2" xfId="35595"/>
    <cellStyle name="Обычный 11 4 7 2 5" xfId="18697"/>
    <cellStyle name="Обычный 11 4 7 2 5 2" xfId="35596"/>
    <cellStyle name="Обычный 11 4 7 2 6" xfId="18698"/>
    <cellStyle name="Обычный 11 4 7 2 6 2" xfId="35597"/>
    <cellStyle name="Обычный 11 4 7 2 7" xfId="35588"/>
    <cellStyle name="Обычный 11 4 7 3" xfId="18699"/>
    <cellStyle name="Обычный 11 4 7 3 2" xfId="18700"/>
    <cellStyle name="Обычный 11 4 7 3 2 2" xfId="35599"/>
    <cellStyle name="Обычный 11 4 7 3 3" xfId="18701"/>
    <cellStyle name="Обычный 11 4 7 3 3 2" xfId="35600"/>
    <cellStyle name="Обычный 11 4 7 3 4" xfId="18702"/>
    <cellStyle name="Обычный 11 4 7 3 4 2" xfId="35601"/>
    <cellStyle name="Обычный 11 4 7 3 5" xfId="18703"/>
    <cellStyle name="Обычный 11 4 7 3 5 2" xfId="35602"/>
    <cellStyle name="Обычный 11 4 7 3 6" xfId="35598"/>
    <cellStyle name="Обычный 11 4 7 4" xfId="18704"/>
    <cellStyle name="Обычный 11 4 7 4 2" xfId="35603"/>
    <cellStyle name="Обычный 11 4 7 5" xfId="18705"/>
    <cellStyle name="Обычный 11 4 7 5 2" xfId="35604"/>
    <cellStyle name="Обычный 11 4 7 6" xfId="18706"/>
    <cellStyle name="Обычный 11 4 7 6 2" xfId="35605"/>
    <cellStyle name="Обычный 11 4 7 7" xfId="18707"/>
    <cellStyle name="Обычный 11 4 7 7 2" xfId="35606"/>
    <cellStyle name="Обычный 11 4 7 8" xfId="18708"/>
    <cellStyle name="Обычный 11 4 7 8 2" xfId="35607"/>
    <cellStyle name="Обычный 11 4 7 9" xfId="35587"/>
    <cellStyle name="Обычный 11 4 8" xfId="18709"/>
    <cellStyle name="Обычный 11 4 8 2" xfId="18710"/>
    <cellStyle name="Обычный 11 4 8 2 2" xfId="18711"/>
    <cellStyle name="Обычный 11 4 8 2 2 2" xfId="18712"/>
    <cellStyle name="Обычный 11 4 8 2 2 2 2" xfId="35611"/>
    <cellStyle name="Обычный 11 4 8 2 2 3" xfId="18713"/>
    <cellStyle name="Обычный 11 4 8 2 2 3 2" xfId="35612"/>
    <cellStyle name="Обычный 11 4 8 2 2 4" xfId="18714"/>
    <cellStyle name="Обычный 11 4 8 2 2 4 2" xfId="35613"/>
    <cellStyle name="Обычный 11 4 8 2 2 5" xfId="18715"/>
    <cellStyle name="Обычный 11 4 8 2 2 5 2" xfId="35614"/>
    <cellStyle name="Обычный 11 4 8 2 2 6" xfId="35610"/>
    <cellStyle name="Обычный 11 4 8 2 3" xfId="18716"/>
    <cellStyle name="Обычный 11 4 8 2 3 2" xfId="35615"/>
    <cellStyle name="Обычный 11 4 8 2 4" xfId="18717"/>
    <cellStyle name="Обычный 11 4 8 2 4 2" xfId="35616"/>
    <cellStyle name="Обычный 11 4 8 2 5" xfId="18718"/>
    <cellStyle name="Обычный 11 4 8 2 5 2" xfId="35617"/>
    <cellStyle name="Обычный 11 4 8 2 6" xfId="18719"/>
    <cellStyle name="Обычный 11 4 8 2 6 2" xfId="35618"/>
    <cellStyle name="Обычный 11 4 8 2 7" xfId="35609"/>
    <cellStyle name="Обычный 11 4 8 3" xfId="18720"/>
    <cellStyle name="Обычный 11 4 8 3 2" xfId="18721"/>
    <cellStyle name="Обычный 11 4 8 3 2 2" xfId="35620"/>
    <cellStyle name="Обычный 11 4 8 3 3" xfId="18722"/>
    <cellStyle name="Обычный 11 4 8 3 3 2" xfId="35621"/>
    <cellStyle name="Обычный 11 4 8 3 4" xfId="18723"/>
    <cellStyle name="Обычный 11 4 8 3 4 2" xfId="35622"/>
    <cellStyle name="Обычный 11 4 8 3 5" xfId="18724"/>
    <cellStyle name="Обычный 11 4 8 3 5 2" xfId="35623"/>
    <cellStyle name="Обычный 11 4 8 3 6" xfId="35619"/>
    <cellStyle name="Обычный 11 4 8 4" xfId="18725"/>
    <cellStyle name="Обычный 11 4 8 4 2" xfId="35624"/>
    <cellStyle name="Обычный 11 4 8 5" xfId="18726"/>
    <cellStyle name="Обычный 11 4 8 5 2" xfId="35625"/>
    <cellStyle name="Обычный 11 4 8 6" xfId="18727"/>
    <cellStyle name="Обычный 11 4 8 6 2" xfId="35626"/>
    <cellStyle name="Обычный 11 4 8 7" xfId="18728"/>
    <cellStyle name="Обычный 11 4 8 7 2" xfId="35627"/>
    <cellStyle name="Обычный 11 4 8 8" xfId="18729"/>
    <cellStyle name="Обычный 11 4 8 8 2" xfId="35628"/>
    <cellStyle name="Обычный 11 4 8 9" xfId="35608"/>
    <cellStyle name="Обычный 11 4 9" xfId="18730"/>
    <cellStyle name="Обычный 11 4 9 2" xfId="18731"/>
    <cellStyle name="Обычный 11 4 9 2 2" xfId="18732"/>
    <cellStyle name="Обычный 11 4 9 2 2 2" xfId="18733"/>
    <cellStyle name="Обычный 11 4 9 2 2 2 2" xfId="35632"/>
    <cellStyle name="Обычный 11 4 9 2 2 3" xfId="18734"/>
    <cellStyle name="Обычный 11 4 9 2 2 3 2" xfId="35633"/>
    <cellStyle name="Обычный 11 4 9 2 2 4" xfId="18735"/>
    <cellStyle name="Обычный 11 4 9 2 2 4 2" xfId="35634"/>
    <cellStyle name="Обычный 11 4 9 2 2 5" xfId="18736"/>
    <cellStyle name="Обычный 11 4 9 2 2 5 2" xfId="35635"/>
    <cellStyle name="Обычный 11 4 9 2 2 6" xfId="35631"/>
    <cellStyle name="Обычный 11 4 9 2 3" xfId="18737"/>
    <cellStyle name="Обычный 11 4 9 2 3 2" xfId="35636"/>
    <cellStyle name="Обычный 11 4 9 2 4" xfId="18738"/>
    <cellStyle name="Обычный 11 4 9 2 4 2" xfId="35637"/>
    <cellStyle name="Обычный 11 4 9 2 5" xfId="18739"/>
    <cellStyle name="Обычный 11 4 9 2 5 2" xfId="35638"/>
    <cellStyle name="Обычный 11 4 9 2 6" xfId="18740"/>
    <cellStyle name="Обычный 11 4 9 2 6 2" xfId="35639"/>
    <cellStyle name="Обычный 11 4 9 2 7" xfId="35630"/>
    <cellStyle name="Обычный 11 4 9 3" xfId="18741"/>
    <cellStyle name="Обычный 11 4 9 3 2" xfId="18742"/>
    <cellStyle name="Обычный 11 4 9 3 2 2" xfId="35641"/>
    <cellStyle name="Обычный 11 4 9 3 3" xfId="18743"/>
    <cellStyle name="Обычный 11 4 9 3 3 2" xfId="35642"/>
    <cellStyle name="Обычный 11 4 9 3 4" xfId="18744"/>
    <cellStyle name="Обычный 11 4 9 3 4 2" xfId="35643"/>
    <cellStyle name="Обычный 11 4 9 3 5" xfId="18745"/>
    <cellStyle name="Обычный 11 4 9 3 5 2" xfId="35644"/>
    <cellStyle name="Обычный 11 4 9 3 6" xfId="35640"/>
    <cellStyle name="Обычный 11 4 9 4" xfId="18746"/>
    <cellStyle name="Обычный 11 4 9 4 2" xfId="35645"/>
    <cellStyle name="Обычный 11 4 9 5" xfId="18747"/>
    <cellStyle name="Обычный 11 4 9 5 2" xfId="35646"/>
    <cellStyle name="Обычный 11 4 9 6" xfId="18748"/>
    <cellStyle name="Обычный 11 4 9 6 2" xfId="35647"/>
    <cellStyle name="Обычный 11 4 9 7" xfId="18749"/>
    <cellStyle name="Обычный 11 4 9 7 2" xfId="35648"/>
    <cellStyle name="Обычный 11 4 9 8" xfId="35629"/>
    <cellStyle name="Обычный 11 5" xfId="6775"/>
    <cellStyle name="Обычный 11 5 10" xfId="18750"/>
    <cellStyle name="Обычный 11 5 10 2" xfId="18751"/>
    <cellStyle name="Обычный 11 5 10 2 2" xfId="35650"/>
    <cellStyle name="Обычный 11 5 10 3" xfId="18752"/>
    <cellStyle name="Обычный 11 5 10 3 2" xfId="35651"/>
    <cellStyle name="Обычный 11 5 10 4" xfId="18753"/>
    <cellStyle name="Обычный 11 5 10 4 2" xfId="35652"/>
    <cellStyle name="Обычный 11 5 10 5" xfId="18754"/>
    <cellStyle name="Обычный 11 5 10 5 2" xfId="35653"/>
    <cellStyle name="Обычный 11 5 10 6" xfId="35649"/>
    <cellStyle name="Обычный 11 5 11" xfId="18755"/>
    <cellStyle name="Обычный 11 5 11 2" xfId="18756"/>
    <cellStyle name="Обычный 11 5 11 2 2" xfId="35655"/>
    <cellStyle name="Обычный 11 5 11 3" xfId="18757"/>
    <cellStyle name="Обычный 11 5 11 3 2" xfId="35656"/>
    <cellStyle name="Обычный 11 5 11 4" xfId="18758"/>
    <cellStyle name="Обычный 11 5 11 4 2" xfId="35657"/>
    <cellStyle name="Обычный 11 5 11 5" xfId="18759"/>
    <cellStyle name="Обычный 11 5 11 5 2" xfId="35658"/>
    <cellStyle name="Обычный 11 5 11 6" xfId="35654"/>
    <cellStyle name="Обычный 11 5 12" xfId="18760"/>
    <cellStyle name="Обычный 11 5 12 2" xfId="35659"/>
    <cellStyle name="Обычный 11 5 13" xfId="18761"/>
    <cellStyle name="Обычный 11 5 13 2" xfId="35660"/>
    <cellStyle name="Обычный 11 5 14" xfId="18762"/>
    <cellStyle name="Обычный 11 5 14 2" xfId="35661"/>
    <cellStyle name="Обычный 11 5 15" xfId="18763"/>
    <cellStyle name="Обычный 11 5 15 2" xfId="35662"/>
    <cellStyle name="Обычный 11 5 16" xfId="18764"/>
    <cellStyle name="Обычный 11 5 16 2" xfId="35663"/>
    <cellStyle name="Обычный 11 5 17" xfId="18765"/>
    <cellStyle name="Обычный 11 5 17 2" xfId="35664"/>
    <cellStyle name="Обычный 11 5 18" xfId="18766"/>
    <cellStyle name="Обычный 11 5 18 2" xfId="35665"/>
    <cellStyle name="Обычный 11 5 19" xfId="18767"/>
    <cellStyle name="Обычный 11 5 19 2" xfId="35666"/>
    <cellStyle name="Обычный 11 5 2" xfId="6776"/>
    <cellStyle name="Обычный 11 5 2 2" xfId="18768"/>
    <cellStyle name="Обычный 11 5 2 2 2" xfId="18769"/>
    <cellStyle name="Обычный 11 5 2 2 2 2" xfId="18770"/>
    <cellStyle name="Обычный 11 5 2 2 2 2 2" xfId="35669"/>
    <cellStyle name="Обычный 11 5 2 2 2 3" xfId="18771"/>
    <cellStyle name="Обычный 11 5 2 2 2 3 2" xfId="35670"/>
    <cellStyle name="Обычный 11 5 2 2 2 4" xfId="18772"/>
    <cellStyle name="Обычный 11 5 2 2 2 4 2" xfId="35671"/>
    <cellStyle name="Обычный 11 5 2 2 2 5" xfId="18773"/>
    <cellStyle name="Обычный 11 5 2 2 2 5 2" xfId="35672"/>
    <cellStyle name="Обычный 11 5 2 2 2 6" xfId="35668"/>
    <cellStyle name="Обычный 11 5 2 2 3" xfId="18774"/>
    <cellStyle name="Обычный 11 5 2 2 3 2" xfId="35673"/>
    <cellStyle name="Обычный 11 5 2 2 4" xfId="18775"/>
    <cellStyle name="Обычный 11 5 2 2 4 2" xfId="35674"/>
    <cellStyle name="Обычный 11 5 2 2 5" xfId="18776"/>
    <cellStyle name="Обычный 11 5 2 2 5 2" xfId="35675"/>
    <cellStyle name="Обычный 11 5 2 2 6" xfId="18777"/>
    <cellStyle name="Обычный 11 5 2 2 6 2" xfId="35676"/>
    <cellStyle name="Обычный 11 5 2 2 7" xfId="35667"/>
    <cellStyle name="Обычный 11 5 2 3" xfId="18778"/>
    <cellStyle name="Обычный 11 5 2 3 2" xfId="18779"/>
    <cellStyle name="Обычный 11 5 2 3 2 2" xfId="35678"/>
    <cellStyle name="Обычный 11 5 2 3 3" xfId="18780"/>
    <cellStyle name="Обычный 11 5 2 3 3 2" xfId="35679"/>
    <cellStyle name="Обычный 11 5 2 3 4" xfId="18781"/>
    <cellStyle name="Обычный 11 5 2 3 4 2" xfId="35680"/>
    <cellStyle name="Обычный 11 5 2 3 5" xfId="18782"/>
    <cellStyle name="Обычный 11 5 2 3 5 2" xfId="35681"/>
    <cellStyle name="Обычный 11 5 2 3 6" xfId="35677"/>
    <cellStyle name="Обычный 11 5 2 4" xfId="18783"/>
    <cellStyle name="Обычный 11 5 2 4 2" xfId="35682"/>
    <cellStyle name="Обычный 11 5 2 5" xfId="18784"/>
    <cellStyle name="Обычный 11 5 2 5 2" xfId="35683"/>
    <cellStyle name="Обычный 11 5 2 6" xfId="18785"/>
    <cellStyle name="Обычный 11 5 2 6 2" xfId="35684"/>
    <cellStyle name="Обычный 11 5 2 7" xfId="18786"/>
    <cellStyle name="Обычный 11 5 2 7 2" xfId="35685"/>
    <cellStyle name="Обычный 11 5 2 8" xfId="18787"/>
    <cellStyle name="Обычный 11 5 2 8 2" xfId="35686"/>
    <cellStyle name="Обычный 11 5 2 9" xfId="28115"/>
    <cellStyle name="Обычный 11 5 20" xfId="28114"/>
    <cellStyle name="Обычный 11 5 3" xfId="18788"/>
    <cellStyle name="Обычный 11 5 3 2" xfId="18789"/>
    <cellStyle name="Обычный 11 5 3 2 2" xfId="18790"/>
    <cellStyle name="Обычный 11 5 3 2 2 2" xfId="18791"/>
    <cellStyle name="Обычный 11 5 3 2 2 2 2" xfId="35690"/>
    <cellStyle name="Обычный 11 5 3 2 2 3" xfId="18792"/>
    <cellStyle name="Обычный 11 5 3 2 2 3 2" xfId="35691"/>
    <cellStyle name="Обычный 11 5 3 2 2 4" xfId="18793"/>
    <cellStyle name="Обычный 11 5 3 2 2 4 2" xfId="35692"/>
    <cellStyle name="Обычный 11 5 3 2 2 5" xfId="18794"/>
    <cellStyle name="Обычный 11 5 3 2 2 5 2" xfId="35693"/>
    <cellStyle name="Обычный 11 5 3 2 2 6" xfId="35689"/>
    <cellStyle name="Обычный 11 5 3 2 3" xfId="18795"/>
    <cellStyle name="Обычный 11 5 3 2 3 2" xfId="35694"/>
    <cellStyle name="Обычный 11 5 3 2 4" xfId="18796"/>
    <cellStyle name="Обычный 11 5 3 2 4 2" xfId="35695"/>
    <cellStyle name="Обычный 11 5 3 2 5" xfId="18797"/>
    <cellStyle name="Обычный 11 5 3 2 5 2" xfId="35696"/>
    <cellStyle name="Обычный 11 5 3 2 6" xfId="18798"/>
    <cellStyle name="Обычный 11 5 3 2 6 2" xfId="35697"/>
    <cellStyle name="Обычный 11 5 3 2 7" xfId="35688"/>
    <cellStyle name="Обычный 11 5 3 3" xfId="18799"/>
    <cellStyle name="Обычный 11 5 3 3 2" xfId="18800"/>
    <cellStyle name="Обычный 11 5 3 3 2 2" xfId="35699"/>
    <cellStyle name="Обычный 11 5 3 3 3" xfId="18801"/>
    <cellStyle name="Обычный 11 5 3 3 3 2" xfId="35700"/>
    <cellStyle name="Обычный 11 5 3 3 4" xfId="18802"/>
    <cellStyle name="Обычный 11 5 3 3 4 2" xfId="35701"/>
    <cellStyle name="Обычный 11 5 3 3 5" xfId="18803"/>
    <cellStyle name="Обычный 11 5 3 3 5 2" xfId="35702"/>
    <cellStyle name="Обычный 11 5 3 3 6" xfId="35698"/>
    <cellStyle name="Обычный 11 5 3 4" xfId="18804"/>
    <cellStyle name="Обычный 11 5 3 4 2" xfId="35703"/>
    <cellStyle name="Обычный 11 5 3 5" xfId="18805"/>
    <cellStyle name="Обычный 11 5 3 5 2" xfId="35704"/>
    <cellStyle name="Обычный 11 5 3 6" xfId="18806"/>
    <cellStyle name="Обычный 11 5 3 6 2" xfId="35705"/>
    <cellStyle name="Обычный 11 5 3 7" xfId="18807"/>
    <cellStyle name="Обычный 11 5 3 7 2" xfId="35706"/>
    <cellStyle name="Обычный 11 5 3 8" xfId="18808"/>
    <cellStyle name="Обычный 11 5 3 8 2" xfId="35707"/>
    <cellStyle name="Обычный 11 5 3 9" xfId="35687"/>
    <cellStyle name="Обычный 11 5 4" xfId="18809"/>
    <cellStyle name="Обычный 11 5 4 2" xfId="18810"/>
    <cellStyle name="Обычный 11 5 4 2 2" xfId="18811"/>
    <cellStyle name="Обычный 11 5 4 2 2 2" xfId="18812"/>
    <cellStyle name="Обычный 11 5 4 2 2 2 2" xfId="35711"/>
    <cellStyle name="Обычный 11 5 4 2 2 3" xfId="18813"/>
    <cellStyle name="Обычный 11 5 4 2 2 3 2" xfId="35712"/>
    <cellStyle name="Обычный 11 5 4 2 2 4" xfId="18814"/>
    <cellStyle name="Обычный 11 5 4 2 2 4 2" xfId="35713"/>
    <cellStyle name="Обычный 11 5 4 2 2 5" xfId="18815"/>
    <cellStyle name="Обычный 11 5 4 2 2 5 2" xfId="35714"/>
    <cellStyle name="Обычный 11 5 4 2 2 6" xfId="35710"/>
    <cellStyle name="Обычный 11 5 4 2 3" xfId="18816"/>
    <cellStyle name="Обычный 11 5 4 2 3 2" xfId="35715"/>
    <cellStyle name="Обычный 11 5 4 2 4" xfId="18817"/>
    <cellStyle name="Обычный 11 5 4 2 4 2" xfId="35716"/>
    <cellStyle name="Обычный 11 5 4 2 5" xfId="18818"/>
    <cellStyle name="Обычный 11 5 4 2 5 2" xfId="35717"/>
    <cellStyle name="Обычный 11 5 4 2 6" xfId="18819"/>
    <cellStyle name="Обычный 11 5 4 2 6 2" xfId="35718"/>
    <cellStyle name="Обычный 11 5 4 2 7" xfId="35709"/>
    <cellStyle name="Обычный 11 5 4 3" xfId="18820"/>
    <cellStyle name="Обычный 11 5 4 3 2" xfId="18821"/>
    <cellStyle name="Обычный 11 5 4 3 2 2" xfId="35720"/>
    <cellStyle name="Обычный 11 5 4 3 3" xfId="18822"/>
    <cellStyle name="Обычный 11 5 4 3 3 2" xfId="35721"/>
    <cellStyle name="Обычный 11 5 4 3 4" xfId="18823"/>
    <cellStyle name="Обычный 11 5 4 3 4 2" xfId="35722"/>
    <cellStyle name="Обычный 11 5 4 3 5" xfId="18824"/>
    <cellStyle name="Обычный 11 5 4 3 5 2" xfId="35723"/>
    <cellStyle name="Обычный 11 5 4 3 6" xfId="35719"/>
    <cellStyle name="Обычный 11 5 4 4" xfId="18825"/>
    <cellStyle name="Обычный 11 5 4 4 2" xfId="35724"/>
    <cellStyle name="Обычный 11 5 4 5" xfId="18826"/>
    <cellStyle name="Обычный 11 5 4 5 2" xfId="35725"/>
    <cellStyle name="Обычный 11 5 4 6" xfId="18827"/>
    <cellStyle name="Обычный 11 5 4 6 2" xfId="35726"/>
    <cellStyle name="Обычный 11 5 4 7" xfId="18828"/>
    <cellStyle name="Обычный 11 5 4 7 2" xfId="35727"/>
    <cellStyle name="Обычный 11 5 4 8" xfId="18829"/>
    <cellStyle name="Обычный 11 5 4 8 2" xfId="35728"/>
    <cellStyle name="Обычный 11 5 4 9" xfId="35708"/>
    <cellStyle name="Обычный 11 5 5" xfId="18830"/>
    <cellStyle name="Обычный 11 5 5 2" xfId="18831"/>
    <cellStyle name="Обычный 11 5 5 2 2" xfId="18832"/>
    <cellStyle name="Обычный 11 5 5 2 2 2" xfId="18833"/>
    <cellStyle name="Обычный 11 5 5 2 2 2 2" xfId="35732"/>
    <cellStyle name="Обычный 11 5 5 2 2 3" xfId="18834"/>
    <cellStyle name="Обычный 11 5 5 2 2 3 2" xfId="35733"/>
    <cellStyle name="Обычный 11 5 5 2 2 4" xfId="18835"/>
    <cellStyle name="Обычный 11 5 5 2 2 4 2" xfId="35734"/>
    <cellStyle name="Обычный 11 5 5 2 2 5" xfId="18836"/>
    <cellStyle name="Обычный 11 5 5 2 2 5 2" xfId="35735"/>
    <cellStyle name="Обычный 11 5 5 2 2 6" xfId="35731"/>
    <cellStyle name="Обычный 11 5 5 2 3" xfId="18837"/>
    <cellStyle name="Обычный 11 5 5 2 3 2" xfId="35736"/>
    <cellStyle name="Обычный 11 5 5 2 4" xfId="18838"/>
    <cellStyle name="Обычный 11 5 5 2 4 2" xfId="35737"/>
    <cellStyle name="Обычный 11 5 5 2 5" xfId="18839"/>
    <cellStyle name="Обычный 11 5 5 2 5 2" xfId="35738"/>
    <cellStyle name="Обычный 11 5 5 2 6" xfId="18840"/>
    <cellStyle name="Обычный 11 5 5 2 6 2" xfId="35739"/>
    <cellStyle name="Обычный 11 5 5 2 7" xfId="35730"/>
    <cellStyle name="Обычный 11 5 5 3" xfId="18841"/>
    <cellStyle name="Обычный 11 5 5 3 2" xfId="18842"/>
    <cellStyle name="Обычный 11 5 5 3 2 2" xfId="35741"/>
    <cellStyle name="Обычный 11 5 5 3 3" xfId="18843"/>
    <cellStyle name="Обычный 11 5 5 3 3 2" xfId="35742"/>
    <cellStyle name="Обычный 11 5 5 3 4" xfId="18844"/>
    <cellStyle name="Обычный 11 5 5 3 4 2" xfId="35743"/>
    <cellStyle name="Обычный 11 5 5 3 5" xfId="18845"/>
    <cellStyle name="Обычный 11 5 5 3 5 2" xfId="35744"/>
    <cellStyle name="Обычный 11 5 5 3 6" xfId="35740"/>
    <cellStyle name="Обычный 11 5 5 4" xfId="18846"/>
    <cellStyle name="Обычный 11 5 5 4 2" xfId="35745"/>
    <cellStyle name="Обычный 11 5 5 5" xfId="18847"/>
    <cellStyle name="Обычный 11 5 5 5 2" xfId="35746"/>
    <cellStyle name="Обычный 11 5 5 6" xfId="18848"/>
    <cellStyle name="Обычный 11 5 5 6 2" xfId="35747"/>
    <cellStyle name="Обычный 11 5 5 7" xfId="18849"/>
    <cellStyle name="Обычный 11 5 5 7 2" xfId="35748"/>
    <cellStyle name="Обычный 11 5 5 8" xfId="18850"/>
    <cellStyle name="Обычный 11 5 5 8 2" xfId="35749"/>
    <cellStyle name="Обычный 11 5 5 9" xfId="35729"/>
    <cellStyle name="Обычный 11 5 6" xfId="18851"/>
    <cellStyle name="Обычный 11 5 6 2" xfId="18852"/>
    <cellStyle name="Обычный 11 5 6 2 2" xfId="18853"/>
    <cellStyle name="Обычный 11 5 6 2 2 2" xfId="18854"/>
    <cellStyle name="Обычный 11 5 6 2 2 2 2" xfId="35753"/>
    <cellStyle name="Обычный 11 5 6 2 2 3" xfId="18855"/>
    <cellStyle name="Обычный 11 5 6 2 2 3 2" xfId="35754"/>
    <cellStyle name="Обычный 11 5 6 2 2 4" xfId="18856"/>
    <cellStyle name="Обычный 11 5 6 2 2 4 2" xfId="35755"/>
    <cellStyle name="Обычный 11 5 6 2 2 5" xfId="18857"/>
    <cellStyle name="Обычный 11 5 6 2 2 5 2" xfId="35756"/>
    <cellStyle name="Обычный 11 5 6 2 2 6" xfId="35752"/>
    <cellStyle name="Обычный 11 5 6 2 3" xfId="18858"/>
    <cellStyle name="Обычный 11 5 6 2 3 2" xfId="35757"/>
    <cellStyle name="Обычный 11 5 6 2 4" xfId="18859"/>
    <cellStyle name="Обычный 11 5 6 2 4 2" xfId="35758"/>
    <cellStyle name="Обычный 11 5 6 2 5" xfId="18860"/>
    <cellStyle name="Обычный 11 5 6 2 5 2" xfId="35759"/>
    <cellStyle name="Обычный 11 5 6 2 6" xfId="18861"/>
    <cellStyle name="Обычный 11 5 6 2 6 2" xfId="35760"/>
    <cellStyle name="Обычный 11 5 6 2 7" xfId="35751"/>
    <cellStyle name="Обычный 11 5 6 3" xfId="18862"/>
    <cellStyle name="Обычный 11 5 6 3 2" xfId="18863"/>
    <cellStyle name="Обычный 11 5 6 3 2 2" xfId="35762"/>
    <cellStyle name="Обычный 11 5 6 3 3" xfId="18864"/>
    <cellStyle name="Обычный 11 5 6 3 3 2" xfId="35763"/>
    <cellStyle name="Обычный 11 5 6 3 4" xfId="18865"/>
    <cellStyle name="Обычный 11 5 6 3 4 2" xfId="35764"/>
    <cellStyle name="Обычный 11 5 6 3 5" xfId="18866"/>
    <cellStyle name="Обычный 11 5 6 3 5 2" xfId="35765"/>
    <cellStyle name="Обычный 11 5 6 3 6" xfId="35761"/>
    <cellStyle name="Обычный 11 5 6 4" xfId="18867"/>
    <cellStyle name="Обычный 11 5 6 4 2" xfId="35766"/>
    <cellStyle name="Обычный 11 5 6 5" xfId="18868"/>
    <cellStyle name="Обычный 11 5 6 5 2" xfId="35767"/>
    <cellStyle name="Обычный 11 5 6 6" xfId="18869"/>
    <cellStyle name="Обычный 11 5 6 6 2" xfId="35768"/>
    <cellStyle name="Обычный 11 5 6 7" xfId="18870"/>
    <cellStyle name="Обычный 11 5 6 7 2" xfId="35769"/>
    <cellStyle name="Обычный 11 5 6 8" xfId="18871"/>
    <cellStyle name="Обычный 11 5 6 8 2" xfId="35770"/>
    <cellStyle name="Обычный 11 5 6 9" xfId="35750"/>
    <cellStyle name="Обычный 11 5 7" xfId="18872"/>
    <cellStyle name="Обычный 11 5 7 2" xfId="18873"/>
    <cellStyle name="Обычный 11 5 7 2 2" xfId="18874"/>
    <cellStyle name="Обычный 11 5 7 2 2 2" xfId="18875"/>
    <cellStyle name="Обычный 11 5 7 2 2 2 2" xfId="35774"/>
    <cellStyle name="Обычный 11 5 7 2 2 3" xfId="18876"/>
    <cellStyle name="Обычный 11 5 7 2 2 3 2" xfId="35775"/>
    <cellStyle name="Обычный 11 5 7 2 2 4" xfId="18877"/>
    <cellStyle name="Обычный 11 5 7 2 2 4 2" xfId="35776"/>
    <cellStyle name="Обычный 11 5 7 2 2 5" xfId="18878"/>
    <cellStyle name="Обычный 11 5 7 2 2 5 2" xfId="35777"/>
    <cellStyle name="Обычный 11 5 7 2 2 6" xfId="35773"/>
    <cellStyle name="Обычный 11 5 7 2 3" xfId="18879"/>
    <cellStyle name="Обычный 11 5 7 2 3 2" xfId="35778"/>
    <cellStyle name="Обычный 11 5 7 2 4" xfId="18880"/>
    <cellStyle name="Обычный 11 5 7 2 4 2" xfId="35779"/>
    <cellStyle name="Обычный 11 5 7 2 5" xfId="18881"/>
    <cellStyle name="Обычный 11 5 7 2 5 2" xfId="35780"/>
    <cellStyle name="Обычный 11 5 7 2 6" xfId="18882"/>
    <cellStyle name="Обычный 11 5 7 2 6 2" xfId="35781"/>
    <cellStyle name="Обычный 11 5 7 2 7" xfId="35772"/>
    <cellStyle name="Обычный 11 5 7 3" xfId="18883"/>
    <cellStyle name="Обычный 11 5 7 3 2" xfId="18884"/>
    <cellStyle name="Обычный 11 5 7 3 2 2" xfId="35783"/>
    <cellStyle name="Обычный 11 5 7 3 3" xfId="18885"/>
    <cellStyle name="Обычный 11 5 7 3 3 2" xfId="35784"/>
    <cellStyle name="Обычный 11 5 7 3 4" xfId="18886"/>
    <cellStyle name="Обычный 11 5 7 3 4 2" xfId="35785"/>
    <cellStyle name="Обычный 11 5 7 3 5" xfId="18887"/>
    <cellStyle name="Обычный 11 5 7 3 5 2" xfId="35786"/>
    <cellStyle name="Обычный 11 5 7 3 6" xfId="35782"/>
    <cellStyle name="Обычный 11 5 7 4" xfId="18888"/>
    <cellStyle name="Обычный 11 5 7 4 2" xfId="35787"/>
    <cellStyle name="Обычный 11 5 7 5" xfId="18889"/>
    <cellStyle name="Обычный 11 5 7 5 2" xfId="35788"/>
    <cellStyle name="Обычный 11 5 7 6" xfId="18890"/>
    <cellStyle name="Обычный 11 5 7 6 2" xfId="35789"/>
    <cellStyle name="Обычный 11 5 7 7" xfId="18891"/>
    <cellStyle name="Обычный 11 5 7 7 2" xfId="35790"/>
    <cellStyle name="Обычный 11 5 7 8" xfId="18892"/>
    <cellStyle name="Обычный 11 5 7 8 2" xfId="35791"/>
    <cellStyle name="Обычный 11 5 7 9" xfId="35771"/>
    <cellStyle name="Обычный 11 5 8" xfId="18893"/>
    <cellStyle name="Обычный 11 5 8 2" xfId="18894"/>
    <cellStyle name="Обычный 11 5 8 2 2" xfId="18895"/>
    <cellStyle name="Обычный 11 5 8 2 2 2" xfId="18896"/>
    <cellStyle name="Обычный 11 5 8 2 2 2 2" xfId="35795"/>
    <cellStyle name="Обычный 11 5 8 2 2 3" xfId="18897"/>
    <cellStyle name="Обычный 11 5 8 2 2 3 2" xfId="35796"/>
    <cellStyle name="Обычный 11 5 8 2 2 4" xfId="18898"/>
    <cellStyle name="Обычный 11 5 8 2 2 4 2" xfId="35797"/>
    <cellStyle name="Обычный 11 5 8 2 2 5" xfId="18899"/>
    <cellStyle name="Обычный 11 5 8 2 2 5 2" xfId="35798"/>
    <cellStyle name="Обычный 11 5 8 2 2 6" xfId="35794"/>
    <cellStyle name="Обычный 11 5 8 2 3" xfId="18900"/>
    <cellStyle name="Обычный 11 5 8 2 3 2" xfId="35799"/>
    <cellStyle name="Обычный 11 5 8 2 4" xfId="18901"/>
    <cellStyle name="Обычный 11 5 8 2 4 2" xfId="35800"/>
    <cellStyle name="Обычный 11 5 8 2 5" xfId="18902"/>
    <cellStyle name="Обычный 11 5 8 2 5 2" xfId="35801"/>
    <cellStyle name="Обычный 11 5 8 2 6" xfId="18903"/>
    <cellStyle name="Обычный 11 5 8 2 6 2" xfId="35802"/>
    <cellStyle name="Обычный 11 5 8 2 7" xfId="35793"/>
    <cellStyle name="Обычный 11 5 8 3" xfId="18904"/>
    <cellStyle name="Обычный 11 5 8 3 2" xfId="18905"/>
    <cellStyle name="Обычный 11 5 8 3 2 2" xfId="35804"/>
    <cellStyle name="Обычный 11 5 8 3 3" xfId="18906"/>
    <cellStyle name="Обычный 11 5 8 3 3 2" xfId="35805"/>
    <cellStyle name="Обычный 11 5 8 3 4" xfId="18907"/>
    <cellStyle name="Обычный 11 5 8 3 4 2" xfId="35806"/>
    <cellStyle name="Обычный 11 5 8 3 5" xfId="18908"/>
    <cellStyle name="Обычный 11 5 8 3 5 2" xfId="35807"/>
    <cellStyle name="Обычный 11 5 8 3 6" xfId="35803"/>
    <cellStyle name="Обычный 11 5 8 4" xfId="18909"/>
    <cellStyle name="Обычный 11 5 8 4 2" xfId="35808"/>
    <cellStyle name="Обычный 11 5 8 5" xfId="18910"/>
    <cellStyle name="Обычный 11 5 8 5 2" xfId="35809"/>
    <cellStyle name="Обычный 11 5 8 6" xfId="18911"/>
    <cellStyle name="Обычный 11 5 8 6 2" xfId="35810"/>
    <cellStyle name="Обычный 11 5 8 7" xfId="18912"/>
    <cellStyle name="Обычный 11 5 8 7 2" xfId="35811"/>
    <cellStyle name="Обычный 11 5 8 8" xfId="35792"/>
    <cellStyle name="Обычный 11 5 9" xfId="18913"/>
    <cellStyle name="Обычный 11 5 9 2" xfId="18914"/>
    <cellStyle name="Обычный 11 5 9 2 2" xfId="18915"/>
    <cellStyle name="Обычный 11 5 9 2 2 2" xfId="35814"/>
    <cellStyle name="Обычный 11 5 9 2 3" xfId="18916"/>
    <cellStyle name="Обычный 11 5 9 2 3 2" xfId="35815"/>
    <cellStyle name="Обычный 11 5 9 2 4" xfId="18917"/>
    <cellStyle name="Обычный 11 5 9 2 4 2" xfId="35816"/>
    <cellStyle name="Обычный 11 5 9 2 5" xfId="18918"/>
    <cellStyle name="Обычный 11 5 9 2 5 2" xfId="35817"/>
    <cellStyle name="Обычный 11 5 9 2 6" xfId="35813"/>
    <cellStyle name="Обычный 11 5 9 3" xfId="18919"/>
    <cellStyle name="Обычный 11 5 9 3 2" xfId="35818"/>
    <cellStyle name="Обычный 11 5 9 4" xfId="18920"/>
    <cellStyle name="Обычный 11 5 9 4 2" xfId="35819"/>
    <cellStyle name="Обычный 11 5 9 5" xfId="18921"/>
    <cellStyle name="Обычный 11 5 9 5 2" xfId="35820"/>
    <cellStyle name="Обычный 11 5 9 6" xfId="18922"/>
    <cellStyle name="Обычный 11 5 9 6 2" xfId="35821"/>
    <cellStyle name="Обычный 11 5 9 7" xfId="35812"/>
    <cellStyle name="Обычный 11 6" xfId="6777"/>
    <cellStyle name="Обычный 11 6 10" xfId="15544"/>
    <cellStyle name="Обычный 11 6 10 2" xfId="18923"/>
    <cellStyle name="Обычный 11 6 10 2 2" xfId="35822"/>
    <cellStyle name="Обычный 11 6 10 3" xfId="18924"/>
    <cellStyle name="Обычный 11 6 10 3 2" xfId="35823"/>
    <cellStyle name="Обычный 11 6 10 4" xfId="18925"/>
    <cellStyle name="Обычный 11 6 10 4 2" xfId="35824"/>
    <cellStyle name="Обычный 11 6 10 5" xfId="18926"/>
    <cellStyle name="Обычный 11 6 10 5 2" xfId="35825"/>
    <cellStyle name="Обычный 11 6 10 6" xfId="32778"/>
    <cellStyle name="Обычный 11 6 11" xfId="18927"/>
    <cellStyle name="Обычный 11 6 11 2" xfId="35826"/>
    <cellStyle name="Обычный 11 6 12" xfId="18928"/>
    <cellStyle name="Обычный 11 6 12 2" xfId="35827"/>
    <cellStyle name="Обычный 11 6 13" xfId="18929"/>
    <cellStyle name="Обычный 11 6 13 2" xfId="35828"/>
    <cellStyle name="Обычный 11 6 14" xfId="18930"/>
    <cellStyle name="Обычный 11 6 14 2" xfId="35829"/>
    <cellStyle name="Обычный 11 6 15" xfId="18931"/>
    <cellStyle name="Обычный 11 6 15 2" xfId="35830"/>
    <cellStyle name="Обычный 11 6 16" xfId="18932"/>
    <cellStyle name="Обычный 11 6 16 2" xfId="35831"/>
    <cellStyle name="Обычный 11 6 17" xfId="18933"/>
    <cellStyle name="Обычный 11 6 17 2" xfId="35832"/>
    <cellStyle name="Обычный 11 6 18" xfId="18934"/>
    <cellStyle name="Обычный 11 6 18 2" xfId="35833"/>
    <cellStyle name="Обычный 11 6 19" xfId="28116"/>
    <cellStyle name="Обычный 11 6 2" xfId="6778"/>
    <cellStyle name="Обычный 11 6 2 2" xfId="18935"/>
    <cellStyle name="Обычный 11 6 2 2 2" xfId="18936"/>
    <cellStyle name="Обычный 11 6 2 2 2 2" xfId="18937"/>
    <cellStyle name="Обычный 11 6 2 2 2 2 2" xfId="35836"/>
    <cellStyle name="Обычный 11 6 2 2 2 3" xfId="18938"/>
    <cellStyle name="Обычный 11 6 2 2 2 3 2" xfId="35837"/>
    <cellStyle name="Обычный 11 6 2 2 2 4" xfId="18939"/>
    <cellStyle name="Обычный 11 6 2 2 2 4 2" xfId="35838"/>
    <cellStyle name="Обычный 11 6 2 2 2 5" xfId="18940"/>
    <cellStyle name="Обычный 11 6 2 2 2 5 2" xfId="35839"/>
    <cellStyle name="Обычный 11 6 2 2 2 6" xfId="35835"/>
    <cellStyle name="Обычный 11 6 2 2 3" xfId="18941"/>
    <cellStyle name="Обычный 11 6 2 2 3 2" xfId="35840"/>
    <cellStyle name="Обычный 11 6 2 2 4" xfId="18942"/>
    <cellStyle name="Обычный 11 6 2 2 4 2" xfId="35841"/>
    <cellStyle name="Обычный 11 6 2 2 5" xfId="18943"/>
    <cellStyle name="Обычный 11 6 2 2 5 2" xfId="35842"/>
    <cellStyle name="Обычный 11 6 2 2 6" xfId="18944"/>
    <cellStyle name="Обычный 11 6 2 2 6 2" xfId="35843"/>
    <cellStyle name="Обычный 11 6 2 2 7" xfId="35834"/>
    <cellStyle name="Обычный 11 6 2 3" xfId="18945"/>
    <cellStyle name="Обычный 11 6 2 3 2" xfId="18946"/>
    <cellStyle name="Обычный 11 6 2 3 2 2" xfId="35845"/>
    <cellStyle name="Обычный 11 6 2 3 3" xfId="18947"/>
    <cellStyle name="Обычный 11 6 2 3 3 2" xfId="35846"/>
    <cellStyle name="Обычный 11 6 2 3 4" xfId="18948"/>
    <cellStyle name="Обычный 11 6 2 3 4 2" xfId="35847"/>
    <cellStyle name="Обычный 11 6 2 3 5" xfId="18949"/>
    <cellStyle name="Обычный 11 6 2 3 5 2" xfId="35848"/>
    <cellStyle name="Обычный 11 6 2 3 6" xfId="35844"/>
    <cellStyle name="Обычный 11 6 2 4" xfId="18950"/>
    <cellStyle name="Обычный 11 6 2 4 2" xfId="35849"/>
    <cellStyle name="Обычный 11 6 2 5" xfId="18951"/>
    <cellStyle name="Обычный 11 6 2 5 2" xfId="35850"/>
    <cellStyle name="Обычный 11 6 2 6" xfId="18952"/>
    <cellStyle name="Обычный 11 6 2 6 2" xfId="35851"/>
    <cellStyle name="Обычный 11 6 2 7" xfId="18953"/>
    <cellStyle name="Обычный 11 6 2 7 2" xfId="35852"/>
    <cellStyle name="Обычный 11 6 2 8" xfId="18954"/>
    <cellStyle name="Обычный 11 6 2 8 2" xfId="35853"/>
    <cellStyle name="Обычный 11 6 2 9" xfId="28117"/>
    <cellStyle name="Обычный 11 6 3" xfId="18955"/>
    <cellStyle name="Обычный 11 6 3 2" xfId="18956"/>
    <cellStyle name="Обычный 11 6 3 2 2" xfId="18957"/>
    <cellStyle name="Обычный 11 6 3 2 2 2" xfId="18958"/>
    <cellStyle name="Обычный 11 6 3 2 2 2 2" xfId="35857"/>
    <cellStyle name="Обычный 11 6 3 2 2 3" xfId="18959"/>
    <cellStyle name="Обычный 11 6 3 2 2 3 2" xfId="35858"/>
    <cellStyle name="Обычный 11 6 3 2 2 4" xfId="18960"/>
    <cellStyle name="Обычный 11 6 3 2 2 4 2" xfId="35859"/>
    <cellStyle name="Обычный 11 6 3 2 2 5" xfId="18961"/>
    <cellStyle name="Обычный 11 6 3 2 2 5 2" xfId="35860"/>
    <cellStyle name="Обычный 11 6 3 2 2 6" xfId="35856"/>
    <cellStyle name="Обычный 11 6 3 2 3" xfId="18962"/>
    <cellStyle name="Обычный 11 6 3 2 3 2" xfId="35861"/>
    <cellStyle name="Обычный 11 6 3 2 4" xfId="18963"/>
    <cellStyle name="Обычный 11 6 3 2 4 2" xfId="35862"/>
    <cellStyle name="Обычный 11 6 3 2 5" xfId="18964"/>
    <cellStyle name="Обычный 11 6 3 2 5 2" xfId="35863"/>
    <cellStyle name="Обычный 11 6 3 2 6" xfId="18965"/>
    <cellStyle name="Обычный 11 6 3 2 6 2" xfId="35864"/>
    <cellStyle name="Обычный 11 6 3 2 7" xfId="35855"/>
    <cellStyle name="Обычный 11 6 3 3" xfId="18966"/>
    <cellStyle name="Обычный 11 6 3 3 2" xfId="18967"/>
    <cellStyle name="Обычный 11 6 3 3 2 2" xfId="35866"/>
    <cellStyle name="Обычный 11 6 3 3 3" xfId="18968"/>
    <cellStyle name="Обычный 11 6 3 3 3 2" xfId="35867"/>
    <cellStyle name="Обычный 11 6 3 3 4" xfId="18969"/>
    <cellStyle name="Обычный 11 6 3 3 4 2" xfId="35868"/>
    <cellStyle name="Обычный 11 6 3 3 5" xfId="18970"/>
    <cellStyle name="Обычный 11 6 3 3 5 2" xfId="35869"/>
    <cellStyle name="Обычный 11 6 3 3 6" xfId="35865"/>
    <cellStyle name="Обычный 11 6 3 4" xfId="18971"/>
    <cellStyle name="Обычный 11 6 3 4 2" xfId="35870"/>
    <cellStyle name="Обычный 11 6 3 5" xfId="18972"/>
    <cellStyle name="Обычный 11 6 3 5 2" xfId="35871"/>
    <cellStyle name="Обычный 11 6 3 6" xfId="18973"/>
    <cellStyle name="Обычный 11 6 3 6 2" xfId="35872"/>
    <cellStyle name="Обычный 11 6 3 7" xfId="18974"/>
    <cellStyle name="Обычный 11 6 3 7 2" xfId="35873"/>
    <cellStyle name="Обычный 11 6 3 8" xfId="18975"/>
    <cellStyle name="Обычный 11 6 3 8 2" xfId="35874"/>
    <cellStyle name="Обычный 11 6 3 9" xfId="35854"/>
    <cellStyle name="Обычный 11 6 4" xfId="15542"/>
    <cellStyle name="Обычный 11 6 4 2" xfId="18976"/>
    <cellStyle name="Обычный 11 6 4 2 2" xfId="18977"/>
    <cellStyle name="Обычный 11 6 4 2 2 2" xfId="18978"/>
    <cellStyle name="Обычный 11 6 4 2 2 2 2" xfId="35877"/>
    <cellStyle name="Обычный 11 6 4 2 2 3" xfId="18979"/>
    <cellStyle name="Обычный 11 6 4 2 2 3 2" xfId="35878"/>
    <cellStyle name="Обычный 11 6 4 2 2 4" xfId="18980"/>
    <cellStyle name="Обычный 11 6 4 2 2 4 2" xfId="35879"/>
    <cellStyle name="Обычный 11 6 4 2 2 5" xfId="18981"/>
    <cellStyle name="Обычный 11 6 4 2 2 5 2" xfId="35880"/>
    <cellStyle name="Обычный 11 6 4 2 2 6" xfId="35876"/>
    <cellStyle name="Обычный 11 6 4 2 3" xfId="18982"/>
    <cellStyle name="Обычный 11 6 4 2 3 2" xfId="35881"/>
    <cellStyle name="Обычный 11 6 4 2 4" xfId="18983"/>
    <cellStyle name="Обычный 11 6 4 2 4 2" xfId="35882"/>
    <cellStyle name="Обычный 11 6 4 2 5" xfId="18984"/>
    <cellStyle name="Обычный 11 6 4 2 5 2" xfId="35883"/>
    <cellStyle name="Обычный 11 6 4 2 6" xfId="18985"/>
    <cellStyle name="Обычный 11 6 4 2 6 2" xfId="35884"/>
    <cellStyle name="Обычный 11 6 4 2 7" xfId="35875"/>
    <cellStyle name="Обычный 11 6 4 3" xfId="18986"/>
    <cellStyle name="Обычный 11 6 4 3 2" xfId="18987"/>
    <cellStyle name="Обычный 11 6 4 3 2 2" xfId="35886"/>
    <cellStyle name="Обычный 11 6 4 3 3" xfId="18988"/>
    <cellStyle name="Обычный 11 6 4 3 3 2" xfId="35887"/>
    <cellStyle name="Обычный 11 6 4 3 4" xfId="18989"/>
    <cellStyle name="Обычный 11 6 4 3 4 2" xfId="35888"/>
    <cellStyle name="Обычный 11 6 4 3 5" xfId="18990"/>
    <cellStyle name="Обычный 11 6 4 3 5 2" xfId="35889"/>
    <cellStyle name="Обычный 11 6 4 3 6" xfId="35885"/>
    <cellStyle name="Обычный 11 6 4 4" xfId="18991"/>
    <cellStyle name="Обычный 11 6 4 4 2" xfId="35890"/>
    <cellStyle name="Обычный 11 6 4 5" xfId="18992"/>
    <cellStyle name="Обычный 11 6 4 5 2" xfId="35891"/>
    <cellStyle name="Обычный 11 6 4 6" xfId="18993"/>
    <cellStyle name="Обычный 11 6 4 6 2" xfId="35892"/>
    <cellStyle name="Обычный 11 6 4 7" xfId="18994"/>
    <cellStyle name="Обычный 11 6 4 7 2" xfId="35893"/>
    <cellStyle name="Обычный 11 6 4 8" xfId="18995"/>
    <cellStyle name="Обычный 11 6 4 8 2" xfId="35894"/>
    <cellStyle name="Обычный 11 6 4 9" xfId="32776"/>
    <cellStyle name="Обычный 11 6 5" xfId="18996"/>
    <cellStyle name="Обычный 11 6 5 2" xfId="18997"/>
    <cellStyle name="Обычный 11 6 5 2 2" xfId="18998"/>
    <cellStyle name="Обычный 11 6 5 2 2 2" xfId="18999"/>
    <cellStyle name="Обычный 11 6 5 2 2 2 2" xfId="35898"/>
    <cellStyle name="Обычный 11 6 5 2 2 3" xfId="19000"/>
    <cellStyle name="Обычный 11 6 5 2 2 3 2" xfId="35899"/>
    <cellStyle name="Обычный 11 6 5 2 2 4" xfId="19001"/>
    <cellStyle name="Обычный 11 6 5 2 2 4 2" xfId="35900"/>
    <cellStyle name="Обычный 11 6 5 2 2 5" xfId="19002"/>
    <cellStyle name="Обычный 11 6 5 2 2 5 2" xfId="35901"/>
    <cellStyle name="Обычный 11 6 5 2 2 6" xfId="35897"/>
    <cellStyle name="Обычный 11 6 5 2 3" xfId="19003"/>
    <cellStyle name="Обычный 11 6 5 2 3 2" xfId="35902"/>
    <cellStyle name="Обычный 11 6 5 2 4" xfId="19004"/>
    <cellStyle name="Обычный 11 6 5 2 4 2" xfId="35903"/>
    <cellStyle name="Обычный 11 6 5 2 5" xfId="19005"/>
    <cellStyle name="Обычный 11 6 5 2 5 2" xfId="35904"/>
    <cellStyle name="Обычный 11 6 5 2 6" xfId="19006"/>
    <cellStyle name="Обычный 11 6 5 2 6 2" xfId="35905"/>
    <cellStyle name="Обычный 11 6 5 2 7" xfId="35896"/>
    <cellStyle name="Обычный 11 6 5 3" xfId="19007"/>
    <cellStyle name="Обычный 11 6 5 3 2" xfId="19008"/>
    <cellStyle name="Обычный 11 6 5 3 2 2" xfId="35907"/>
    <cellStyle name="Обычный 11 6 5 3 3" xfId="19009"/>
    <cellStyle name="Обычный 11 6 5 3 3 2" xfId="35908"/>
    <cellStyle name="Обычный 11 6 5 3 4" xfId="19010"/>
    <cellStyle name="Обычный 11 6 5 3 4 2" xfId="35909"/>
    <cellStyle name="Обычный 11 6 5 3 5" xfId="19011"/>
    <cellStyle name="Обычный 11 6 5 3 5 2" xfId="35910"/>
    <cellStyle name="Обычный 11 6 5 3 6" xfId="35906"/>
    <cellStyle name="Обычный 11 6 5 4" xfId="19012"/>
    <cellStyle name="Обычный 11 6 5 4 2" xfId="35911"/>
    <cellStyle name="Обычный 11 6 5 5" xfId="19013"/>
    <cellStyle name="Обычный 11 6 5 5 2" xfId="35912"/>
    <cellStyle name="Обычный 11 6 5 6" xfId="19014"/>
    <cellStyle name="Обычный 11 6 5 6 2" xfId="35913"/>
    <cellStyle name="Обычный 11 6 5 7" xfId="19015"/>
    <cellStyle name="Обычный 11 6 5 7 2" xfId="35914"/>
    <cellStyle name="Обычный 11 6 5 8" xfId="19016"/>
    <cellStyle name="Обычный 11 6 5 8 2" xfId="35915"/>
    <cellStyle name="Обычный 11 6 5 9" xfId="35895"/>
    <cellStyle name="Обычный 11 6 6" xfId="19017"/>
    <cellStyle name="Обычный 11 6 6 2" xfId="19018"/>
    <cellStyle name="Обычный 11 6 6 2 2" xfId="19019"/>
    <cellStyle name="Обычный 11 6 6 2 2 2" xfId="19020"/>
    <cellStyle name="Обычный 11 6 6 2 2 2 2" xfId="35919"/>
    <cellStyle name="Обычный 11 6 6 2 2 3" xfId="19021"/>
    <cellStyle name="Обычный 11 6 6 2 2 3 2" xfId="35920"/>
    <cellStyle name="Обычный 11 6 6 2 2 4" xfId="19022"/>
    <cellStyle name="Обычный 11 6 6 2 2 4 2" xfId="35921"/>
    <cellStyle name="Обычный 11 6 6 2 2 5" xfId="19023"/>
    <cellStyle name="Обычный 11 6 6 2 2 5 2" xfId="35922"/>
    <cellStyle name="Обычный 11 6 6 2 2 6" xfId="35918"/>
    <cellStyle name="Обычный 11 6 6 2 3" xfId="19024"/>
    <cellStyle name="Обычный 11 6 6 2 3 2" xfId="35923"/>
    <cellStyle name="Обычный 11 6 6 2 4" xfId="19025"/>
    <cellStyle name="Обычный 11 6 6 2 4 2" xfId="35924"/>
    <cellStyle name="Обычный 11 6 6 2 5" xfId="19026"/>
    <cellStyle name="Обычный 11 6 6 2 5 2" xfId="35925"/>
    <cellStyle name="Обычный 11 6 6 2 6" xfId="19027"/>
    <cellStyle name="Обычный 11 6 6 2 6 2" xfId="35926"/>
    <cellStyle name="Обычный 11 6 6 2 7" xfId="35917"/>
    <cellStyle name="Обычный 11 6 6 3" xfId="19028"/>
    <cellStyle name="Обычный 11 6 6 3 2" xfId="19029"/>
    <cellStyle name="Обычный 11 6 6 3 2 2" xfId="35928"/>
    <cellStyle name="Обычный 11 6 6 3 3" xfId="19030"/>
    <cellStyle name="Обычный 11 6 6 3 3 2" xfId="35929"/>
    <cellStyle name="Обычный 11 6 6 3 4" xfId="19031"/>
    <cellStyle name="Обычный 11 6 6 3 4 2" xfId="35930"/>
    <cellStyle name="Обычный 11 6 6 3 5" xfId="19032"/>
    <cellStyle name="Обычный 11 6 6 3 5 2" xfId="35931"/>
    <cellStyle name="Обычный 11 6 6 3 6" xfId="35927"/>
    <cellStyle name="Обычный 11 6 6 4" xfId="19033"/>
    <cellStyle name="Обычный 11 6 6 4 2" xfId="35932"/>
    <cellStyle name="Обычный 11 6 6 5" xfId="19034"/>
    <cellStyle name="Обычный 11 6 6 5 2" xfId="35933"/>
    <cellStyle name="Обычный 11 6 6 6" xfId="19035"/>
    <cellStyle name="Обычный 11 6 6 6 2" xfId="35934"/>
    <cellStyle name="Обычный 11 6 6 7" xfId="19036"/>
    <cellStyle name="Обычный 11 6 6 7 2" xfId="35935"/>
    <cellStyle name="Обычный 11 6 6 8" xfId="19037"/>
    <cellStyle name="Обычный 11 6 6 8 2" xfId="35936"/>
    <cellStyle name="Обычный 11 6 6 9" xfId="35916"/>
    <cellStyle name="Обычный 11 6 7" xfId="19038"/>
    <cellStyle name="Обычный 11 6 7 2" xfId="19039"/>
    <cellStyle name="Обычный 11 6 7 2 2" xfId="19040"/>
    <cellStyle name="Обычный 11 6 7 2 2 2" xfId="19041"/>
    <cellStyle name="Обычный 11 6 7 2 2 2 2" xfId="35940"/>
    <cellStyle name="Обычный 11 6 7 2 2 3" xfId="19042"/>
    <cellStyle name="Обычный 11 6 7 2 2 3 2" xfId="35941"/>
    <cellStyle name="Обычный 11 6 7 2 2 4" xfId="19043"/>
    <cellStyle name="Обычный 11 6 7 2 2 4 2" xfId="35942"/>
    <cellStyle name="Обычный 11 6 7 2 2 5" xfId="19044"/>
    <cellStyle name="Обычный 11 6 7 2 2 5 2" xfId="35943"/>
    <cellStyle name="Обычный 11 6 7 2 2 6" xfId="35939"/>
    <cellStyle name="Обычный 11 6 7 2 3" xfId="19045"/>
    <cellStyle name="Обычный 11 6 7 2 3 2" xfId="35944"/>
    <cellStyle name="Обычный 11 6 7 2 4" xfId="19046"/>
    <cellStyle name="Обычный 11 6 7 2 4 2" xfId="35945"/>
    <cellStyle name="Обычный 11 6 7 2 5" xfId="19047"/>
    <cellStyle name="Обычный 11 6 7 2 5 2" xfId="35946"/>
    <cellStyle name="Обычный 11 6 7 2 6" xfId="19048"/>
    <cellStyle name="Обычный 11 6 7 2 6 2" xfId="35947"/>
    <cellStyle name="Обычный 11 6 7 2 7" xfId="35938"/>
    <cellStyle name="Обычный 11 6 7 3" xfId="19049"/>
    <cellStyle name="Обычный 11 6 7 3 2" xfId="19050"/>
    <cellStyle name="Обычный 11 6 7 3 2 2" xfId="35949"/>
    <cellStyle name="Обычный 11 6 7 3 3" xfId="19051"/>
    <cellStyle name="Обычный 11 6 7 3 3 2" xfId="35950"/>
    <cellStyle name="Обычный 11 6 7 3 4" xfId="19052"/>
    <cellStyle name="Обычный 11 6 7 3 4 2" xfId="35951"/>
    <cellStyle name="Обычный 11 6 7 3 5" xfId="19053"/>
    <cellStyle name="Обычный 11 6 7 3 5 2" xfId="35952"/>
    <cellStyle name="Обычный 11 6 7 3 6" xfId="35948"/>
    <cellStyle name="Обычный 11 6 7 4" xfId="19054"/>
    <cellStyle name="Обычный 11 6 7 4 2" xfId="35953"/>
    <cellStyle name="Обычный 11 6 7 5" xfId="19055"/>
    <cellStyle name="Обычный 11 6 7 5 2" xfId="35954"/>
    <cellStyle name="Обычный 11 6 7 6" xfId="19056"/>
    <cellStyle name="Обычный 11 6 7 6 2" xfId="35955"/>
    <cellStyle name="Обычный 11 6 7 7" xfId="19057"/>
    <cellStyle name="Обычный 11 6 7 7 2" xfId="35956"/>
    <cellStyle name="Обычный 11 6 7 8" xfId="35937"/>
    <cellStyle name="Обычный 11 6 8" xfId="19058"/>
    <cellStyle name="Обычный 11 6 8 2" xfId="19059"/>
    <cellStyle name="Обычный 11 6 8 2 2" xfId="19060"/>
    <cellStyle name="Обычный 11 6 8 2 2 2" xfId="35959"/>
    <cellStyle name="Обычный 11 6 8 2 3" xfId="19061"/>
    <cellStyle name="Обычный 11 6 8 2 3 2" xfId="35960"/>
    <cellStyle name="Обычный 11 6 8 2 4" xfId="19062"/>
    <cellStyle name="Обычный 11 6 8 2 4 2" xfId="35961"/>
    <cellStyle name="Обычный 11 6 8 2 5" xfId="19063"/>
    <cellStyle name="Обычный 11 6 8 2 5 2" xfId="35962"/>
    <cellStyle name="Обычный 11 6 8 2 6" xfId="35958"/>
    <cellStyle name="Обычный 11 6 8 3" xfId="19064"/>
    <cellStyle name="Обычный 11 6 8 3 2" xfId="35963"/>
    <cellStyle name="Обычный 11 6 8 4" xfId="19065"/>
    <cellStyle name="Обычный 11 6 8 4 2" xfId="35964"/>
    <cellStyle name="Обычный 11 6 8 5" xfId="19066"/>
    <cellStyle name="Обычный 11 6 8 5 2" xfId="35965"/>
    <cellStyle name="Обычный 11 6 8 6" xfId="19067"/>
    <cellStyle name="Обычный 11 6 8 6 2" xfId="35966"/>
    <cellStyle name="Обычный 11 6 8 7" xfId="35957"/>
    <cellStyle name="Обычный 11 6 9" xfId="19068"/>
    <cellStyle name="Обычный 11 6 9 2" xfId="19069"/>
    <cellStyle name="Обычный 11 6 9 2 2" xfId="35968"/>
    <cellStyle name="Обычный 11 6 9 3" xfId="19070"/>
    <cellStyle name="Обычный 11 6 9 3 2" xfId="35969"/>
    <cellStyle name="Обычный 11 6 9 4" xfId="19071"/>
    <cellStyle name="Обычный 11 6 9 4 2" xfId="35970"/>
    <cellStyle name="Обычный 11 6 9 5" xfId="19072"/>
    <cellStyle name="Обычный 11 6 9 5 2" xfId="35971"/>
    <cellStyle name="Обычный 11 6 9 6" xfId="35967"/>
    <cellStyle name="Обычный 11 7" xfId="6779"/>
    <cellStyle name="Обычный 11 7 10" xfId="19073"/>
    <cellStyle name="Обычный 11 7 10 2" xfId="35972"/>
    <cellStyle name="Обычный 11 7 11" xfId="19074"/>
    <cellStyle name="Обычный 11 7 11 2" xfId="35973"/>
    <cellStyle name="Обычный 11 7 2" xfId="6780"/>
    <cellStyle name="Обычный 11 7 2 2" xfId="19075"/>
    <cellStyle name="Обычный 11 7 2 2 2" xfId="19076"/>
    <cellStyle name="Обычный 11 7 2 2 2 2" xfId="35975"/>
    <cellStyle name="Обычный 11 7 2 2 3" xfId="19077"/>
    <cellStyle name="Обычный 11 7 2 2 3 2" xfId="35976"/>
    <cellStyle name="Обычный 11 7 2 2 4" xfId="19078"/>
    <cellStyle name="Обычный 11 7 2 2 4 2" xfId="35977"/>
    <cellStyle name="Обычный 11 7 2 2 5" xfId="19079"/>
    <cellStyle name="Обычный 11 7 2 2 5 2" xfId="35978"/>
    <cellStyle name="Обычный 11 7 2 2 6" xfId="35974"/>
    <cellStyle name="Обычный 11 7 2 3" xfId="19080"/>
    <cellStyle name="Обычный 11 7 2 3 2" xfId="35979"/>
    <cellStyle name="Обычный 11 7 2 4" xfId="19081"/>
    <cellStyle name="Обычный 11 7 2 4 2" xfId="35980"/>
    <cellStyle name="Обычный 11 7 2 5" xfId="19082"/>
    <cellStyle name="Обычный 11 7 2 5 2" xfId="35981"/>
    <cellStyle name="Обычный 11 7 2 6" xfId="19083"/>
    <cellStyle name="Обычный 11 7 2 6 2" xfId="35982"/>
    <cellStyle name="Обычный 11 7 2 7" xfId="28118"/>
    <cellStyle name="Обычный 11 7 3" xfId="19084"/>
    <cellStyle name="Обычный 11 7 3 2" xfId="19085"/>
    <cellStyle name="Обычный 11 7 3 2 2" xfId="35984"/>
    <cellStyle name="Обычный 11 7 3 3" xfId="19086"/>
    <cellStyle name="Обычный 11 7 3 3 2" xfId="35985"/>
    <cellStyle name="Обычный 11 7 3 4" xfId="19087"/>
    <cellStyle name="Обычный 11 7 3 4 2" xfId="35986"/>
    <cellStyle name="Обычный 11 7 3 5" xfId="19088"/>
    <cellStyle name="Обычный 11 7 3 5 2" xfId="35987"/>
    <cellStyle name="Обычный 11 7 3 6" xfId="35983"/>
    <cellStyle name="Обычный 11 7 4" xfId="19089"/>
    <cellStyle name="Обычный 11 7 4 2" xfId="35988"/>
    <cellStyle name="Обычный 11 7 5" xfId="19090"/>
    <cellStyle name="Обычный 11 7 5 2" xfId="35989"/>
    <cellStyle name="Обычный 11 7 6" xfId="19091"/>
    <cellStyle name="Обычный 11 7 6 2" xfId="35990"/>
    <cellStyle name="Обычный 11 7 7" xfId="19092"/>
    <cellStyle name="Обычный 11 7 7 2" xfId="35991"/>
    <cellStyle name="Обычный 11 7 8" xfId="19093"/>
    <cellStyle name="Обычный 11 7 8 2" xfId="35992"/>
    <cellStyle name="Обычный 11 7 9" xfId="19094"/>
    <cellStyle name="Обычный 11 7 9 2" xfId="35993"/>
    <cellStyle name="Обычный 11 8" xfId="6781"/>
    <cellStyle name="Обычный 11 8 10" xfId="19095"/>
    <cellStyle name="Обычный 11 8 10 2" xfId="35994"/>
    <cellStyle name="Обычный 11 8 11" xfId="19096"/>
    <cellStyle name="Обычный 11 8 11 2" xfId="35995"/>
    <cellStyle name="Обычный 11 8 2" xfId="6782"/>
    <cellStyle name="Обычный 11 8 2 2" xfId="19097"/>
    <cellStyle name="Обычный 11 8 2 2 2" xfId="19098"/>
    <cellStyle name="Обычный 11 8 2 2 2 2" xfId="35997"/>
    <cellStyle name="Обычный 11 8 2 2 3" xfId="19099"/>
    <cellStyle name="Обычный 11 8 2 2 3 2" xfId="35998"/>
    <cellStyle name="Обычный 11 8 2 2 4" xfId="19100"/>
    <cellStyle name="Обычный 11 8 2 2 4 2" xfId="35999"/>
    <cellStyle name="Обычный 11 8 2 2 5" xfId="19101"/>
    <cellStyle name="Обычный 11 8 2 2 5 2" xfId="36000"/>
    <cellStyle name="Обычный 11 8 2 2 6" xfId="35996"/>
    <cellStyle name="Обычный 11 8 2 3" xfId="19102"/>
    <cellStyle name="Обычный 11 8 2 3 2" xfId="36001"/>
    <cellStyle name="Обычный 11 8 2 4" xfId="19103"/>
    <cellStyle name="Обычный 11 8 2 4 2" xfId="36002"/>
    <cellStyle name="Обычный 11 8 2 5" xfId="19104"/>
    <cellStyle name="Обычный 11 8 2 5 2" xfId="36003"/>
    <cellStyle name="Обычный 11 8 2 6" xfId="19105"/>
    <cellStyle name="Обычный 11 8 2 6 2" xfId="36004"/>
    <cellStyle name="Обычный 11 8 2 7" xfId="28119"/>
    <cellStyle name="Обычный 11 8 3" xfId="19106"/>
    <cellStyle name="Обычный 11 8 3 2" xfId="19107"/>
    <cellStyle name="Обычный 11 8 3 2 2" xfId="36006"/>
    <cellStyle name="Обычный 11 8 3 3" xfId="19108"/>
    <cellStyle name="Обычный 11 8 3 3 2" xfId="36007"/>
    <cellStyle name="Обычный 11 8 3 4" xfId="19109"/>
    <cellStyle name="Обычный 11 8 3 4 2" xfId="36008"/>
    <cellStyle name="Обычный 11 8 3 5" xfId="19110"/>
    <cellStyle name="Обычный 11 8 3 5 2" xfId="36009"/>
    <cellStyle name="Обычный 11 8 3 6" xfId="36005"/>
    <cellStyle name="Обычный 11 8 4" xfId="19111"/>
    <cellStyle name="Обычный 11 8 4 2" xfId="36010"/>
    <cellStyle name="Обычный 11 8 5" xfId="19112"/>
    <cellStyle name="Обычный 11 8 5 2" xfId="36011"/>
    <cellStyle name="Обычный 11 8 6" xfId="19113"/>
    <cellStyle name="Обычный 11 8 6 2" xfId="36012"/>
    <cellStyle name="Обычный 11 8 7" xfId="19114"/>
    <cellStyle name="Обычный 11 8 7 2" xfId="36013"/>
    <cellStyle name="Обычный 11 8 8" xfId="19115"/>
    <cellStyle name="Обычный 11 8 8 2" xfId="36014"/>
    <cellStyle name="Обычный 11 8 9" xfId="19116"/>
    <cellStyle name="Обычный 11 8 9 2" xfId="36015"/>
    <cellStyle name="Обычный 11 9" xfId="6783"/>
    <cellStyle name="Обычный 11 9 2" xfId="19117"/>
    <cellStyle name="Обычный 11 9 2 2" xfId="36016"/>
    <cellStyle name="Обычный 11 9 3" xfId="19118"/>
    <cellStyle name="Обычный 11 9 3 2" xfId="36017"/>
    <cellStyle name="Обычный 11 9 4" xfId="19119"/>
    <cellStyle name="Обычный 11 9 4 2" xfId="36018"/>
    <cellStyle name="Обычный 11_ИП-2011г на 01.05.11" xfId="6784"/>
    <cellStyle name="Обычный 110" xfId="8"/>
    <cellStyle name="Обычный 110 2" xfId="25218"/>
    <cellStyle name="Обычный 111" xfId="11031"/>
    <cellStyle name="Обычный 112" xfId="24189"/>
    <cellStyle name="Обычный 112 2" xfId="40851"/>
    <cellStyle name="Обычный 113" xfId="25216"/>
    <cellStyle name="Обычный 116" xfId="6785"/>
    <cellStyle name="Обычный 116 2" xfId="28120"/>
    <cellStyle name="Обычный 12" xfId="6786"/>
    <cellStyle name="Обычный 12 10" xfId="6787"/>
    <cellStyle name="Обычный 12 10 2" xfId="28122"/>
    <cellStyle name="Обычный 12 11" xfId="6788"/>
    <cellStyle name="Обычный 12 11 2" xfId="28123"/>
    <cellStyle name="Обычный 12 12" xfId="6789"/>
    <cellStyle name="Обычный 12 12 2" xfId="28124"/>
    <cellStyle name="Обычный 12 13" xfId="6790"/>
    <cellStyle name="Обычный 12 13 2" xfId="28125"/>
    <cellStyle name="Обычный 12 14" xfId="6791"/>
    <cellStyle name="Обычный 12 14 2" xfId="28126"/>
    <cellStyle name="Обычный 12 15" xfId="6792"/>
    <cellStyle name="Обычный 12 15 2" xfId="28127"/>
    <cellStyle name="Обычный 12 16" xfId="6793"/>
    <cellStyle name="Обычный 12 16 2" xfId="28128"/>
    <cellStyle name="Обычный 12 17" xfId="6794"/>
    <cellStyle name="Обычный 12 17 2" xfId="28129"/>
    <cellStyle name="Обычный 12 18" xfId="6795"/>
    <cellStyle name="Обычный 12 18 2" xfId="28130"/>
    <cellStyle name="Обычный 12 19" xfId="6796"/>
    <cellStyle name="Обычный 12 19 2" xfId="28131"/>
    <cellStyle name="Обычный 12 2" xfId="6797"/>
    <cellStyle name="Обычный 12 2 2" xfId="6798"/>
    <cellStyle name="Обычный 12 2 2 2" xfId="28133"/>
    <cellStyle name="Обычный 12 2 3" xfId="6799"/>
    <cellStyle name="Обычный 12 2 3 2" xfId="28134"/>
    <cellStyle name="Обычный 12 2 4" xfId="19120"/>
    <cellStyle name="Обычный 12 2 4 2" xfId="36019"/>
    <cellStyle name="Обычный 12 2 5" xfId="28132"/>
    <cellStyle name="Обычный 12 20" xfId="6800"/>
    <cellStyle name="Обычный 12 20 2" xfId="28135"/>
    <cellStyle name="Обычный 12 21" xfId="6801"/>
    <cellStyle name="Обычный 12 21 2" xfId="28136"/>
    <cellStyle name="Обычный 12 22" xfId="6802"/>
    <cellStyle name="Обычный 12 22 2" xfId="28137"/>
    <cellStyle name="Обычный 12 23" xfId="6803"/>
    <cellStyle name="Обычный 12 23 2" xfId="28138"/>
    <cellStyle name="Обычный 12 24" xfId="6804"/>
    <cellStyle name="Обычный 12 24 2" xfId="28139"/>
    <cellStyle name="Обычный 12 25" xfId="6805"/>
    <cellStyle name="Обычный 12 25 2" xfId="28140"/>
    <cellStyle name="Обычный 12 26" xfId="6806"/>
    <cellStyle name="Обычный 12 26 2" xfId="28141"/>
    <cellStyle name="Обычный 12 27" xfId="6807"/>
    <cellStyle name="Обычный 12 27 2" xfId="28142"/>
    <cellStyle name="Обычный 12 28" xfId="6808"/>
    <cellStyle name="Обычный 12 28 2" xfId="28143"/>
    <cellStyle name="Обычный 12 29" xfId="6809"/>
    <cellStyle name="Обычный 12 29 2" xfId="28144"/>
    <cellStyle name="Обычный 12 3" xfId="6810"/>
    <cellStyle name="Обычный 12 3 2" xfId="6811"/>
    <cellStyle name="Обычный 12 3 2 2" xfId="28146"/>
    <cellStyle name="Обычный 12 3 3" xfId="19121"/>
    <cellStyle name="Обычный 12 3 3 2" xfId="36020"/>
    <cellStyle name="Обычный 12 3 4" xfId="28145"/>
    <cellStyle name="Обычный 12 30" xfId="6812"/>
    <cellStyle name="Обычный 12 30 2" xfId="28147"/>
    <cellStyle name="Обычный 12 31" xfId="6813"/>
    <cellStyle name="Обычный 12 31 2" xfId="28148"/>
    <cellStyle name="Обычный 12 32" xfId="6814"/>
    <cellStyle name="Обычный 12 32 2" xfId="28149"/>
    <cellStyle name="Обычный 12 33" xfId="6815"/>
    <cellStyle name="Обычный 12 33 2" xfId="28150"/>
    <cellStyle name="Обычный 12 34" xfId="6816"/>
    <cellStyle name="Обычный 12 34 2" xfId="28151"/>
    <cellStyle name="Обычный 12 35" xfId="6817"/>
    <cellStyle name="Обычный 12 35 2" xfId="28152"/>
    <cellStyle name="Обычный 12 36" xfId="6818"/>
    <cellStyle name="Обычный 12 36 2" xfId="28153"/>
    <cellStyle name="Обычный 12 37" xfId="6819"/>
    <cellStyle name="Обычный 12 37 2" xfId="28154"/>
    <cellStyle name="Обычный 12 38" xfId="6820"/>
    <cellStyle name="Обычный 12 38 2" xfId="28155"/>
    <cellStyle name="Обычный 12 39" xfId="6821"/>
    <cellStyle name="Обычный 12 39 2" xfId="28156"/>
    <cellStyle name="Обычный 12 4" xfId="6822"/>
    <cellStyle name="Обычный 12 4 2" xfId="6823"/>
    <cellStyle name="Обычный 12 4 2 2" xfId="28158"/>
    <cellStyle name="Обычный 12 4 3" xfId="19122"/>
    <cellStyle name="Обычный 12 4 3 2" xfId="36021"/>
    <cellStyle name="Обычный 12 4 4" xfId="28157"/>
    <cellStyle name="Обычный 12 40" xfId="6824"/>
    <cellStyle name="Обычный 12 40 2" xfId="28159"/>
    <cellStyle name="Обычный 12 41" xfId="6825"/>
    <cellStyle name="Обычный 12 41 2" xfId="28160"/>
    <cellStyle name="Обычный 12 42" xfId="6826"/>
    <cellStyle name="Обычный 12 42 2" xfId="28161"/>
    <cellStyle name="Обычный 12 43" xfId="6827"/>
    <cellStyle name="Обычный 12 43 2" xfId="28162"/>
    <cellStyle name="Обычный 12 44" xfId="6828"/>
    <cellStyle name="Обычный 12 44 2" xfId="28163"/>
    <cellStyle name="Обычный 12 45" xfId="6829"/>
    <cellStyle name="Обычный 12 45 2" xfId="28164"/>
    <cellStyle name="Обычный 12 46" xfId="19123"/>
    <cellStyle name="Обычный 12 46 2" xfId="36022"/>
    <cellStyle name="Обычный 12 47" xfId="19124"/>
    <cellStyle name="Обычный 12 47 2" xfId="36023"/>
    <cellStyle name="Обычный 12 48" xfId="19125"/>
    <cellStyle name="Обычный 12 48 2" xfId="36024"/>
    <cellStyle name="Обычный 12 49" xfId="19126"/>
    <cellStyle name="Обычный 12 49 2" xfId="36025"/>
    <cellStyle name="Обычный 12 5" xfId="6830"/>
    <cellStyle name="Обычный 12 5 2" xfId="6831"/>
    <cellStyle name="Обычный 12 5 2 2" xfId="28166"/>
    <cellStyle name="Обычный 12 5 3" xfId="19127"/>
    <cellStyle name="Обычный 12 5 3 2" xfId="36026"/>
    <cellStyle name="Обычный 12 5 4" xfId="28165"/>
    <cellStyle name="Обычный 12 50" xfId="19128"/>
    <cellStyle name="Обычный 12 50 2" xfId="36027"/>
    <cellStyle name="Обычный 12 51" xfId="28121"/>
    <cellStyle name="Обычный 12 6" xfId="6832"/>
    <cellStyle name="Обычный 12 6 2" xfId="28167"/>
    <cellStyle name="Обычный 12 7" xfId="6833"/>
    <cellStyle name="Обычный 12 7 2" xfId="28168"/>
    <cellStyle name="Обычный 12 8" xfId="6834"/>
    <cellStyle name="Обычный 12 8 2" xfId="28169"/>
    <cellStyle name="Обычный 12 9" xfId="6835"/>
    <cellStyle name="Обычный 12 9 2" xfId="28170"/>
    <cellStyle name="Обычный 13" xfId="6836"/>
    <cellStyle name="Обычный 13 10" xfId="19129"/>
    <cellStyle name="Обычный 13 10 2" xfId="19130"/>
    <cellStyle name="Обычный 13 10 2 2" xfId="19131"/>
    <cellStyle name="Обычный 13 10 2 2 2" xfId="36030"/>
    <cellStyle name="Обычный 13 10 2 3" xfId="19132"/>
    <cellStyle name="Обычный 13 10 2 3 2" xfId="36031"/>
    <cellStyle name="Обычный 13 10 2 4" xfId="19133"/>
    <cellStyle name="Обычный 13 10 2 4 2" xfId="36032"/>
    <cellStyle name="Обычный 13 10 2 5" xfId="19134"/>
    <cellStyle name="Обычный 13 10 2 5 2" xfId="36033"/>
    <cellStyle name="Обычный 13 10 2 6" xfId="36029"/>
    <cellStyle name="Обычный 13 10 3" xfId="19135"/>
    <cellStyle name="Обычный 13 10 3 2" xfId="36034"/>
    <cellStyle name="Обычный 13 10 4" xfId="19136"/>
    <cellStyle name="Обычный 13 10 4 2" xfId="36035"/>
    <cellStyle name="Обычный 13 10 5" xfId="19137"/>
    <cellStyle name="Обычный 13 10 5 2" xfId="36036"/>
    <cellStyle name="Обычный 13 10 6" xfId="19138"/>
    <cellStyle name="Обычный 13 10 6 2" xfId="36037"/>
    <cellStyle name="Обычный 13 10 7" xfId="36028"/>
    <cellStyle name="Обычный 13 11" xfId="19139"/>
    <cellStyle name="Обычный 13 11 2" xfId="19140"/>
    <cellStyle name="Обычный 13 11 2 2" xfId="36039"/>
    <cellStyle name="Обычный 13 11 3" xfId="19141"/>
    <cellStyle name="Обычный 13 11 3 2" xfId="36040"/>
    <cellStyle name="Обычный 13 11 4" xfId="19142"/>
    <cellStyle name="Обычный 13 11 4 2" xfId="36041"/>
    <cellStyle name="Обычный 13 11 5" xfId="19143"/>
    <cellStyle name="Обычный 13 11 5 2" xfId="36042"/>
    <cellStyle name="Обычный 13 11 6" xfId="36038"/>
    <cellStyle name="Обычный 13 12" xfId="19144"/>
    <cellStyle name="Обычный 13 12 2" xfId="19145"/>
    <cellStyle name="Обычный 13 12 2 2" xfId="36044"/>
    <cellStyle name="Обычный 13 12 3" xfId="19146"/>
    <cellStyle name="Обычный 13 12 3 2" xfId="36045"/>
    <cellStyle name="Обычный 13 12 4" xfId="19147"/>
    <cellStyle name="Обычный 13 12 4 2" xfId="36046"/>
    <cellStyle name="Обычный 13 12 5" xfId="19148"/>
    <cellStyle name="Обычный 13 12 5 2" xfId="36047"/>
    <cellStyle name="Обычный 13 12 6" xfId="36043"/>
    <cellStyle name="Обычный 13 13" xfId="19149"/>
    <cellStyle name="Обычный 13 13 2" xfId="36048"/>
    <cellStyle name="Обычный 13 14" xfId="19150"/>
    <cellStyle name="Обычный 13 14 2" xfId="36049"/>
    <cellStyle name="Обычный 13 15" xfId="19151"/>
    <cellStyle name="Обычный 13 15 2" xfId="36050"/>
    <cellStyle name="Обычный 13 16" xfId="19152"/>
    <cellStyle name="Обычный 13 16 2" xfId="36051"/>
    <cellStyle name="Обычный 13 17" xfId="19153"/>
    <cellStyle name="Обычный 13 17 2" xfId="36052"/>
    <cellStyle name="Обычный 13 18" xfId="28171"/>
    <cellStyle name="Обычный 13 2" xfId="6837"/>
    <cellStyle name="Обычный 13 2 2" xfId="19154"/>
    <cellStyle name="Обычный 13 2 2 2" xfId="19155"/>
    <cellStyle name="Обычный 13 2 2 2 2" xfId="19156"/>
    <cellStyle name="Обычный 13 2 2 2 2 2" xfId="36055"/>
    <cellStyle name="Обычный 13 2 2 2 3" xfId="19157"/>
    <cellStyle name="Обычный 13 2 2 2 3 2" xfId="36056"/>
    <cellStyle name="Обычный 13 2 2 2 4" xfId="19158"/>
    <cellStyle name="Обычный 13 2 2 2 4 2" xfId="36057"/>
    <cellStyle name="Обычный 13 2 2 2 5" xfId="19159"/>
    <cellStyle name="Обычный 13 2 2 2 5 2" xfId="36058"/>
    <cellStyle name="Обычный 13 2 2 2 6" xfId="36054"/>
    <cellStyle name="Обычный 13 2 2 3" xfId="19160"/>
    <cellStyle name="Обычный 13 2 2 3 2" xfId="36059"/>
    <cellStyle name="Обычный 13 2 2 4" xfId="19161"/>
    <cellStyle name="Обычный 13 2 2 4 2" xfId="36060"/>
    <cellStyle name="Обычный 13 2 2 5" xfId="19162"/>
    <cellStyle name="Обычный 13 2 2 5 2" xfId="36061"/>
    <cellStyle name="Обычный 13 2 2 6" xfId="19163"/>
    <cellStyle name="Обычный 13 2 2 6 2" xfId="36062"/>
    <cellStyle name="Обычный 13 2 2 7" xfId="36053"/>
    <cellStyle name="Обычный 13 2 3" xfId="19164"/>
    <cellStyle name="Обычный 13 2 3 2" xfId="19165"/>
    <cellStyle name="Обычный 13 2 3 2 2" xfId="36064"/>
    <cellStyle name="Обычный 13 2 3 3" xfId="19166"/>
    <cellStyle name="Обычный 13 2 3 3 2" xfId="36065"/>
    <cellStyle name="Обычный 13 2 3 4" xfId="19167"/>
    <cellStyle name="Обычный 13 2 3 4 2" xfId="36066"/>
    <cellStyle name="Обычный 13 2 3 5" xfId="19168"/>
    <cellStyle name="Обычный 13 2 3 5 2" xfId="36067"/>
    <cellStyle name="Обычный 13 2 3 6" xfId="36063"/>
    <cellStyle name="Обычный 13 2 4" xfId="19169"/>
    <cellStyle name="Обычный 13 2 4 2" xfId="36068"/>
    <cellStyle name="Обычный 13 2 5" xfId="19170"/>
    <cellStyle name="Обычный 13 2 5 2" xfId="36069"/>
    <cellStyle name="Обычный 13 2 6" xfId="19171"/>
    <cellStyle name="Обычный 13 2 6 2" xfId="36070"/>
    <cellStyle name="Обычный 13 2 7" xfId="19172"/>
    <cellStyle name="Обычный 13 2 7 2" xfId="36071"/>
    <cellStyle name="Обычный 13 2 8" xfId="19173"/>
    <cellStyle name="Обычный 13 2 8 2" xfId="36072"/>
    <cellStyle name="Обычный 13 2 9" xfId="28172"/>
    <cellStyle name="Обычный 13 3" xfId="6838"/>
    <cellStyle name="Обычный 13 3 2" xfId="19174"/>
    <cellStyle name="Обычный 13 3 2 2" xfId="19175"/>
    <cellStyle name="Обычный 13 3 2 2 2" xfId="19176"/>
    <cellStyle name="Обычный 13 3 2 2 2 2" xfId="36075"/>
    <cellStyle name="Обычный 13 3 2 2 3" xfId="19177"/>
    <cellStyle name="Обычный 13 3 2 2 3 2" xfId="36076"/>
    <cellStyle name="Обычный 13 3 2 2 4" xfId="19178"/>
    <cellStyle name="Обычный 13 3 2 2 4 2" xfId="36077"/>
    <cellStyle name="Обычный 13 3 2 2 5" xfId="19179"/>
    <cellStyle name="Обычный 13 3 2 2 5 2" xfId="36078"/>
    <cellStyle name="Обычный 13 3 2 2 6" xfId="36074"/>
    <cellStyle name="Обычный 13 3 2 3" xfId="19180"/>
    <cellStyle name="Обычный 13 3 2 3 2" xfId="36079"/>
    <cellStyle name="Обычный 13 3 2 4" xfId="19181"/>
    <cellStyle name="Обычный 13 3 2 4 2" xfId="36080"/>
    <cellStyle name="Обычный 13 3 2 5" xfId="19182"/>
    <cellStyle name="Обычный 13 3 2 5 2" xfId="36081"/>
    <cellStyle name="Обычный 13 3 2 6" xfId="19183"/>
    <cellStyle name="Обычный 13 3 2 6 2" xfId="36082"/>
    <cellStyle name="Обычный 13 3 2 7" xfId="36073"/>
    <cellStyle name="Обычный 13 3 3" xfId="19184"/>
    <cellStyle name="Обычный 13 3 3 2" xfId="19185"/>
    <cellStyle name="Обычный 13 3 3 2 2" xfId="36084"/>
    <cellStyle name="Обычный 13 3 3 3" xfId="19186"/>
    <cellStyle name="Обычный 13 3 3 3 2" xfId="36085"/>
    <cellStyle name="Обычный 13 3 3 4" xfId="19187"/>
    <cellStyle name="Обычный 13 3 3 4 2" xfId="36086"/>
    <cellStyle name="Обычный 13 3 3 5" xfId="19188"/>
    <cellStyle name="Обычный 13 3 3 5 2" xfId="36087"/>
    <cellStyle name="Обычный 13 3 3 6" xfId="36083"/>
    <cellStyle name="Обычный 13 3 4" xfId="19189"/>
    <cellStyle name="Обычный 13 3 4 2" xfId="36088"/>
    <cellStyle name="Обычный 13 3 5" xfId="19190"/>
    <cellStyle name="Обычный 13 3 5 2" xfId="36089"/>
    <cellStyle name="Обычный 13 3 6" xfId="19191"/>
    <cellStyle name="Обычный 13 3 6 2" xfId="36090"/>
    <cellStyle name="Обычный 13 3 7" xfId="19192"/>
    <cellStyle name="Обычный 13 3 7 2" xfId="36091"/>
    <cellStyle name="Обычный 13 3 8" xfId="19193"/>
    <cellStyle name="Обычный 13 3 8 2" xfId="36092"/>
    <cellStyle name="Обычный 13 3 9" xfId="28173"/>
    <cellStyle name="Обычный 13 4" xfId="6839"/>
    <cellStyle name="Обычный 13 4 2" xfId="6840"/>
    <cellStyle name="Обычный 13 4 2 2" xfId="19194"/>
    <cellStyle name="Обычный 13 4 2 2 2" xfId="19195"/>
    <cellStyle name="Обычный 13 4 2 2 2 2" xfId="36094"/>
    <cellStyle name="Обычный 13 4 2 2 3" xfId="19196"/>
    <cellStyle name="Обычный 13 4 2 2 3 2" xfId="36095"/>
    <cellStyle name="Обычный 13 4 2 2 4" xfId="19197"/>
    <cellStyle name="Обычный 13 4 2 2 4 2" xfId="36096"/>
    <cellStyle name="Обычный 13 4 2 2 5" xfId="19198"/>
    <cellStyle name="Обычный 13 4 2 2 5 2" xfId="36097"/>
    <cellStyle name="Обычный 13 4 2 2 6" xfId="36093"/>
    <cellStyle name="Обычный 13 4 2 3" xfId="19199"/>
    <cellStyle name="Обычный 13 4 2 3 2" xfId="36098"/>
    <cellStyle name="Обычный 13 4 2 4" xfId="19200"/>
    <cellStyle name="Обычный 13 4 2 4 2" xfId="36099"/>
    <cellStyle name="Обычный 13 4 2 5" xfId="19201"/>
    <cellStyle name="Обычный 13 4 2 5 2" xfId="36100"/>
    <cellStyle name="Обычный 13 4 2 6" xfId="19202"/>
    <cellStyle name="Обычный 13 4 2 6 2" xfId="36101"/>
    <cellStyle name="Обычный 13 4 2 7" xfId="28175"/>
    <cellStyle name="Обычный 13 4 3" xfId="19203"/>
    <cellStyle name="Обычный 13 4 3 2" xfId="19204"/>
    <cellStyle name="Обычный 13 4 3 2 2" xfId="36103"/>
    <cellStyle name="Обычный 13 4 3 3" xfId="19205"/>
    <cellStyle name="Обычный 13 4 3 3 2" xfId="36104"/>
    <cellStyle name="Обычный 13 4 3 4" xfId="19206"/>
    <cellStyle name="Обычный 13 4 3 4 2" xfId="36105"/>
    <cellStyle name="Обычный 13 4 3 5" xfId="19207"/>
    <cellStyle name="Обычный 13 4 3 5 2" xfId="36106"/>
    <cellStyle name="Обычный 13 4 3 6" xfId="36102"/>
    <cellStyle name="Обычный 13 4 4" xfId="19208"/>
    <cellStyle name="Обычный 13 4 4 2" xfId="36107"/>
    <cellStyle name="Обычный 13 4 5" xfId="19209"/>
    <cellStyle name="Обычный 13 4 5 2" xfId="36108"/>
    <cellStyle name="Обычный 13 4 6" xfId="19210"/>
    <cellStyle name="Обычный 13 4 6 2" xfId="36109"/>
    <cellStyle name="Обычный 13 4 7" xfId="19211"/>
    <cellStyle name="Обычный 13 4 7 2" xfId="36110"/>
    <cellStyle name="Обычный 13 4 8" xfId="19212"/>
    <cellStyle name="Обычный 13 4 8 2" xfId="36111"/>
    <cellStyle name="Обычный 13 4 9" xfId="28174"/>
    <cellStyle name="Обычный 13 5" xfId="6841"/>
    <cellStyle name="Обычный 13 5 2" xfId="19213"/>
    <cellStyle name="Обычный 13 5 2 2" xfId="36112"/>
    <cellStyle name="Обычный 13 5 3" xfId="19214"/>
    <cellStyle name="Обычный 13 5 3 2" xfId="36113"/>
    <cellStyle name="Обычный 13 5 4" xfId="19215"/>
    <cellStyle name="Обычный 13 5 4 2" xfId="36114"/>
    <cellStyle name="Обычный 13 5 5" xfId="28176"/>
    <cellStyle name="Обычный 13 6" xfId="6842"/>
    <cellStyle name="Обычный 13 6 2" xfId="19216"/>
    <cellStyle name="Обычный 13 6 2 2" xfId="19217"/>
    <cellStyle name="Обычный 13 6 2 2 2" xfId="19218"/>
    <cellStyle name="Обычный 13 6 2 2 2 2" xfId="36117"/>
    <cellStyle name="Обычный 13 6 2 2 3" xfId="19219"/>
    <cellStyle name="Обычный 13 6 2 2 3 2" xfId="36118"/>
    <cellStyle name="Обычный 13 6 2 2 4" xfId="19220"/>
    <cellStyle name="Обычный 13 6 2 2 4 2" xfId="36119"/>
    <cellStyle name="Обычный 13 6 2 2 5" xfId="19221"/>
    <cellStyle name="Обычный 13 6 2 2 5 2" xfId="36120"/>
    <cellStyle name="Обычный 13 6 2 2 6" xfId="36116"/>
    <cellStyle name="Обычный 13 6 2 3" xfId="19222"/>
    <cellStyle name="Обычный 13 6 2 3 2" xfId="36121"/>
    <cellStyle name="Обычный 13 6 2 4" xfId="19223"/>
    <cellStyle name="Обычный 13 6 2 4 2" xfId="36122"/>
    <cellStyle name="Обычный 13 6 2 5" xfId="19224"/>
    <cellStyle name="Обычный 13 6 2 5 2" xfId="36123"/>
    <cellStyle name="Обычный 13 6 2 6" xfId="19225"/>
    <cellStyle name="Обычный 13 6 2 6 2" xfId="36124"/>
    <cellStyle name="Обычный 13 6 2 7" xfId="36115"/>
    <cellStyle name="Обычный 13 6 3" xfId="19226"/>
    <cellStyle name="Обычный 13 6 3 2" xfId="19227"/>
    <cellStyle name="Обычный 13 6 3 2 2" xfId="36126"/>
    <cellStyle name="Обычный 13 6 3 3" xfId="19228"/>
    <cellStyle name="Обычный 13 6 3 3 2" xfId="36127"/>
    <cellStyle name="Обычный 13 6 3 4" xfId="19229"/>
    <cellStyle name="Обычный 13 6 3 4 2" xfId="36128"/>
    <cellStyle name="Обычный 13 6 3 5" xfId="19230"/>
    <cellStyle name="Обычный 13 6 3 5 2" xfId="36129"/>
    <cellStyle name="Обычный 13 6 3 6" xfId="36125"/>
    <cellStyle name="Обычный 13 6 4" xfId="19231"/>
    <cellStyle name="Обычный 13 6 4 2" xfId="36130"/>
    <cellStyle name="Обычный 13 6 5" xfId="19232"/>
    <cellStyle name="Обычный 13 6 5 2" xfId="36131"/>
    <cellStyle name="Обычный 13 6 6" xfId="19233"/>
    <cellStyle name="Обычный 13 6 6 2" xfId="36132"/>
    <cellStyle name="Обычный 13 6 7" xfId="19234"/>
    <cellStyle name="Обычный 13 6 7 2" xfId="36133"/>
    <cellStyle name="Обычный 13 6 8" xfId="19235"/>
    <cellStyle name="Обычный 13 6 8 2" xfId="36134"/>
    <cellStyle name="Обычный 13 6 9" xfId="28177"/>
    <cellStyle name="Обычный 13 7" xfId="19236"/>
    <cellStyle name="Обычный 13 7 2" xfId="19237"/>
    <cellStyle name="Обычный 13 7 2 2" xfId="19238"/>
    <cellStyle name="Обычный 13 7 2 2 2" xfId="19239"/>
    <cellStyle name="Обычный 13 7 2 2 2 2" xfId="36138"/>
    <cellStyle name="Обычный 13 7 2 2 3" xfId="19240"/>
    <cellStyle name="Обычный 13 7 2 2 3 2" xfId="36139"/>
    <cellStyle name="Обычный 13 7 2 2 4" xfId="19241"/>
    <cellStyle name="Обычный 13 7 2 2 4 2" xfId="36140"/>
    <cellStyle name="Обычный 13 7 2 2 5" xfId="19242"/>
    <cellStyle name="Обычный 13 7 2 2 5 2" xfId="36141"/>
    <cellStyle name="Обычный 13 7 2 2 6" xfId="36137"/>
    <cellStyle name="Обычный 13 7 2 3" xfId="19243"/>
    <cellStyle name="Обычный 13 7 2 3 2" xfId="36142"/>
    <cellStyle name="Обычный 13 7 2 4" xfId="19244"/>
    <cellStyle name="Обычный 13 7 2 4 2" xfId="36143"/>
    <cellStyle name="Обычный 13 7 2 5" xfId="19245"/>
    <cellStyle name="Обычный 13 7 2 5 2" xfId="36144"/>
    <cellStyle name="Обычный 13 7 2 6" xfId="19246"/>
    <cellStyle name="Обычный 13 7 2 6 2" xfId="36145"/>
    <cellStyle name="Обычный 13 7 2 7" xfId="36136"/>
    <cellStyle name="Обычный 13 7 3" xfId="19247"/>
    <cellStyle name="Обычный 13 7 3 2" xfId="19248"/>
    <cellStyle name="Обычный 13 7 3 2 2" xfId="36147"/>
    <cellStyle name="Обычный 13 7 3 3" xfId="19249"/>
    <cellStyle name="Обычный 13 7 3 3 2" xfId="36148"/>
    <cellStyle name="Обычный 13 7 3 4" xfId="19250"/>
    <cellStyle name="Обычный 13 7 3 4 2" xfId="36149"/>
    <cellStyle name="Обычный 13 7 3 5" xfId="19251"/>
    <cellStyle name="Обычный 13 7 3 5 2" xfId="36150"/>
    <cellStyle name="Обычный 13 7 3 6" xfId="36146"/>
    <cellStyle name="Обычный 13 7 4" xfId="19252"/>
    <cellStyle name="Обычный 13 7 4 2" xfId="36151"/>
    <cellStyle name="Обычный 13 7 5" xfId="19253"/>
    <cellStyle name="Обычный 13 7 5 2" xfId="36152"/>
    <cellStyle name="Обычный 13 7 6" xfId="19254"/>
    <cellStyle name="Обычный 13 7 6 2" xfId="36153"/>
    <cellStyle name="Обычный 13 7 7" xfId="19255"/>
    <cellStyle name="Обычный 13 7 7 2" xfId="36154"/>
    <cellStyle name="Обычный 13 7 8" xfId="19256"/>
    <cellStyle name="Обычный 13 7 8 2" xfId="36155"/>
    <cellStyle name="Обычный 13 7 9" xfId="36135"/>
    <cellStyle name="Обычный 13 8" xfId="19257"/>
    <cellStyle name="Обычный 13 8 2" xfId="19258"/>
    <cellStyle name="Обычный 13 8 2 2" xfId="19259"/>
    <cellStyle name="Обычный 13 8 2 2 2" xfId="19260"/>
    <cellStyle name="Обычный 13 8 2 2 2 2" xfId="36159"/>
    <cellStyle name="Обычный 13 8 2 2 3" xfId="19261"/>
    <cellStyle name="Обычный 13 8 2 2 3 2" xfId="36160"/>
    <cellStyle name="Обычный 13 8 2 2 4" xfId="19262"/>
    <cellStyle name="Обычный 13 8 2 2 4 2" xfId="36161"/>
    <cellStyle name="Обычный 13 8 2 2 5" xfId="19263"/>
    <cellStyle name="Обычный 13 8 2 2 5 2" xfId="36162"/>
    <cellStyle name="Обычный 13 8 2 2 6" xfId="36158"/>
    <cellStyle name="Обычный 13 8 2 3" xfId="19264"/>
    <cellStyle name="Обычный 13 8 2 3 2" xfId="36163"/>
    <cellStyle name="Обычный 13 8 2 4" xfId="19265"/>
    <cellStyle name="Обычный 13 8 2 4 2" xfId="36164"/>
    <cellStyle name="Обычный 13 8 2 5" xfId="19266"/>
    <cellStyle name="Обычный 13 8 2 5 2" xfId="36165"/>
    <cellStyle name="Обычный 13 8 2 6" xfId="19267"/>
    <cellStyle name="Обычный 13 8 2 6 2" xfId="36166"/>
    <cellStyle name="Обычный 13 8 2 7" xfId="36157"/>
    <cellStyle name="Обычный 13 8 3" xfId="19268"/>
    <cellStyle name="Обычный 13 8 3 2" xfId="19269"/>
    <cellStyle name="Обычный 13 8 3 2 2" xfId="36168"/>
    <cellStyle name="Обычный 13 8 3 3" xfId="19270"/>
    <cellStyle name="Обычный 13 8 3 3 2" xfId="36169"/>
    <cellStyle name="Обычный 13 8 3 4" xfId="19271"/>
    <cellStyle name="Обычный 13 8 3 4 2" xfId="36170"/>
    <cellStyle name="Обычный 13 8 3 5" xfId="19272"/>
    <cellStyle name="Обычный 13 8 3 5 2" xfId="36171"/>
    <cellStyle name="Обычный 13 8 3 6" xfId="36167"/>
    <cellStyle name="Обычный 13 8 4" xfId="19273"/>
    <cellStyle name="Обычный 13 8 4 2" xfId="36172"/>
    <cellStyle name="Обычный 13 8 5" xfId="19274"/>
    <cellStyle name="Обычный 13 8 5 2" xfId="36173"/>
    <cellStyle name="Обычный 13 8 6" xfId="19275"/>
    <cellStyle name="Обычный 13 8 6 2" xfId="36174"/>
    <cellStyle name="Обычный 13 8 7" xfId="19276"/>
    <cellStyle name="Обычный 13 8 7 2" xfId="36175"/>
    <cellStyle name="Обычный 13 8 8" xfId="19277"/>
    <cellStyle name="Обычный 13 8 8 2" xfId="36176"/>
    <cellStyle name="Обычный 13 8 9" xfId="36156"/>
    <cellStyle name="Обычный 13 9" xfId="19278"/>
    <cellStyle name="Обычный 13 9 2" xfId="19279"/>
    <cellStyle name="Обычный 13 9 2 2" xfId="19280"/>
    <cellStyle name="Обычный 13 9 2 2 2" xfId="19281"/>
    <cellStyle name="Обычный 13 9 2 2 2 2" xfId="36180"/>
    <cellStyle name="Обычный 13 9 2 2 3" xfId="19282"/>
    <cellStyle name="Обычный 13 9 2 2 3 2" xfId="36181"/>
    <cellStyle name="Обычный 13 9 2 2 4" xfId="19283"/>
    <cellStyle name="Обычный 13 9 2 2 4 2" xfId="36182"/>
    <cellStyle name="Обычный 13 9 2 2 5" xfId="19284"/>
    <cellStyle name="Обычный 13 9 2 2 5 2" xfId="36183"/>
    <cellStyle name="Обычный 13 9 2 2 6" xfId="36179"/>
    <cellStyle name="Обычный 13 9 2 3" xfId="19285"/>
    <cellStyle name="Обычный 13 9 2 3 2" xfId="36184"/>
    <cellStyle name="Обычный 13 9 2 4" xfId="19286"/>
    <cellStyle name="Обычный 13 9 2 4 2" xfId="36185"/>
    <cellStyle name="Обычный 13 9 2 5" xfId="19287"/>
    <cellStyle name="Обычный 13 9 2 5 2" xfId="36186"/>
    <cellStyle name="Обычный 13 9 2 6" xfId="19288"/>
    <cellStyle name="Обычный 13 9 2 6 2" xfId="36187"/>
    <cellStyle name="Обычный 13 9 2 7" xfId="36178"/>
    <cellStyle name="Обычный 13 9 3" xfId="19289"/>
    <cellStyle name="Обычный 13 9 3 2" xfId="19290"/>
    <cellStyle name="Обычный 13 9 3 2 2" xfId="36189"/>
    <cellStyle name="Обычный 13 9 3 3" xfId="19291"/>
    <cellStyle name="Обычный 13 9 3 3 2" xfId="36190"/>
    <cellStyle name="Обычный 13 9 3 4" xfId="19292"/>
    <cellStyle name="Обычный 13 9 3 4 2" xfId="36191"/>
    <cellStyle name="Обычный 13 9 3 5" xfId="19293"/>
    <cellStyle name="Обычный 13 9 3 5 2" xfId="36192"/>
    <cellStyle name="Обычный 13 9 3 6" xfId="36188"/>
    <cellStyle name="Обычный 13 9 4" xfId="19294"/>
    <cellStyle name="Обычный 13 9 4 2" xfId="36193"/>
    <cellStyle name="Обычный 13 9 5" xfId="19295"/>
    <cellStyle name="Обычный 13 9 5 2" xfId="36194"/>
    <cellStyle name="Обычный 13 9 6" xfId="19296"/>
    <cellStyle name="Обычный 13 9 6 2" xfId="36195"/>
    <cellStyle name="Обычный 13 9 7" xfId="19297"/>
    <cellStyle name="Обычный 13 9 7 2" xfId="36196"/>
    <cellStyle name="Обычный 13 9 8" xfId="36177"/>
    <cellStyle name="Обычный 14" xfId="6843"/>
    <cellStyle name="Обычный 14 10" xfId="19298"/>
    <cellStyle name="Обычный 14 10 2" xfId="19299"/>
    <cellStyle name="Обычный 14 10 2 2" xfId="36198"/>
    <cellStyle name="Обычный 14 10 3" xfId="19300"/>
    <cellStyle name="Обычный 14 10 3 2" xfId="36199"/>
    <cellStyle name="Обычный 14 10 4" xfId="19301"/>
    <cellStyle name="Обычный 14 10 4 2" xfId="36200"/>
    <cellStyle name="Обычный 14 10 5" xfId="19302"/>
    <cellStyle name="Обычный 14 10 5 2" xfId="36201"/>
    <cellStyle name="Обычный 14 10 6" xfId="36197"/>
    <cellStyle name="Обычный 14 11" xfId="19303"/>
    <cellStyle name="Обычный 14 11 2" xfId="19304"/>
    <cellStyle name="Обычный 14 11 2 2" xfId="36203"/>
    <cellStyle name="Обычный 14 11 3" xfId="19305"/>
    <cellStyle name="Обычный 14 11 3 2" xfId="36204"/>
    <cellStyle name="Обычный 14 11 4" xfId="19306"/>
    <cellStyle name="Обычный 14 11 4 2" xfId="36205"/>
    <cellStyle name="Обычный 14 11 5" xfId="19307"/>
    <cellStyle name="Обычный 14 11 5 2" xfId="36206"/>
    <cellStyle name="Обычный 14 11 6" xfId="36202"/>
    <cellStyle name="Обычный 14 12" xfId="19308"/>
    <cellStyle name="Обычный 14 12 2" xfId="36207"/>
    <cellStyle name="Обычный 14 13" xfId="19309"/>
    <cellStyle name="Обычный 14 13 2" xfId="36208"/>
    <cellStyle name="Обычный 14 14" xfId="19310"/>
    <cellStyle name="Обычный 14 14 2" xfId="36209"/>
    <cellStyle name="Обычный 14 15" xfId="19311"/>
    <cellStyle name="Обычный 14 15 2" xfId="36210"/>
    <cellStyle name="Обычный 14 16" xfId="19312"/>
    <cellStyle name="Обычный 14 16 2" xfId="36211"/>
    <cellStyle name="Обычный 14 17" xfId="28178"/>
    <cellStyle name="Обычный 14 2" xfId="6844"/>
    <cellStyle name="Обычный 14 2 2" xfId="19313"/>
    <cellStyle name="Обычный 14 2 2 2" xfId="19314"/>
    <cellStyle name="Обычный 14 2 2 2 2" xfId="19315"/>
    <cellStyle name="Обычный 14 2 2 2 2 2" xfId="36214"/>
    <cellStyle name="Обычный 14 2 2 2 3" xfId="19316"/>
    <cellStyle name="Обычный 14 2 2 2 3 2" xfId="36215"/>
    <cellStyle name="Обычный 14 2 2 2 4" xfId="19317"/>
    <cellStyle name="Обычный 14 2 2 2 4 2" xfId="36216"/>
    <cellStyle name="Обычный 14 2 2 2 5" xfId="19318"/>
    <cellStyle name="Обычный 14 2 2 2 5 2" xfId="36217"/>
    <cellStyle name="Обычный 14 2 2 2 6" xfId="36213"/>
    <cellStyle name="Обычный 14 2 2 3" xfId="19319"/>
    <cellStyle name="Обычный 14 2 2 3 2" xfId="36218"/>
    <cellStyle name="Обычный 14 2 2 4" xfId="19320"/>
    <cellStyle name="Обычный 14 2 2 4 2" xfId="36219"/>
    <cellStyle name="Обычный 14 2 2 5" xfId="19321"/>
    <cellStyle name="Обычный 14 2 2 5 2" xfId="36220"/>
    <cellStyle name="Обычный 14 2 2 6" xfId="19322"/>
    <cellStyle name="Обычный 14 2 2 6 2" xfId="36221"/>
    <cellStyle name="Обычный 14 2 2 7" xfId="36212"/>
    <cellStyle name="Обычный 14 2 3" xfId="19323"/>
    <cellStyle name="Обычный 14 2 3 2" xfId="19324"/>
    <cellStyle name="Обычный 14 2 3 2 2" xfId="36223"/>
    <cellStyle name="Обычный 14 2 3 3" xfId="19325"/>
    <cellStyle name="Обычный 14 2 3 3 2" xfId="36224"/>
    <cellStyle name="Обычный 14 2 3 4" xfId="19326"/>
    <cellStyle name="Обычный 14 2 3 4 2" xfId="36225"/>
    <cellStyle name="Обычный 14 2 3 5" xfId="19327"/>
    <cellStyle name="Обычный 14 2 3 5 2" xfId="36226"/>
    <cellStyle name="Обычный 14 2 3 6" xfId="36222"/>
    <cellStyle name="Обычный 14 2 4" xfId="19328"/>
    <cellStyle name="Обычный 14 2 4 2" xfId="36227"/>
    <cellStyle name="Обычный 14 2 5" xfId="19329"/>
    <cellStyle name="Обычный 14 2 5 2" xfId="36228"/>
    <cellStyle name="Обычный 14 2 6" xfId="19330"/>
    <cellStyle name="Обычный 14 2 6 2" xfId="36229"/>
    <cellStyle name="Обычный 14 2 7" xfId="19331"/>
    <cellStyle name="Обычный 14 2 7 2" xfId="36230"/>
    <cellStyle name="Обычный 14 2 8" xfId="19332"/>
    <cellStyle name="Обычный 14 2 8 2" xfId="36231"/>
    <cellStyle name="Обычный 14 2 9" xfId="28179"/>
    <cellStyle name="Обычный 14 3" xfId="6845"/>
    <cellStyle name="Обычный 14 3 2" xfId="19333"/>
    <cellStyle name="Обычный 14 3 2 2" xfId="19334"/>
    <cellStyle name="Обычный 14 3 2 2 2" xfId="19335"/>
    <cellStyle name="Обычный 14 3 2 2 2 2" xfId="36234"/>
    <cellStyle name="Обычный 14 3 2 2 3" xfId="19336"/>
    <cellStyle name="Обычный 14 3 2 2 3 2" xfId="36235"/>
    <cellStyle name="Обычный 14 3 2 2 4" xfId="19337"/>
    <cellStyle name="Обычный 14 3 2 2 4 2" xfId="36236"/>
    <cellStyle name="Обычный 14 3 2 2 5" xfId="19338"/>
    <cellStyle name="Обычный 14 3 2 2 5 2" xfId="36237"/>
    <cellStyle name="Обычный 14 3 2 2 6" xfId="36233"/>
    <cellStyle name="Обычный 14 3 2 3" xfId="19339"/>
    <cellStyle name="Обычный 14 3 2 3 2" xfId="36238"/>
    <cellStyle name="Обычный 14 3 2 4" xfId="19340"/>
    <cellStyle name="Обычный 14 3 2 4 2" xfId="36239"/>
    <cellStyle name="Обычный 14 3 2 5" xfId="19341"/>
    <cellStyle name="Обычный 14 3 2 5 2" xfId="36240"/>
    <cellStyle name="Обычный 14 3 2 6" xfId="19342"/>
    <cellStyle name="Обычный 14 3 2 6 2" xfId="36241"/>
    <cellStyle name="Обычный 14 3 2 7" xfId="36232"/>
    <cellStyle name="Обычный 14 3 3" xfId="19343"/>
    <cellStyle name="Обычный 14 3 3 2" xfId="19344"/>
    <cellStyle name="Обычный 14 3 3 2 2" xfId="36243"/>
    <cellStyle name="Обычный 14 3 3 3" xfId="19345"/>
    <cellStyle name="Обычный 14 3 3 3 2" xfId="36244"/>
    <cellStyle name="Обычный 14 3 3 4" xfId="19346"/>
    <cellStyle name="Обычный 14 3 3 4 2" xfId="36245"/>
    <cellStyle name="Обычный 14 3 3 5" xfId="19347"/>
    <cellStyle name="Обычный 14 3 3 5 2" xfId="36246"/>
    <cellStyle name="Обычный 14 3 3 6" xfId="36242"/>
    <cellStyle name="Обычный 14 3 4" xfId="19348"/>
    <cellStyle name="Обычный 14 3 4 2" xfId="36247"/>
    <cellStyle name="Обычный 14 3 5" xfId="19349"/>
    <cellStyle name="Обычный 14 3 5 2" xfId="36248"/>
    <cellStyle name="Обычный 14 3 6" xfId="19350"/>
    <cellStyle name="Обычный 14 3 6 2" xfId="36249"/>
    <cellStyle name="Обычный 14 3 7" xfId="19351"/>
    <cellStyle name="Обычный 14 3 7 2" xfId="36250"/>
    <cellStyle name="Обычный 14 3 8" xfId="19352"/>
    <cellStyle name="Обычный 14 3 8 2" xfId="36251"/>
    <cellStyle name="Обычный 14 3 9" xfId="28180"/>
    <cellStyle name="Обычный 14 4" xfId="6846"/>
    <cellStyle name="Обычный 14 4 2" xfId="19353"/>
    <cellStyle name="Обычный 14 4 2 2" xfId="36252"/>
    <cellStyle name="Обычный 14 4 3" xfId="19354"/>
    <cellStyle name="Обычный 14 4 3 2" xfId="36253"/>
    <cellStyle name="Обычный 14 4 4" xfId="19355"/>
    <cellStyle name="Обычный 14 4 4 2" xfId="36254"/>
    <cellStyle name="Обычный 14 4 5" xfId="28181"/>
    <cellStyle name="Обычный 14 5" xfId="6847"/>
    <cellStyle name="Обычный 14 5 2" xfId="19356"/>
    <cellStyle name="Обычный 14 5 2 2" xfId="19357"/>
    <cellStyle name="Обычный 14 5 2 2 2" xfId="19358"/>
    <cellStyle name="Обычный 14 5 2 2 2 2" xfId="36257"/>
    <cellStyle name="Обычный 14 5 2 2 3" xfId="19359"/>
    <cellStyle name="Обычный 14 5 2 2 3 2" xfId="36258"/>
    <cellStyle name="Обычный 14 5 2 2 4" xfId="19360"/>
    <cellStyle name="Обычный 14 5 2 2 4 2" xfId="36259"/>
    <cellStyle name="Обычный 14 5 2 2 5" xfId="19361"/>
    <cellStyle name="Обычный 14 5 2 2 5 2" xfId="36260"/>
    <cellStyle name="Обычный 14 5 2 2 6" xfId="36256"/>
    <cellStyle name="Обычный 14 5 2 3" xfId="19362"/>
    <cellStyle name="Обычный 14 5 2 3 2" xfId="36261"/>
    <cellStyle name="Обычный 14 5 2 4" xfId="19363"/>
    <cellStyle name="Обычный 14 5 2 4 2" xfId="36262"/>
    <cellStyle name="Обычный 14 5 2 5" xfId="19364"/>
    <cellStyle name="Обычный 14 5 2 5 2" xfId="36263"/>
    <cellStyle name="Обычный 14 5 2 6" xfId="19365"/>
    <cellStyle name="Обычный 14 5 2 6 2" xfId="36264"/>
    <cellStyle name="Обычный 14 5 2 7" xfId="36255"/>
    <cellStyle name="Обычный 14 5 3" xfId="19366"/>
    <cellStyle name="Обычный 14 5 3 2" xfId="19367"/>
    <cellStyle name="Обычный 14 5 3 2 2" xfId="36266"/>
    <cellStyle name="Обычный 14 5 3 3" xfId="19368"/>
    <cellStyle name="Обычный 14 5 3 3 2" xfId="36267"/>
    <cellStyle name="Обычный 14 5 3 4" xfId="19369"/>
    <cellStyle name="Обычный 14 5 3 4 2" xfId="36268"/>
    <cellStyle name="Обычный 14 5 3 5" xfId="19370"/>
    <cellStyle name="Обычный 14 5 3 5 2" xfId="36269"/>
    <cellStyle name="Обычный 14 5 3 6" xfId="36265"/>
    <cellStyle name="Обычный 14 5 4" xfId="19371"/>
    <cellStyle name="Обычный 14 5 4 2" xfId="36270"/>
    <cellStyle name="Обычный 14 5 5" xfId="19372"/>
    <cellStyle name="Обычный 14 5 5 2" xfId="36271"/>
    <cellStyle name="Обычный 14 5 6" xfId="19373"/>
    <cellStyle name="Обычный 14 5 6 2" xfId="36272"/>
    <cellStyle name="Обычный 14 5 7" xfId="19374"/>
    <cellStyle name="Обычный 14 5 7 2" xfId="36273"/>
    <cellStyle name="Обычный 14 5 8" xfId="19375"/>
    <cellStyle name="Обычный 14 5 8 2" xfId="36274"/>
    <cellStyle name="Обычный 14 5 9" xfId="28182"/>
    <cellStyle name="Обычный 14 6" xfId="6848"/>
    <cellStyle name="Обычный 14 6 2" xfId="19376"/>
    <cellStyle name="Обычный 14 6 2 2" xfId="19377"/>
    <cellStyle name="Обычный 14 6 2 2 2" xfId="19378"/>
    <cellStyle name="Обычный 14 6 2 2 2 2" xfId="36277"/>
    <cellStyle name="Обычный 14 6 2 2 3" xfId="19379"/>
    <cellStyle name="Обычный 14 6 2 2 3 2" xfId="36278"/>
    <cellStyle name="Обычный 14 6 2 2 4" xfId="19380"/>
    <cellStyle name="Обычный 14 6 2 2 4 2" xfId="36279"/>
    <cellStyle name="Обычный 14 6 2 2 5" xfId="19381"/>
    <cellStyle name="Обычный 14 6 2 2 5 2" xfId="36280"/>
    <cellStyle name="Обычный 14 6 2 2 6" xfId="36276"/>
    <cellStyle name="Обычный 14 6 2 3" xfId="19382"/>
    <cellStyle name="Обычный 14 6 2 3 2" xfId="36281"/>
    <cellStyle name="Обычный 14 6 2 4" xfId="19383"/>
    <cellStyle name="Обычный 14 6 2 4 2" xfId="36282"/>
    <cellStyle name="Обычный 14 6 2 5" xfId="19384"/>
    <cellStyle name="Обычный 14 6 2 5 2" xfId="36283"/>
    <cellStyle name="Обычный 14 6 2 6" xfId="19385"/>
    <cellStyle name="Обычный 14 6 2 6 2" xfId="36284"/>
    <cellStyle name="Обычный 14 6 2 7" xfId="36275"/>
    <cellStyle name="Обычный 14 6 3" xfId="19386"/>
    <cellStyle name="Обычный 14 6 3 2" xfId="19387"/>
    <cellStyle name="Обычный 14 6 3 2 2" xfId="36286"/>
    <cellStyle name="Обычный 14 6 3 3" xfId="19388"/>
    <cellStyle name="Обычный 14 6 3 3 2" xfId="36287"/>
    <cellStyle name="Обычный 14 6 3 4" xfId="19389"/>
    <cellStyle name="Обычный 14 6 3 4 2" xfId="36288"/>
    <cellStyle name="Обычный 14 6 3 5" xfId="19390"/>
    <cellStyle name="Обычный 14 6 3 5 2" xfId="36289"/>
    <cellStyle name="Обычный 14 6 3 6" xfId="36285"/>
    <cellStyle name="Обычный 14 6 4" xfId="19391"/>
    <cellStyle name="Обычный 14 6 4 2" xfId="36290"/>
    <cellStyle name="Обычный 14 6 5" xfId="19392"/>
    <cellStyle name="Обычный 14 6 5 2" xfId="36291"/>
    <cellStyle name="Обычный 14 6 6" xfId="19393"/>
    <cellStyle name="Обычный 14 6 6 2" xfId="36292"/>
    <cellStyle name="Обычный 14 6 7" xfId="19394"/>
    <cellStyle name="Обычный 14 6 7 2" xfId="36293"/>
    <cellStyle name="Обычный 14 6 8" xfId="19395"/>
    <cellStyle name="Обычный 14 6 8 2" xfId="36294"/>
    <cellStyle name="Обычный 14 6 9" xfId="28183"/>
    <cellStyle name="Обычный 14 7" xfId="19396"/>
    <cellStyle name="Обычный 14 7 10" xfId="19397"/>
    <cellStyle name="Обычный 14 7 10 2" xfId="36296"/>
    <cellStyle name="Обычный 14 7 11" xfId="19398"/>
    <cellStyle name="Обычный 14 7 11 2" xfId="36297"/>
    <cellStyle name="Обычный 14 7 12" xfId="36295"/>
    <cellStyle name="Обычный 14 7 2" xfId="19399"/>
    <cellStyle name="Обычный 14 7 2 2" xfId="19400"/>
    <cellStyle name="Обычный 14 7 2 2 2" xfId="19401"/>
    <cellStyle name="Обычный 14 7 2 2 2 2" xfId="36300"/>
    <cellStyle name="Обычный 14 7 2 2 3" xfId="19402"/>
    <cellStyle name="Обычный 14 7 2 2 3 2" xfId="36301"/>
    <cellStyle name="Обычный 14 7 2 2 4" xfId="19403"/>
    <cellStyle name="Обычный 14 7 2 2 4 2" xfId="36302"/>
    <cellStyle name="Обычный 14 7 2 2 5" xfId="19404"/>
    <cellStyle name="Обычный 14 7 2 2 5 2" xfId="36303"/>
    <cellStyle name="Обычный 14 7 2 2 6" xfId="36299"/>
    <cellStyle name="Обычный 14 7 2 3" xfId="19405"/>
    <cellStyle name="Обычный 14 7 2 3 2" xfId="36304"/>
    <cellStyle name="Обычный 14 7 2 4" xfId="19406"/>
    <cellStyle name="Обычный 14 7 2 4 2" xfId="36305"/>
    <cellStyle name="Обычный 14 7 2 5" xfId="19407"/>
    <cellStyle name="Обычный 14 7 2 5 2" xfId="36306"/>
    <cellStyle name="Обычный 14 7 2 6" xfId="19408"/>
    <cellStyle name="Обычный 14 7 2 6 2" xfId="36307"/>
    <cellStyle name="Обычный 14 7 2 7" xfId="36298"/>
    <cellStyle name="Обычный 14 7 3" xfId="19409"/>
    <cellStyle name="Обычный 14 7 3 2" xfId="19410"/>
    <cellStyle name="Обычный 14 7 3 2 2" xfId="36309"/>
    <cellStyle name="Обычный 14 7 3 3" xfId="19411"/>
    <cellStyle name="Обычный 14 7 3 3 2" xfId="36310"/>
    <cellStyle name="Обычный 14 7 3 4" xfId="19412"/>
    <cellStyle name="Обычный 14 7 3 4 2" xfId="36311"/>
    <cellStyle name="Обычный 14 7 3 5" xfId="19413"/>
    <cellStyle name="Обычный 14 7 3 5 2" xfId="36312"/>
    <cellStyle name="Обычный 14 7 3 6" xfId="36308"/>
    <cellStyle name="Обычный 14 7 4" xfId="19414"/>
    <cellStyle name="Обычный 14 7 4 2" xfId="36313"/>
    <cellStyle name="Обычный 14 7 5" xfId="19415"/>
    <cellStyle name="Обычный 14 7 5 2" xfId="36314"/>
    <cellStyle name="Обычный 14 7 6" xfId="19416"/>
    <cellStyle name="Обычный 14 7 6 2" xfId="36315"/>
    <cellStyle name="Обычный 14 7 7" xfId="19417"/>
    <cellStyle name="Обычный 14 7 7 2" xfId="36316"/>
    <cellStyle name="Обычный 14 7 8" xfId="19418"/>
    <cellStyle name="Обычный 14 7 8 2" xfId="36317"/>
    <cellStyle name="Обычный 14 7 9" xfId="19419"/>
    <cellStyle name="Обычный 14 7 9 2" xfId="36318"/>
    <cellStyle name="Обычный 14 8" xfId="19420"/>
    <cellStyle name="Обычный 14 8 2" xfId="19421"/>
    <cellStyle name="Обычный 14 8 2 2" xfId="19422"/>
    <cellStyle name="Обычный 14 8 2 2 2" xfId="19423"/>
    <cellStyle name="Обычный 14 8 2 2 2 2" xfId="36322"/>
    <cellStyle name="Обычный 14 8 2 2 3" xfId="19424"/>
    <cellStyle name="Обычный 14 8 2 2 3 2" xfId="36323"/>
    <cellStyle name="Обычный 14 8 2 2 4" xfId="19425"/>
    <cellStyle name="Обычный 14 8 2 2 4 2" xfId="36324"/>
    <cellStyle name="Обычный 14 8 2 2 5" xfId="19426"/>
    <cellStyle name="Обычный 14 8 2 2 5 2" xfId="36325"/>
    <cellStyle name="Обычный 14 8 2 2 6" xfId="36321"/>
    <cellStyle name="Обычный 14 8 2 3" xfId="19427"/>
    <cellStyle name="Обычный 14 8 2 3 2" xfId="36326"/>
    <cellStyle name="Обычный 14 8 2 4" xfId="19428"/>
    <cellStyle name="Обычный 14 8 2 4 2" xfId="36327"/>
    <cellStyle name="Обычный 14 8 2 5" xfId="19429"/>
    <cellStyle name="Обычный 14 8 2 5 2" xfId="36328"/>
    <cellStyle name="Обычный 14 8 2 6" xfId="19430"/>
    <cellStyle name="Обычный 14 8 2 6 2" xfId="36329"/>
    <cellStyle name="Обычный 14 8 2 7" xfId="36320"/>
    <cellStyle name="Обычный 14 8 3" xfId="19431"/>
    <cellStyle name="Обычный 14 8 3 2" xfId="19432"/>
    <cellStyle name="Обычный 14 8 3 2 2" xfId="36331"/>
    <cellStyle name="Обычный 14 8 3 3" xfId="19433"/>
    <cellStyle name="Обычный 14 8 3 3 2" xfId="36332"/>
    <cellStyle name="Обычный 14 8 3 4" xfId="19434"/>
    <cellStyle name="Обычный 14 8 3 4 2" xfId="36333"/>
    <cellStyle name="Обычный 14 8 3 5" xfId="19435"/>
    <cellStyle name="Обычный 14 8 3 5 2" xfId="36334"/>
    <cellStyle name="Обычный 14 8 3 6" xfId="36330"/>
    <cellStyle name="Обычный 14 8 4" xfId="19436"/>
    <cellStyle name="Обычный 14 8 4 2" xfId="36335"/>
    <cellStyle name="Обычный 14 8 5" xfId="19437"/>
    <cellStyle name="Обычный 14 8 5 2" xfId="36336"/>
    <cellStyle name="Обычный 14 8 6" xfId="19438"/>
    <cellStyle name="Обычный 14 8 6 2" xfId="36337"/>
    <cellStyle name="Обычный 14 8 7" xfId="19439"/>
    <cellStyle name="Обычный 14 8 7 2" xfId="36338"/>
    <cellStyle name="Обычный 14 8 8" xfId="19440"/>
    <cellStyle name="Обычный 14 8 8 2" xfId="36339"/>
    <cellStyle name="Обычный 14 8 9" xfId="36319"/>
    <cellStyle name="Обычный 14 9" xfId="19441"/>
    <cellStyle name="Обычный 14 9 10" xfId="36340"/>
    <cellStyle name="Обычный 14 9 2" xfId="19442"/>
    <cellStyle name="Обычный 14 9 2 2" xfId="19443"/>
    <cellStyle name="Обычный 14 9 2 2 2" xfId="36342"/>
    <cellStyle name="Обычный 14 9 2 3" xfId="19444"/>
    <cellStyle name="Обычный 14 9 2 3 2" xfId="36343"/>
    <cellStyle name="Обычный 14 9 2 4" xfId="19445"/>
    <cellStyle name="Обычный 14 9 2 4 2" xfId="36344"/>
    <cellStyle name="Обычный 14 9 2 5" xfId="19446"/>
    <cellStyle name="Обычный 14 9 2 5 2" xfId="36345"/>
    <cellStyle name="Обычный 14 9 2 6" xfId="36341"/>
    <cellStyle name="Обычный 14 9 3" xfId="19447"/>
    <cellStyle name="Обычный 14 9 3 2" xfId="36346"/>
    <cellStyle name="Обычный 14 9 4" xfId="19448"/>
    <cellStyle name="Обычный 14 9 4 2" xfId="36347"/>
    <cellStyle name="Обычный 14 9 5" xfId="19449"/>
    <cellStyle name="Обычный 14 9 5 2" xfId="36348"/>
    <cellStyle name="Обычный 14 9 6" xfId="19450"/>
    <cellStyle name="Обычный 14 9 6 2" xfId="36349"/>
    <cellStyle name="Обычный 14 9 7" xfId="19451"/>
    <cellStyle name="Обычный 14 9 7 2" xfId="36350"/>
    <cellStyle name="Обычный 14 9 8" xfId="19452"/>
    <cellStyle name="Обычный 14 9 8 2" xfId="36351"/>
    <cellStyle name="Обычный 14 9 9" xfId="19453"/>
    <cellStyle name="Обычный 14 9 9 2" xfId="36352"/>
    <cellStyle name="Обычный 15" xfId="6849"/>
    <cellStyle name="Обычный 15 10" xfId="28184"/>
    <cellStyle name="Обычный 15 2" xfId="6850"/>
    <cellStyle name="Обычный 15 2 2" xfId="19454"/>
    <cellStyle name="Обычный 15 2 2 2" xfId="36353"/>
    <cellStyle name="Обычный 15 2 3" xfId="19455"/>
    <cellStyle name="Обычный 15 2 3 2" xfId="36354"/>
    <cellStyle name="Обычный 15 2 4" xfId="19456"/>
    <cellStyle name="Обычный 15 2 4 2" xfId="36355"/>
    <cellStyle name="Обычный 15 2 5" xfId="28185"/>
    <cellStyle name="Обычный 15 3" xfId="6851"/>
    <cellStyle name="Обычный 15 3 2" xfId="19457"/>
    <cellStyle name="Обычный 15 3 2 2" xfId="19458"/>
    <cellStyle name="Обычный 15 3 2 2 2" xfId="36357"/>
    <cellStyle name="Обычный 15 3 2 3" xfId="19459"/>
    <cellStyle name="Обычный 15 3 2 3 2" xfId="36358"/>
    <cellStyle name="Обычный 15 3 2 4" xfId="19460"/>
    <cellStyle name="Обычный 15 3 2 4 2" xfId="36359"/>
    <cellStyle name="Обычный 15 3 2 5" xfId="19461"/>
    <cellStyle name="Обычный 15 3 2 5 2" xfId="36360"/>
    <cellStyle name="Обычный 15 3 2 6" xfId="36356"/>
    <cellStyle name="Обычный 15 3 3" xfId="19462"/>
    <cellStyle name="Обычный 15 3 3 2" xfId="36361"/>
    <cellStyle name="Обычный 15 3 4" xfId="19463"/>
    <cellStyle name="Обычный 15 3 4 2" xfId="36362"/>
    <cellStyle name="Обычный 15 3 5" xfId="19464"/>
    <cellStyle name="Обычный 15 3 5 2" xfId="36363"/>
    <cellStyle name="Обычный 15 3 6" xfId="19465"/>
    <cellStyle name="Обычный 15 3 6 2" xfId="36364"/>
    <cellStyle name="Обычный 15 3 7" xfId="28186"/>
    <cellStyle name="Обычный 15 4" xfId="6852"/>
    <cellStyle name="Обычный 15 4 2" xfId="19466"/>
    <cellStyle name="Обычный 15 4 2 2" xfId="36365"/>
    <cellStyle name="Обычный 15 4 3" xfId="19467"/>
    <cellStyle name="Обычный 15 4 3 2" xfId="36366"/>
    <cellStyle name="Обычный 15 4 4" xfId="19468"/>
    <cellStyle name="Обычный 15 4 4 2" xfId="36367"/>
    <cellStyle name="Обычный 15 4 5" xfId="19469"/>
    <cellStyle name="Обычный 15 4 5 2" xfId="36368"/>
    <cellStyle name="Обычный 15 4 6" xfId="28187"/>
    <cellStyle name="Обычный 15 5" xfId="6853"/>
    <cellStyle name="Обычный 15 5 2" xfId="28188"/>
    <cellStyle name="Обычный 15 6" xfId="6854"/>
    <cellStyle name="Обычный 15 6 2" xfId="28189"/>
    <cellStyle name="Обычный 15 7" xfId="19470"/>
    <cellStyle name="Обычный 15 7 2" xfId="36369"/>
    <cellStyle name="Обычный 15 8" xfId="19471"/>
    <cellStyle name="Обычный 15 8 2" xfId="36370"/>
    <cellStyle name="Обычный 15 9" xfId="19472"/>
    <cellStyle name="Обычный 15 9 2" xfId="36371"/>
    <cellStyle name="Обычный 16" xfId="6855"/>
    <cellStyle name="Обычный 16 10" xfId="28190"/>
    <cellStyle name="Обычный 16 2" xfId="6856"/>
    <cellStyle name="Обычный 16 2 2" xfId="19473"/>
    <cellStyle name="Обычный 16 2 2 2" xfId="36372"/>
    <cellStyle name="Обычный 16 2 3" xfId="19474"/>
    <cellStyle name="Обычный 16 2 3 2" xfId="36373"/>
    <cellStyle name="Обычный 16 2 4" xfId="19475"/>
    <cellStyle name="Обычный 16 2 4 2" xfId="36374"/>
    <cellStyle name="Обычный 16 2 5" xfId="28191"/>
    <cellStyle name="Обычный 16 3" xfId="6857"/>
    <cellStyle name="Обычный 16 3 2" xfId="19476"/>
    <cellStyle name="Обычный 16 3 2 2" xfId="19477"/>
    <cellStyle name="Обычный 16 3 2 2 2" xfId="36376"/>
    <cellStyle name="Обычный 16 3 2 3" xfId="19478"/>
    <cellStyle name="Обычный 16 3 2 3 2" xfId="36377"/>
    <cellStyle name="Обычный 16 3 2 4" xfId="19479"/>
    <cellStyle name="Обычный 16 3 2 4 2" xfId="36378"/>
    <cellStyle name="Обычный 16 3 2 5" xfId="19480"/>
    <cellStyle name="Обычный 16 3 2 5 2" xfId="36379"/>
    <cellStyle name="Обычный 16 3 2 6" xfId="36375"/>
    <cellStyle name="Обычный 16 3 3" xfId="19481"/>
    <cellStyle name="Обычный 16 3 3 2" xfId="36380"/>
    <cellStyle name="Обычный 16 3 4" xfId="19482"/>
    <cellStyle name="Обычный 16 3 4 2" xfId="36381"/>
    <cellStyle name="Обычный 16 3 5" xfId="19483"/>
    <cellStyle name="Обычный 16 3 5 2" xfId="36382"/>
    <cellStyle name="Обычный 16 3 6" xfId="19484"/>
    <cellStyle name="Обычный 16 3 6 2" xfId="36383"/>
    <cellStyle name="Обычный 16 3 7" xfId="28192"/>
    <cellStyle name="Обычный 16 4" xfId="6858"/>
    <cellStyle name="Обычный 16 4 2" xfId="19485"/>
    <cellStyle name="Обычный 16 4 2 2" xfId="36384"/>
    <cellStyle name="Обычный 16 4 3" xfId="19486"/>
    <cellStyle name="Обычный 16 4 3 2" xfId="36385"/>
    <cellStyle name="Обычный 16 4 4" xfId="19487"/>
    <cellStyle name="Обычный 16 4 4 2" xfId="36386"/>
    <cellStyle name="Обычный 16 4 5" xfId="19488"/>
    <cellStyle name="Обычный 16 4 5 2" xfId="36387"/>
    <cellStyle name="Обычный 16 4 6" xfId="28193"/>
    <cellStyle name="Обычный 16 5" xfId="6859"/>
    <cellStyle name="Обычный 16 5 2" xfId="28194"/>
    <cellStyle name="Обычный 16 6" xfId="6860"/>
    <cellStyle name="Обычный 16 6 2" xfId="28195"/>
    <cellStyle name="Обычный 16 7" xfId="19489"/>
    <cellStyle name="Обычный 16 7 2" xfId="36388"/>
    <cellStyle name="Обычный 16 8" xfId="19490"/>
    <cellStyle name="Обычный 16 8 2" xfId="36389"/>
    <cellStyle name="Обычный 16 9" xfId="19491"/>
    <cellStyle name="Обычный 16 9 2" xfId="36390"/>
    <cellStyle name="Обычный 17" xfId="6861"/>
    <cellStyle name="Обычный 17 10" xfId="28196"/>
    <cellStyle name="Обычный 17 2" xfId="6862"/>
    <cellStyle name="Обычный 17 2 2" xfId="28197"/>
    <cellStyle name="Обычный 17 3" xfId="6863"/>
    <cellStyle name="Обычный 17 3 2" xfId="28198"/>
    <cellStyle name="Обычный 17 4" xfId="6864"/>
    <cellStyle name="Обычный 17 4 2" xfId="28199"/>
    <cellStyle name="Обычный 17 5" xfId="6865"/>
    <cellStyle name="Обычный 17 5 2" xfId="28200"/>
    <cellStyle name="Обычный 17 6" xfId="6866"/>
    <cellStyle name="Обычный 17 6 2" xfId="28201"/>
    <cellStyle name="Обычный 17 7" xfId="19492"/>
    <cellStyle name="Обычный 17 7 2" xfId="36391"/>
    <cellStyle name="Обычный 17 8" xfId="19493"/>
    <cellStyle name="Обычный 17 8 2" xfId="36392"/>
    <cellStyle name="Обычный 17 9" xfId="19494"/>
    <cellStyle name="Обычный 17 9 2" xfId="36393"/>
    <cellStyle name="Обычный 18" xfId="6867"/>
    <cellStyle name="Обычный 18 10" xfId="19495"/>
    <cellStyle name="Обычный 18 10 2" xfId="36394"/>
    <cellStyle name="Обычный 18 11" xfId="28202"/>
    <cellStyle name="Обычный 18 2" xfId="6868"/>
    <cellStyle name="Обычный 18 2 2" xfId="19496"/>
    <cellStyle name="Обычный 18 2 2 2" xfId="36395"/>
    <cellStyle name="Обычный 18 2 3" xfId="19497"/>
    <cellStyle name="Обычный 18 2 3 2" xfId="36396"/>
    <cellStyle name="Обычный 18 2 4" xfId="19498"/>
    <cellStyle name="Обычный 18 2 4 2" xfId="36397"/>
    <cellStyle name="Обычный 18 2 5" xfId="28203"/>
    <cellStyle name="Обычный 18 3" xfId="6869"/>
    <cellStyle name="Обычный 18 3 2" xfId="28204"/>
    <cellStyle name="Обычный 18 4" xfId="6870"/>
    <cellStyle name="Обычный 18 4 2" xfId="28205"/>
    <cellStyle name="Обычный 18 5" xfId="6871"/>
    <cellStyle name="Обычный 18 5 2" xfId="28206"/>
    <cellStyle name="Обычный 18 6" xfId="6872"/>
    <cellStyle name="Обычный 18 6 2" xfId="28207"/>
    <cellStyle name="Обычный 18 7" xfId="6873"/>
    <cellStyle name="Обычный 18 7 2" xfId="28208"/>
    <cellStyle name="Обычный 18 8" xfId="19499"/>
    <cellStyle name="Обычный 18 8 2" xfId="36398"/>
    <cellStyle name="Обычный 18 9" xfId="19500"/>
    <cellStyle name="Обычный 18 9 2" xfId="36399"/>
    <cellStyle name="Обычный 19" xfId="6874"/>
    <cellStyle name="Обычный 19 10" xfId="19501"/>
    <cellStyle name="Обычный 19 10 2" xfId="19502"/>
    <cellStyle name="Обычный 19 10 2 2" xfId="19503"/>
    <cellStyle name="Обычный 19 10 2 2 2" xfId="19504"/>
    <cellStyle name="Обычный 19 10 2 2 2 2" xfId="36403"/>
    <cellStyle name="Обычный 19 10 2 2 3" xfId="19505"/>
    <cellStyle name="Обычный 19 10 2 2 3 2" xfId="36404"/>
    <cellStyle name="Обычный 19 10 2 2 4" xfId="19506"/>
    <cellStyle name="Обычный 19 10 2 2 4 2" xfId="36405"/>
    <cellStyle name="Обычный 19 10 2 2 5" xfId="19507"/>
    <cellStyle name="Обычный 19 10 2 2 5 2" xfId="36406"/>
    <cellStyle name="Обычный 19 10 2 2 6" xfId="36402"/>
    <cellStyle name="Обычный 19 10 2 3" xfId="19508"/>
    <cellStyle name="Обычный 19 10 2 3 2" xfId="36407"/>
    <cellStyle name="Обычный 19 10 2 4" xfId="19509"/>
    <cellStyle name="Обычный 19 10 2 4 2" xfId="36408"/>
    <cellStyle name="Обычный 19 10 2 5" xfId="19510"/>
    <cellStyle name="Обычный 19 10 2 5 2" xfId="36409"/>
    <cellStyle name="Обычный 19 10 2 6" xfId="19511"/>
    <cellStyle name="Обычный 19 10 2 6 2" xfId="36410"/>
    <cellStyle name="Обычный 19 10 2 7" xfId="36401"/>
    <cellStyle name="Обычный 19 10 3" xfId="19512"/>
    <cellStyle name="Обычный 19 10 3 2" xfId="19513"/>
    <cellStyle name="Обычный 19 10 3 2 2" xfId="36412"/>
    <cellStyle name="Обычный 19 10 3 3" xfId="19514"/>
    <cellStyle name="Обычный 19 10 3 3 2" xfId="36413"/>
    <cellStyle name="Обычный 19 10 3 4" xfId="19515"/>
    <cellStyle name="Обычный 19 10 3 4 2" xfId="36414"/>
    <cellStyle name="Обычный 19 10 3 5" xfId="19516"/>
    <cellStyle name="Обычный 19 10 3 5 2" xfId="36415"/>
    <cellStyle name="Обычный 19 10 3 6" xfId="36411"/>
    <cellStyle name="Обычный 19 10 4" xfId="19517"/>
    <cellStyle name="Обычный 19 10 4 2" xfId="36416"/>
    <cellStyle name="Обычный 19 10 5" xfId="19518"/>
    <cellStyle name="Обычный 19 10 5 2" xfId="36417"/>
    <cellStyle name="Обычный 19 10 6" xfId="19519"/>
    <cellStyle name="Обычный 19 10 6 2" xfId="36418"/>
    <cellStyle name="Обычный 19 10 7" xfId="19520"/>
    <cellStyle name="Обычный 19 10 7 2" xfId="36419"/>
    <cellStyle name="Обычный 19 10 8" xfId="19521"/>
    <cellStyle name="Обычный 19 10 8 2" xfId="36420"/>
    <cellStyle name="Обычный 19 10 9" xfId="36400"/>
    <cellStyle name="Обычный 19 11" xfId="19522"/>
    <cellStyle name="Обычный 19 11 2" xfId="19523"/>
    <cellStyle name="Обычный 19 11 2 2" xfId="19524"/>
    <cellStyle name="Обычный 19 11 2 2 2" xfId="19525"/>
    <cellStyle name="Обычный 19 11 2 2 2 2" xfId="36424"/>
    <cellStyle name="Обычный 19 11 2 2 3" xfId="19526"/>
    <cellStyle name="Обычный 19 11 2 2 3 2" xfId="36425"/>
    <cellStyle name="Обычный 19 11 2 2 4" xfId="19527"/>
    <cellStyle name="Обычный 19 11 2 2 4 2" xfId="36426"/>
    <cellStyle name="Обычный 19 11 2 2 5" xfId="19528"/>
    <cellStyle name="Обычный 19 11 2 2 5 2" xfId="36427"/>
    <cellStyle name="Обычный 19 11 2 2 6" xfId="36423"/>
    <cellStyle name="Обычный 19 11 2 3" xfId="19529"/>
    <cellStyle name="Обычный 19 11 2 3 2" xfId="36428"/>
    <cellStyle name="Обычный 19 11 2 4" xfId="19530"/>
    <cellStyle name="Обычный 19 11 2 4 2" xfId="36429"/>
    <cellStyle name="Обычный 19 11 2 5" xfId="19531"/>
    <cellStyle name="Обычный 19 11 2 5 2" xfId="36430"/>
    <cellStyle name="Обычный 19 11 2 6" xfId="19532"/>
    <cellStyle name="Обычный 19 11 2 6 2" xfId="36431"/>
    <cellStyle name="Обычный 19 11 2 7" xfId="36422"/>
    <cellStyle name="Обычный 19 11 3" xfId="19533"/>
    <cellStyle name="Обычный 19 11 3 2" xfId="19534"/>
    <cellStyle name="Обычный 19 11 3 2 2" xfId="36433"/>
    <cellStyle name="Обычный 19 11 3 3" xfId="19535"/>
    <cellStyle name="Обычный 19 11 3 3 2" xfId="36434"/>
    <cellStyle name="Обычный 19 11 3 4" xfId="19536"/>
    <cellStyle name="Обычный 19 11 3 4 2" xfId="36435"/>
    <cellStyle name="Обычный 19 11 3 5" xfId="19537"/>
    <cellStyle name="Обычный 19 11 3 5 2" xfId="36436"/>
    <cellStyle name="Обычный 19 11 3 6" xfId="36432"/>
    <cellStyle name="Обычный 19 11 4" xfId="19538"/>
    <cellStyle name="Обычный 19 11 4 2" xfId="36437"/>
    <cellStyle name="Обычный 19 11 5" xfId="19539"/>
    <cellStyle name="Обычный 19 11 5 2" xfId="36438"/>
    <cellStyle name="Обычный 19 11 6" xfId="19540"/>
    <cellStyle name="Обычный 19 11 6 2" xfId="36439"/>
    <cellStyle name="Обычный 19 11 7" xfId="19541"/>
    <cellStyle name="Обычный 19 11 7 2" xfId="36440"/>
    <cellStyle name="Обычный 19 11 8" xfId="19542"/>
    <cellStyle name="Обычный 19 11 8 2" xfId="36441"/>
    <cellStyle name="Обычный 19 11 9" xfId="36421"/>
    <cellStyle name="Обычный 19 12" xfId="19543"/>
    <cellStyle name="Обычный 19 12 2" xfId="19544"/>
    <cellStyle name="Обычный 19 12 2 2" xfId="19545"/>
    <cellStyle name="Обычный 19 12 2 2 2" xfId="19546"/>
    <cellStyle name="Обычный 19 12 2 2 2 2" xfId="36445"/>
    <cellStyle name="Обычный 19 12 2 2 3" xfId="19547"/>
    <cellStyle name="Обычный 19 12 2 2 3 2" xfId="36446"/>
    <cellStyle name="Обычный 19 12 2 2 4" xfId="19548"/>
    <cellStyle name="Обычный 19 12 2 2 4 2" xfId="36447"/>
    <cellStyle name="Обычный 19 12 2 2 5" xfId="19549"/>
    <cellStyle name="Обычный 19 12 2 2 5 2" xfId="36448"/>
    <cellStyle name="Обычный 19 12 2 2 6" xfId="36444"/>
    <cellStyle name="Обычный 19 12 2 3" xfId="19550"/>
    <cellStyle name="Обычный 19 12 2 3 2" xfId="36449"/>
    <cellStyle name="Обычный 19 12 2 4" xfId="19551"/>
    <cellStyle name="Обычный 19 12 2 4 2" xfId="36450"/>
    <cellStyle name="Обычный 19 12 2 5" xfId="19552"/>
    <cellStyle name="Обычный 19 12 2 5 2" xfId="36451"/>
    <cellStyle name="Обычный 19 12 2 6" xfId="19553"/>
    <cellStyle name="Обычный 19 12 2 6 2" xfId="36452"/>
    <cellStyle name="Обычный 19 12 2 7" xfId="36443"/>
    <cellStyle name="Обычный 19 12 3" xfId="19554"/>
    <cellStyle name="Обычный 19 12 3 2" xfId="19555"/>
    <cellStyle name="Обычный 19 12 3 2 2" xfId="36454"/>
    <cellStyle name="Обычный 19 12 3 3" xfId="19556"/>
    <cellStyle name="Обычный 19 12 3 3 2" xfId="36455"/>
    <cellStyle name="Обычный 19 12 3 4" xfId="19557"/>
    <cellStyle name="Обычный 19 12 3 4 2" xfId="36456"/>
    <cellStyle name="Обычный 19 12 3 5" xfId="19558"/>
    <cellStyle name="Обычный 19 12 3 5 2" xfId="36457"/>
    <cellStyle name="Обычный 19 12 3 6" xfId="36453"/>
    <cellStyle name="Обычный 19 12 4" xfId="19559"/>
    <cellStyle name="Обычный 19 12 4 2" xfId="36458"/>
    <cellStyle name="Обычный 19 12 5" xfId="19560"/>
    <cellStyle name="Обычный 19 12 5 2" xfId="36459"/>
    <cellStyle name="Обычный 19 12 6" xfId="19561"/>
    <cellStyle name="Обычный 19 12 6 2" xfId="36460"/>
    <cellStyle name="Обычный 19 12 7" xfId="19562"/>
    <cellStyle name="Обычный 19 12 7 2" xfId="36461"/>
    <cellStyle name="Обычный 19 12 8" xfId="36442"/>
    <cellStyle name="Обычный 19 13" xfId="19563"/>
    <cellStyle name="Обычный 19 13 2" xfId="19564"/>
    <cellStyle name="Обычный 19 13 2 2" xfId="19565"/>
    <cellStyle name="Обычный 19 13 2 2 2" xfId="36464"/>
    <cellStyle name="Обычный 19 13 2 3" xfId="19566"/>
    <cellStyle name="Обычный 19 13 2 3 2" xfId="36465"/>
    <cellStyle name="Обычный 19 13 2 4" xfId="19567"/>
    <cellStyle name="Обычный 19 13 2 4 2" xfId="36466"/>
    <cellStyle name="Обычный 19 13 2 5" xfId="19568"/>
    <cellStyle name="Обычный 19 13 2 5 2" xfId="36467"/>
    <cellStyle name="Обычный 19 13 2 6" xfId="36463"/>
    <cellStyle name="Обычный 19 13 3" xfId="19569"/>
    <cellStyle name="Обычный 19 13 3 2" xfId="36468"/>
    <cellStyle name="Обычный 19 13 4" xfId="19570"/>
    <cellStyle name="Обычный 19 13 4 2" xfId="36469"/>
    <cellStyle name="Обычный 19 13 5" xfId="19571"/>
    <cellStyle name="Обычный 19 13 5 2" xfId="36470"/>
    <cellStyle name="Обычный 19 13 6" xfId="19572"/>
    <cellStyle name="Обычный 19 13 6 2" xfId="36471"/>
    <cellStyle name="Обычный 19 13 7" xfId="36462"/>
    <cellStyle name="Обычный 19 14" xfId="19573"/>
    <cellStyle name="Обычный 19 14 2" xfId="19574"/>
    <cellStyle name="Обычный 19 14 2 2" xfId="36473"/>
    <cellStyle name="Обычный 19 14 3" xfId="19575"/>
    <cellStyle name="Обычный 19 14 3 2" xfId="36474"/>
    <cellStyle name="Обычный 19 14 4" xfId="19576"/>
    <cellStyle name="Обычный 19 14 4 2" xfId="36475"/>
    <cellStyle name="Обычный 19 14 5" xfId="19577"/>
    <cellStyle name="Обычный 19 14 5 2" xfId="36476"/>
    <cellStyle name="Обычный 19 14 6" xfId="36472"/>
    <cellStyle name="Обычный 19 15" xfId="19578"/>
    <cellStyle name="Обычный 19 15 2" xfId="19579"/>
    <cellStyle name="Обычный 19 15 2 2" xfId="36478"/>
    <cellStyle name="Обычный 19 15 3" xfId="19580"/>
    <cellStyle name="Обычный 19 15 3 2" xfId="36479"/>
    <cellStyle name="Обычный 19 15 4" xfId="19581"/>
    <cellStyle name="Обычный 19 15 4 2" xfId="36480"/>
    <cellStyle name="Обычный 19 15 5" xfId="19582"/>
    <cellStyle name="Обычный 19 15 5 2" xfId="36481"/>
    <cellStyle name="Обычный 19 15 6" xfId="36477"/>
    <cellStyle name="Обычный 19 16" xfId="19583"/>
    <cellStyle name="Обычный 19 16 2" xfId="36482"/>
    <cellStyle name="Обычный 19 17" xfId="19584"/>
    <cellStyle name="Обычный 19 17 2" xfId="36483"/>
    <cellStyle name="Обычный 19 18" xfId="19585"/>
    <cellStyle name="Обычный 19 18 2" xfId="36484"/>
    <cellStyle name="Обычный 19 19" xfId="19586"/>
    <cellStyle name="Обычный 19 19 2" xfId="36485"/>
    <cellStyle name="Обычный 19 2" xfId="6875"/>
    <cellStyle name="Обычный 19 2 10" xfId="19587"/>
    <cellStyle name="Обычный 19 2 10 2" xfId="19588"/>
    <cellStyle name="Обычный 19 2 10 2 2" xfId="36487"/>
    <cellStyle name="Обычный 19 2 10 3" xfId="19589"/>
    <cellStyle name="Обычный 19 2 10 3 2" xfId="36488"/>
    <cellStyle name="Обычный 19 2 10 4" xfId="19590"/>
    <cellStyle name="Обычный 19 2 10 4 2" xfId="36489"/>
    <cellStyle name="Обычный 19 2 10 5" xfId="19591"/>
    <cellStyle name="Обычный 19 2 10 5 2" xfId="36490"/>
    <cellStyle name="Обычный 19 2 10 6" xfId="36486"/>
    <cellStyle name="Обычный 19 2 11" xfId="19592"/>
    <cellStyle name="Обычный 19 2 11 2" xfId="19593"/>
    <cellStyle name="Обычный 19 2 11 2 2" xfId="36492"/>
    <cellStyle name="Обычный 19 2 11 3" xfId="19594"/>
    <cellStyle name="Обычный 19 2 11 3 2" xfId="36493"/>
    <cellStyle name="Обычный 19 2 11 4" xfId="19595"/>
    <cellStyle name="Обычный 19 2 11 4 2" xfId="36494"/>
    <cellStyle name="Обычный 19 2 11 5" xfId="19596"/>
    <cellStyle name="Обычный 19 2 11 5 2" xfId="36495"/>
    <cellStyle name="Обычный 19 2 11 6" xfId="36491"/>
    <cellStyle name="Обычный 19 2 12" xfId="19597"/>
    <cellStyle name="Обычный 19 2 12 2" xfId="36496"/>
    <cellStyle name="Обычный 19 2 13" xfId="19598"/>
    <cellStyle name="Обычный 19 2 13 2" xfId="36497"/>
    <cellStyle name="Обычный 19 2 14" xfId="19599"/>
    <cellStyle name="Обычный 19 2 14 2" xfId="36498"/>
    <cellStyle name="Обычный 19 2 15" xfId="19600"/>
    <cellStyle name="Обычный 19 2 15 2" xfId="36499"/>
    <cellStyle name="Обычный 19 2 16" xfId="19601"/>
    <cellStyle name="Обычный 19 2 16 2" xfId="36500"/>
    <cellStyle name="Обычный 19 2 17" xfId="19602"/>
    <cellStyle name="Обычный 19 2 17 2" xfId="36501"/>
    <cellStyle name="Обычный 19 2 18" xfId="19603"/>
    <cellStyle name="Обычный 19 2 18 2" xfId="36502"/>
    <cellStyle name="Обычный 19 2 19" xfId="28210"/>
    <cellStyle name="Обычный 19 2 2" xfId="6876"/>
    <cellStyle name="Обычный 19 2 2 2" xfId="6877"/>
    <cellStyle name="Обычный 19 2 2 2 2" xfId="6878"/>
    <cellStyle name="Обычный 19 2 2 2 2 2" xfId="19604"/>
    <cellStyle name="Обычный 19 2 2 2 2 2 2" xfId="36503"/>
    <cellStyle name="Обычный 19 2 2 2 2 3" xfId="19605"/>
    <cellStyle name="Обычный 19 2 2 2 2 3 2" xfId="36504"/>
    <cellStyle name="Обычный 19 2 2 2 2 4" xfId="19606"/>
    <cellStyle name="Обычный 19 2 2 2 2 4 2" xfId="36505"/>
    <cellStyle name="Обычный 19 2 2 2 2 5" xfId="19607"/>
    <cellStyle name="Обычный 19 2 2 2 2 5 2" xfId="36506"/>
    <cellStyle name="Обычный 19 2 2 2 2 6" xfId="28213"/>
    <cellStyle name="Обычный 19 2 2 2 3" xfId="19608"/>
    <cellStyle name="Обычный 19 2 2 2 3 2" xfId="36507"/>
    <cellStyle name="Обычный 19 2 2 2 4" xfId="19609"/>
    <cellStyle name="Обычный 19 2 2 2 4 2" xfId="36508"/>
    <cellStyle name="Обычный 19 2 2 2 5" xfId="19610"/>
    <cellStyle name="Обычный 19 2 2 2 5 2" xfId="36509"/>
    <cellStyle name="Обычный 19 2 2 2 6" xfId="19611"/>
    <cellStyle name="Обычный 19 2 2 2 6 2" xfId="36510"/>
    <cellStyle name="Обычный 19 2 2 2 7" xfId="28212"/>
    <cellStyle name="Обычный 19 2 2 3" xfId="19612"/>
    <cellStyle name="Обычный 19 2 2 3 2" xfId="19613"/>
    <cellStyle name="Обычный 19 2 2 3 2 2" xfId="36512"/>
    <cellStyle name="Обычный 19 2 2 3 3" xfId="19614"/>
    <cellStyle name="Обычный 19 2 2 3 3 2" xfId="36513"/>
    <cellStyle name="Обычный 19 2 2 3 4" xfId="19615"/>
    <cellStyle name="Обычный 19 2 2 3 4 2" xfId="36514"/>
    <cellStyle name="Обычный 19 2 2 3 5" xfId="19616"/>
    <cellStyle name="Обычный 19 2 2 3 5 2" xfId="36515"/>
    <cellStyle name="Обычный 19 2 2 3 6" xfId="36511"/>
    <cellStyle name="Обычный 19 2 2 4" xfId="19617"/>
    <cellStyle name="Обычный 19 2 2 4 2" xfId="36516"/>
    <cellStyle name="Обычный 19 2 2 5" xfId="19618"/>
    <cellStyle name="Обычный 19 2 2 5 2" xfId="36517"/>
    <cellStyle name="Обычный 19 2 2 6" xfId="19619"/>
    <cellStyle name="Обычный 19 2 2 6 2" xfId="36518"/>
    <cellStyle name="Обычный 19 2 2 7" xfId="19620"/>
    <cellStyle name="Обычный 19 2 2 7 2" xfId="36519"/>
    <cellStyle name="Обычный 19 2 2 8" xfId="19621"/>
    <cellStyle name="Обычный 19 2 2 8 2" xfId="36520"/>
    <cellStyle name="Обычный 19 2 2 9" xfId="28211"/>
    <cellStyle name="Обычный 19 2 3" xfId="6879"/>
    <cellStyle name="Обычный 19 2 3 2" xfId="19622"/>
    <cellStyle name="Обычный 19 2 3 2 2" xfId="19623"/>
    <cellStyle name="Обычный 19 2 3 2 2 2" xfId="19624"/>
    <cellStyle name="Обычный 19 2 3 2 2 2 2" xfId="36523"/>
    <cellStyle name="Обычный 19 2 3 2 2 3" xfId="19625"/>
    <cellStyle name="Обычный 19 2 3 2 2 3 2" xfId="36524"/>
    <cellStyle name="Обычный 19 2 3 2 2 4" xfId="19626"/>
    <cellStyle name="Обычный 19 2 3 2 2 4 2" xfId="36525"/>
    <cellStyle name="Обычный 19 2 3 2 2 5" xfId="19627"/>
    <cellStyle name="Обычный 19 2 3 2 2 5 2" xfId="36526"/>
    <cellStyle name="Обычный 19 2 3 2 2 6" xfId="36522"/>
    <cellStyle name="Обычный 19 2 3 2 3" xfId="19628"/>
    <cellStyle name="Обычный 19 2 3 2 3 2" xfId="36527"/>
    <cellStyle name="Обычный 19 2 3 2 4" xfId="19629"/>
    <cellStyle name="Обычный 19 2 3 2 4 2" xfId="36528"/>
    <cellStyle name="Обычный 19 2 3 2 5" xfId="19630"/>
    <cellStyle name="Обычный 19 2 3 2 5 2" xfId="36529"/>
    <cellStyle name="Обычный 19 2 3 2 6" xfId="19631"/>
    <cellStyle name="Обычный 19 2 3 2 6 2" xfId="36530"/>
    <cellStyle name="Обычный 19 2 3 2 7" xfId="36521"/>
    <cellStyle name="Обычный 19 2 3 3" xfId="19632"/>
    <cellStyle name="Обычный 19 2 3 3 2" xfId="19633"/>
    <cellStyle name="Обычный 19 2 3 3 2 2" xfId="36532"/>
    <cellStyle name="Обычный 19 2 3 3 3" xfId="19634"/>
    <cellStyle name="Обычный 19 2 3 3 3 2" xfId="36533"/>
    <cellStyle name="Обычный 19 2 3 3 4" xfId="19635"/>
    <cellStyle name="Обычный 19 2 3 3 4 2" xfId="36534"/>
    <cellStyle name="Обычный 19 2 3 3 5" xfId="19636"/>
    <cellStyle name="Обычный 19 2 3 3 5 2" xfId="36535"/>
    <cellStyle name="Обычный 19 2 3 3 6" xfId="36531"/>
    <cellStyle name="Обычный 19 2 3 4" xfId="19637"/>
    <cellStyle name="Обычный 19 2 3 4 2" xfId="36536"/>
    <cellStyle name="Обычный 19 2 3 5" xfId="19638"/>
    <cellStyle name="Обычный 19 2 3 5 2" xfId="36537"/>
    <cellStyle name="Обычный 19 2 3 6" xfId="19639"/>
    <cellStyle name="Обычный 19 2 3 6 2" xfId="36538"/>
    <cellStyle name="Обычный 19 2 3 7" xfId="19640"/>
    <cellStyle name="Обычный 19 2 3 7 2" xfId="36539"/>
    <cellStyle name="Обычный 19 2 3 8" xfId="19641"/>
    <cellStyle name="Обычный 19 2 3 8 2" xfId="36540"/>
    <cellStyle name="Обычный 19 2 3 9" xfId="28214"/>
    <cellStyle name="Обычный 19 2 4" xfId="6880"/>
    <cellStyle name="Обычный 19 2 4 2" xfId="19642"/>
    <cellStyle name="Обычный 19 2 4 2 2" xfId="19643"/>
    <cellStyle name="Обычный 19 2 4 2 2 2" xfId="19644"/>
    <cellStyle name="Обычный 19 2 4 2 2 2 2" xfId="36543"/>
    <cellStyle name="Обычный 19 2 4 2 2 3" xfId="19645"/>
    <cellStyle name="Обычный 19 2 4 2 2 3 2" xfId="36544"/>
    <cellStyle name="Обычный 19 2 4 2 2 4" xfId="19646"/>
    <cellStyle name="Обычный 19 2 4 2 2 4 2" xfId="36545"/>
    <cellStyle name="Обычный 19 2 4 2 2 5" xfId="19647"/>
    <cellStyle name="Обычный 19 2 4 2 2 5 2" xfId="36546"/>
    <cellStyle name="Обычный 19 2 4 2 2 6" xfId="36542"/>
    <cellStyle name="Обычный 19 2 4 2 3" xfId="19648"/>
    <cellStyle name="Обычный 19 2 4 2 3 2" xfId="36547"/>
    <cellStyle name="Обычный 19 2 4 2 4" xfId="19649"/>
    <cellStyle name="Обычный 19 2 4 2 4 2" xfId="36548"/>
    <cellStyle name="Обычный 19 2 4 2 5" xfId="19650"/>
    <cellStyle name="Обычный 19 2 4 2 5 2" xfId="36549"/>
    <cellStyle name="Обычный 19 2 4 2 6" xfId="19651"/>
    <cellStyle name="Обычный 19 2 4 2 6 2" xfId="36550"/>
    <cellStyle name="Обычный 19 2 4 2 7" xfId="36541"/>
    <cellStyle name="Обычный 19 2 4 3" xfId="19652"/>
    <cellStyle name="Обычный 19 2 4 3 2" xfId="19653"/>
    <cellStyle name="Обычный 19 2 4 3 2 2" xfId="36552"/>
    <cellStyle name="Обычный 19 2 4 3 3" xfId="19654"/>
    <cellStyle name="Обычный 19 2 4 3 3 2" xfId="36553"/>
    <cellStyle name="Обычный 19 2 4 3 4" xfId="19655"/>
    <cellStyle name="Обычный 19 2 4 3 4 2" xfId="36554"/>
    <cellStyle name="Обычный 19 2 4 3 5" xfId="19656"/>
    <cellStyle name="Обычный 19 2 4 3 5 2" xfId="36555"/>
    <cellStyle name="Обычный 19 2 4 3 6" xfId="36551"/>
    <cellStyle name="Обычный 19 2 4 4" xfId="19657"/>
    <cellStyle name="Обычный 19 2 4 4 2" xfId="36556"/>
    <cellStyle name="Обычный 19 2 4 5" xfId="19658"/>
    <cellStyle name="Обычный 19 2 4 5 2" xfId="36557"/>
    <cellStyle name="Обычный 19 2 4 6" xfId="19659"/>
    <cellStyle name="Обычный 19 2 4 6 2" xfId="36558"/>
    <cellStyle name="Обычный 19 2 4 7" xfId="19660"/>
    <cellStyle name="Обычный 19 2 4 7 2" xfId="36559"/>
    <cellStyle name="Обычный 19 2 4 8" xfId="19661"/>
    <cellStyle name="Обычный 19 2 4 8 2" xfId="36560"/>
    <cellStyle name="Обычный 19 2 4 9" xfId="28215"/>
    <cellStyle name="Обычный 19 2 5" xfId="19662"/>
    <cellStyle name="Обычный 19 2 5 2" xfId="19663"/>
    <cellStyle name="Обычный 19 2 5 2 2" xfId="19664"/>
    <cellStyle name="Обычный 19 2 5 2 2 2" xfId="19665"/>
    <cellStyle name="Обычный 19 2 5 2 2 2 2" xfId="36564"/>
    <cellStyle name="Обычный 19 2 5 2 2 3" xfId="19666"/>
    <cellStyle name="Обычный 19 2 5 2 2 3 2" xfId="36565"/>
    <cellStyle name="Обычный 19 2 5 2 2 4" xfId="19667"/>
    <cellStyle name="Обычный 19 2 5 2 2 4 2" xfId="36566"/>
    <cellStyle name="Обычный 19 2 5 2 2 5" xfId="19668"/>
    <cellStyle name="Обычный 19 2 5 2 2 5 2" xfId="36567"/>
    <cellStyle name="Обычный 19 2 5 2 2 6" xfId="36563"/>
    <cellStyle name="Обычный 19 2 5 2 3" xfId="19669"/>
    <cellStyle name="Обычный 19 2 5 2 3 2" xfId="36568"/>
    <cellStyle name="Обычный 19 2 5 2 4" xfId="19670"/>
    <cellStyle name="Обычный 19 2 5 2 4 2" xfId="36569"/>
    <cellStyle name="Обычный 19 2 5 2 5" xfId="19671"/>
    <cellStyle name="Обычный 19 2 5 2 5 2" xfId="36570"/>
    <cellStyle name="Обычный 19 2 5 2 6" xfId="19672"/>
    <cellStyle name="Обычный 19 2 5 2 6 2" xfId="36571"/>
    <cellStyle name="Обычный 19 2 5 2 7" xfId="36562"/>
    <cellStyle name="Обычный 19 2 5 3" xfId="19673"/>
    <cellStyle name="Обычный 19 2 5 3 2" xfId="19674"/>
    <cellStyle name="Обычный 19 2 5 3 2 2" xfId="36573"/>
    <cellStyle name="Обычный 19 2 5 3 3" xfId="19675"/>
    <cellStyle name="Обычный 19 2 5 3 3 2" xfId="36574"/>
    <cellStyle name="Обычный 19 2 5 3 4" xfId="19676"/>
    <cellStyle name="Обычный 19 2 5 3 4 2" xfId="36575"/>
    <cellStyle name="Обычный 19 2 5 3 5" xfId="19677"/>
    <cellStyle name="Обычный 19 2 5 3 5 2" xfId="36576"/>
    <cellStyle name="Обычный 19 2 5 3 6" xfId="36572"/>
    <cellStyle name="Обычный 19 2 5 4" xfId="19678"/>
    <cellStyle name="Обычный 19 2 5 4 2" xfId="36577"/>
    <cellStyle name="Обычный 19 2 5 5" xfId="19679"/>
    <cellStyle name="Обычный 19 2 5 5 2" xfId="36578"/>
    <cellStyle name="Обычный 19 2 5 6" xfId="19680"/>
    <cellStyle name="Обычный 19 2 5 6 2" xfId="36579"/>
    <cellStyle name="Обычный 19 2 5 7" xfId="19681"/>
    <cellStyle name="Обычный 19 2 5 7 2" xfId="36580"/>
    <cellStyle name="Обычный 19 2 5 8" xfId="19682"/>
    <cellStyle name="Обычный 19 2 5 8 2" xfId="36581"/>
    <cellStyle name="Обычный 19 2 5 9" xfId="36561"/>
    <cellStyle name="Обычный 19 2 6" xfId="19683"/>
    <cellStyle name="Обычный 19 2 6 2" xfId="19684"/>
    <cellStyle name="Обычный 19 2 6 2 2" xfId="19685"/>
    <cellStyle name="Обычный 19 2 6 2 2 2" xfId="19686"/>
    <cellStyle name="Обычный 19 2 6 2 2 2 2" xfId="36585"/>
    <cellStyle name="Обычный 19 2 6 2 2 3" xfId="19687"/>
    <cellStyle name="Обычный 19 2 6 2 2 3 2" xfId="36586"/>
    <cellStyle name="Обычный 19 2 6 2 2 4" xfId="19688"/>
    <cellStyle name="Обычный 19 2 6 2 2 4 2" xfId="36587"/>
    <cellStyle name="Обычный 19 2 6 2 2 5" xfId="19689"/>
    <cellStyle name="Обычный 19 2 6 2 2 5 2" xfId="36588"/>
    <cellStyle name="Обычный 19 2 6 2 2 6" xfId="36584"/>
    <cellStyle name="Обычный 19 2 6 2 3" xfId="19690"/>
    <cellStyle name="Обычный 19 2 6 2 3 2" xfId="36589"/>
    <cellStyle name="Обычный 19 2 6 2 4" xfId="19691"/>
    <cellStyle name="Обычный 19 2 6 2 4 2" xfId="36590"/>
    <cellStyle name="Обычный 19 2 6 2 5" xfId="19692"/>
    <cellStyle name="Обычный 19 2 6 2 5 2" xfId="36591"/>
    <cellStyle name="Обычный 19 2 6 2 6" xfId="19693"/>
    <cellStyle name="Обычный 19 2 6 2 6 2" xfId="36592"/>
    <cellStyle name="Обычный 19 2 6 2 7" xfId="36583"/>
    <cellStyle name="Обычный 19 2 6 3" xfId="19694"/>
    <cellStyle name="Обычный 19 2 6 3 2" xfId="19695"/>
    <cellStyle name="Обычный 19 2 6 3 2 2" xfId="36594"/>
    <cellStyle name="Обычный 19 2 6 3 3" xfId="19696"/>
    <cellStyle name="Обычный 19 2 6 3 3 2" xfId="36595"/>
    <cellStyle name="Обычный 19 2 6 3 4" xfId="19697"/>
    <cellStyle name="Обычный 19 2 6 3 4 2" xfId="36596"/>
    <cellStyle name="Обычный 19 2 6 3 5" xfId="19698"/>
    <cellStyle name="Обычный 19 2 6 3 5 2" xfId="36597"/>
    <cellStyle name="Обычный 19 2 6 3 6" xfId="36593"/>
    <cellStyle name="Обычный 19 2 6 4" xfId="19699"/>
    <cellStyle name="Обычный 19 2 6 4 2" xfId="36598"/>
    <cellStyle name="Обычный 19 2 6 5" xfId="19700"/>
    <cellStyle name="Обычный 19 2 6 5 2" xfId="36599"/>
    <cellStyle name="Обычный 19 2 6 6" xfId="19701"/>
    <cellStyle name="Обычный 19 2 6 6 2" xfId="36600"/>
    <cellStyle name="Обычный 19 2 6 7" xfId="19702"/>
    <cellStyle name="Обычный 19 2 6 7 2" xfId="36601"/>
    <cellStyle name="Обычный 19 2 6 8" xfId="19703"/>
    <cellStyle name="Обычный 19 2 6 8 2" xfId="36602"/>
    <cellStyle name="Обычный 19 2 6 9" xfId="36582"/>
    <cellStyle name="Обычный 19 2 7" xfId="19704"/>
    <cellStyle name="Обычный 19 2 7 2" xfId="19705"/>
    <cellStyle name="Обычный 19 2 7 2 2" xfId="19706"/>
    <cellStyle name="Обычный 19 2 7 2 2 2" xfId="19707"/>
    <cellStyle name="Обычный 19 2 7 2 2 2 2" xfId="36606"/>
    <cellStyle name="Обычный 19 2 7 2 2 3" xfId="19708"/>
    <cellStyle name="Обычный 19 2 7 2 2 3 2" xfId="36607"/>
    <cellStyle name="Обычный 19 2 7 2 2 4" xfId="19709"/>
    <cellStyle name="Обычный 19 2 7 2 2 4 2" xfId="36608"/>
    <cellStyle name="Обычный 19 2 7 2 2 5" xfId="19710"/>
    <cellStyle name="Обычный 19 2 7 2 2 5 2" xfId="36609"/>
    <cellStyle name="Обычный 19 2 7 2 2 6" xfId="36605"/>
    <cellStyle name="Обычный 19 2 7 2 3" xfId="19711"/>
    <cellStyle name="Обычный 19 2 7 2 3 2" xfId="36610"/>
    <cellStyle name="Обычный 19 2 7 2 4" xfId="19712"/>
    <cellStyle name="Обычный 19 2 7 2 4 2" xfId="36611"/>
    <cellStyle name="Обычный 19 2 7 2 5" xfId="19713"/>
    <cellStyle name="Обычный 19 2 7 2 5 2" xfId="36612"/>
    <cellStyle name="Обычный 19 2 7 2 6" xfId="19714"/>
    <cellStyle name="Обычный 19 2 7 2 6 2" xfId="36613"/>
    <cellStyle name="Обычный 19 2 7 2 7" xfId="36604"/>
    <cellStyle name="Обычный 19 2 7 3" xfId="19715"/>
    <cellStyle name="Обычный 19 2 7 3 2" xfId="19716"/>
    <cellStyle name="Обычный 19 2 7 3 2 2" xfId="36615"/>
    <cellStyle name="Обычный 19 2 7 3 3" xfId="19717"/>
    <cellStyle name="Обычный 19 2 7 3 3 2" xfId="36616"/>
    <cellStyle name="Обычный 19 2 7 3 4" xfId="19718"/>
    <cellStyle name="Обычный 19 2 7 3 4 2" xfId="36617"/>
    <cellStyle name="Обычный 19 2 7 3 5" xfId="19719"/>
    <cellStyle name="Обычный 19 2 7 3 5 2" xfId="36618"/>
    <cellStyle name="Обычный 19 2 7 3 6" xfId="36614"/>
    <cellStyle name="Обычный 19 2 7 4" xfId="19720"/>
    <cellStyle name="Обычный 19 2 7 4 2" xfId="36619"/>
    <cellStyle name="Обычный 19 2 7 5" xfId="19721"/>
    <cellStyle name="Обычный 19 2 7 5 2" xfId="36620"/>
    <cellStyle name="Обычный 19 2 7 6" xfId="19722"/>
    <cellStyle name="Обычный 19 2 7 6 2" xfId="36621"/>
    <cellStyle name="Обычный 19 2 7 7" xfId="19723"/>
    <cellStyle name="Обычный 19 2 7 7 2" xfId="36622"/>
    <cellStyle name="Обычный 19 2 7 8" xfId="19724"/>
    <cellStyle name="Обычный 19 2 7 8 2" xfId="36623"/>
    <cellStyle name="Обычный 19 2 7 9" xfId="36603"/>
    <cellStyle name="Обычный 19 2 8" xfId="19725"/>
    <cellStyle name="Обычный 19 2 8 2" xfId="19726"/>
    <cellStyle name="Обычный 19 2 8 2 2" xfId="19727"/>
    <cellStyle name="Обычный 19 2 8 2 2 2" xfId="19728"/>
    <cellStyle name="Обычный 19 2 8 2 2 2 2" xfId="36627"/>
    <cellStyle name="Обычный 19 2 8 2 2 3" xfId="19729"/>
    <cellStyle name="Обычный 19 2 8 2 2 3 2" xfId="36628"/>
    <cellStyle name="Обычный 19 2 8 2 2 4" xfId="19730"/>
    <cellStyle name="Обычный 19 2 8 2 2 4 2" xfId="36629"/>
    <cellStyle name="Обычный 19 2 8 2 2 5" xfId="19731"/>
    <cellStyle name="Обычный 19 2 8 2 2 5 2" xfId="36630"/>
    <cellStyle name="Обычный 19 2 8 2 2 6" xfId="36626"/>
    <cellStyle name="Обычный 19 2 8 2 3" xfId="19732"/>
    <cellStyle name="Обычный 19 2 8 2 3 2" xfId="36631"/>
    <cellStyle name="Обычный 19 2 8 2 4" xfId="19733"/>
    <cellStyle name="Обычный 19 2 8 2 4 2" xfId="36632"/>
    <cellStyle name="Обычный 19 2 8 2 5" xfId="19734"/>
    <cellStyle name="Обычный 19 2 8 2 5 2" xfId="36633"/>
    <cellStyle name="Обычный 19 2 8 2 6" xfId="19735"/>
    <cellStyle name="Обычный 19 2 8 2 6 2" xfId="36634"/>
    <cellStyle name="Обычный 19 2 8 2 7" xfId="36625"/>
    <cellStyle name="Обычный 19 2 8 3" xfId="19736"/>
    <cellStyle name="Обычный 19 2 8 3 2" xfId="19737"/>
    <cellStyle name="Обычный 19 2 8 3 2 2" xfId="36636"/>
    <cellStyle name="Обычный 19 2 8 3 3" xfId="19738"/>
    <cellStyle name="Обычный 19 2 8 3 3 2" xfId="36637"/>
    <cellStyle name="Обычный 19 2 8 3 4" xfId="19739"/>
    <cellStyle name="Обычный 19 2 8 3 4 2" xfId="36638"/>
    <cellStyle name="Обычный 19 2 8 3 5" xfId="19740"/>
    <cellStyle name="Обычный 19 2 8 3 5 2" xfId="36639"/>
    <cellStyle name="Обычный 19 2 8 3 6" xfId="36635"/>
    <cellStyle name="Обычный 19 2 8 4" xfId="19741"/>
    <cellStyle name="Обычный 19 2 8 4 2" xfId="36640"/>
    <cellStyle name="Обычный 19 2 8 5" xfId="19742"/>
    <cellStyle name="Обычный 19 2 8 5 2" xfId="36641"/>
    <cellStyle name="Обычный 19 2 8 6" xfId="19743"/>
    <cellStyle name="Обычный 19 2 8 6 2" xfId="36642"/>
    <cellStyle name="Обычный 19 2 8 7" xfId="19744"/>
    <cellStyle name="Обычный 19 2 8 7 2" xfId="36643"/>
    <cellStyle name="Обычный 19 2 8 8" xfId="36624"/>
    <cellStyle name="Обычный 19 2 9" xfId="19745"/>
    <cellStyle name="Обычный 19 2 9 2" xfId="19746"/>
    <cellStyle name="Обычный 19 2 9 2 2" xfId="19747"/>
    <cellStyle name="Обычный 19 2 9 2 2 2" xfId="36646"/>
    <cellStyle name="Обычный 19 2 9 2 3" xfId="19748"/>
    <cellStyle name="Обычный 19 2 9 2 3 2" xfId="36647"/>
    <cellStyle name="Обычный 19 2 9 2 4" xfId="19749"/>
    <cellStyle name="Обычный 19 2 9 2 4 2" xfId="36648"/>
    <cellStyle name="Обычный 19 2 9 2 5" xfId="19750"/>
    <cellStyle name="Обычный 19 2 9 2 5 2" xfId="36649"/>
    <cellStyle name="Обычный 19 2 9 2 6" xfId="36645"/>
    <cellStyle name="Обычный 19 2 9 3" xfId="19751"/>
    <cellStyle name="Обычный 19 2 9 3 2" xfId="36650"/>
    <cellStyle name="Обычный 19 2 9 4" xfId="19752"/>
    <cellStyle name="Обычный 19 2 9 4 2" xfId="36651"/>
    <cellStyle name="Обычный 19 2 9 5" xfId="19753"/>
    <cellStyle name="Обычный 19 2 9 5 2" xfId="36652"/>
    <cellStyle name="Обычный 19 2 9 6" xfId="19754"/>
    <cellStyle name="Обычный 19 2 9 6 2" xfId="36653"/>
    <cellStyle name="Обычный 19 2 9 7" xfId="36644"/>
    <cellStyle name="Обычный 19 2_ЖТЭЦ апрель 2012" xfId="6881"/>
    <cellStyle name="Обычный 19 20" xfId="19755"/>
    <cellStyle name="Обычный 19 20 2" xfId="36654"/>
    <cellStyle name="Обычный 19 21" xfId="19756"/>
    <cellStyle name="Обычный 19 21 2" xfId="36655"/>
    <cellStyle name="Обычный 19 22" xfId="28209"/>
    <cellStyle name="Обычный 19 3" xfId="6882"/>
    <cellStyle name="Обычный 19 3 10" xfId="19757"/>
    <cellStyle name="Обычный 19 3 10 2" xfId="19758"/>
    <cellStyle name="Обычный 19 3 10 2 2" xfId="36657"/>
    <cellStyle name="Обычный 19 3 10 3" xfId="19759"/>
    <cellStyle name="Обычный 19 3 10 3 2" xfId="36658"/>
    <cellStyle name="Обычный 19 3 10 4" xfId="19760"/>
    <cellStyle name="Обычный 19 3 10 4 2" xfId="36659"/>
    <cellStyle name="Обычный 19 3 10 5" xfId="19761"/>
    <cellStyle name="Обычный 19 3 10 5 2" xfId="36660"/>
    <cellStyle name="Обычный 19 3 10 6" xfId="36656"/>
    <cellStyle name="Обычный 19 3 11" xfId="19762"/>
    <cellStyle name="Обычный 19 3 11 2" xfId="36661"/>
    <cellStyle name="Обычный 19 3 12" xfId="19763"/>
    <cellStyle name="Обычный 19 3 12 2" xfId="36662"/>
    <cellStyle name="Обычный 19 3 13" xfId="19764"/>
    <cellStyle name="Обычный 19 3 13 2" xfId="36663"/>
    <cellStyle name="Обычный 19 3 14" xfId="19765"/>
    <cellStyle name="Обычный 19 3 14 2" xfId="36664"/>
    <cellStyle name="Обычный 19 3 15" xfId="19766"/>
    <cellStyle name="Обычный 19 3 15 2" xfId="36665"/>
    <cellStyle name="Обычный 19 3 16" xfId="28216"/>
    <cellStyle name="Обычный 19 3 2" xfId="6883"/>
    <cellStyle name="Обычный 19 3 2 2" xfId="19767"/>
    <cellStyle name="Обычный 19 3 2 2 2" xfId="19768"/>
    <cellStyle name="Обычный 19 3 2 2 2 2" xfId="19769"/>
    <cellStyle name="Обычный 19 3 2 2 2 2 2" xfId="36668"/>
    <cellStyle name="Обычный 19 3 2 2 2 3" xfId="19770"/>
    <cellStyle name="Обычный 19 3 2 2 2 3 2" xfId="36669"/>
    <cellStyle name="Обычный 19 3 2 2 2 4" xfId="19771"/>
    <cellStyle name="Обычный 19 3 2 2 2 4 2" xfId="36670"/>
    <cellStyle name="Обычный 19 3 2 2 2 5" xfId="19772"/>
    <cellStyle name="Обычный 19 3 2 2 2 5 2" xfId="36671"/>
    <cellStyle name="Обычный 19 3 2 2 2 6" xfId="36667"/>
    <cellStyle name="Обычный 19 3 2 2 3" xfId="19773"/>
    <cellStyle name="Обычный 19 3 2 2 3 2" xfId="36672"/>
    <cellStyle name="Обычный 19 3 2 2 4" xfId="19774"/>
    <cellStyle name="Обычный 19 3 2 2 4 2" xfId="36673"/>
    <cellStyle name="Обычный 19 3 2 2 5" xfId="19775"/>
    <cellStyle name="Обычный 19 3 2 2 5 2" xfId="36674"/>
    <cellStyle name="Обычный 19 3 2 2 6" xfId="19776"/>
    <cellStyle name="Обычный 19 3 2 2 6 2" xfId="36675"/>
    <cellStyle name="Обычный 19 3 2 2 7" xfId="36666"/>
    <cellStyle name="Обычный 19 3 2 3" xfId="19777"/>
    <cellStyle name="Обычный 19 3 2 3 2" xfId="19778"/>
    <cellStyle name="Обычный 19 3 2 3 2 2" xfId="36677"/>
    <cellStyle name="Обычный 19 3 2 3 3" xfId="19779"/>
    <cellStyle name="Обычный 19 3 2 3 3 2" xfId="36678"/>
    <cellStyle name="Обычный 19 3 2 3 4" xfId="19780"/>
    <cellStyle name="Обычный 19 3 2 3 4 2" xfId="36679"/>
    <cellStyle name="Обычный 19 3 2 3 5" xfId="19781"/>
    <cellStyle name="Обычный 19 3 2 3 5 2" xfId="36680"/>
    <cellStyle name="Обычный 19 3 2 3 6" xfId="36676"/>
    <cellStyle name="Обычный 19 3 2 4" xfId="19782"/>
    <cellStyle name="Обычный 19 3 2 4 2" xfId="36681"/>
    <cellStyle name="Обычный 19 3 2 5" xfId="19783"/>
    <cellStyle name="Обычный 19 3 2 5 2" xfId="36682"/>
    <cellStyle name="Обычный 19 3 2 6" xfId="19784"/>
    <cellStyle name="Обычный 19 3 2 6 2" xfId="36683"/>
    <cellStyle name="Обычный 19 3 2 7" xfId="19785"/>
    <cellStyle name="Обычный 19 3 2 7 2" xfId="36684"/>
    <cellStyle name="Обычный 19 3 2 8" xfId="19786"/>
    <cellStyle name="Обычный 19 3 2 8 2" xfId="36685"/>
    <cellStyle name="Обычный 19 3 2 9" xfId="28217"/>
    <cellStyle name="Обычный 19 3 3" xfId="19787"/>
    <cellStyle name="Обычный 19 3 3 2" xfId="19788"/>
    <cellStyle name="Обычный 19 3 3 2 2" xfId="19789"/>
    <cellStyle name="Обычный 19 3 3 2 2 2" xfId="19790"/>
    <cellStyle name="Обычный 19 3 3 2 2 2 2" xfId="36689"/>
    <cellStyle name="Обычный 19 3 3 2 2 3" xfId="19791"/>
    <cellStyle name="Обычный 19 3 3 2 2 3 2" xfId="36690"/>
    <cellStyle name="Обычный 19 3 3 2 2 4" xfId="19792"/>
    <cellStyle name="Обычный 19 3 3 2 2 4 2" xfId="36691"/>
    <cellStyle name="Обычный 19 3 3 2 2 5" xfId="19793"/>
    <cellStyle name="Обычный 19 3 3 2 2 5 2" xfId="36692"/>
    <cellStyle name="Обычный 19 3 3 2 2 6" xfId="36688"/>
    <cellStyle name="Обычный 19 3 3 2 3" xfId="19794"/>
    <cellStyle name="Обычный 19 3 3 2 3 2" xfId="36693"/>
    <cellStyle name="Обычный 19 3 3 2 4" xfId="19795"/>
    <cellStyle name="Обычный 19 3 3 2 4 2" xfId="36694"/>
    <cellStyle name="Обычный 19 3 3 2 5" xfId="19796"/>
    <cellStyle name="Обычный 19 3 3 2 5 2" xfId="36695"/>
    <cellStyle name="Обычный 19 3 3 2 6" xfId="19797"/>
    <cellStyle name="Обычный 19 3 3 2 6 2" xfId="36696"/>
    <cellStyle name="Обычный 19 3 3 2 7" xfId="36687"/>
    <cellStyle name="Обычный 19 3 3 3" xfId="19798"/>
    <cellStyle name="Обычный 19 3 3 3 2" xfId="19799"/>
    <cellStyle name="Обычный 19 3 3 3 2 2" xfId="36698"/>
    <cellStyle name="Обычный 19 3 3 3 3" xfId="19800"/>
    <cellStyle name="Обычный 19 3 3 3 3 2" xfId="36699"/>
    <cellStyle name="Обычный 19 3 3 3 4" xfId="19801"/>
    <cellStyle name="Обычный 19 3 3 3 4 2" xfId="36700"/>
    <cellStyle name="Обычный 19 3 3 3 5" xfId="19802"/>
    <cellStyle name="Обычный 19 3 3 3 5 2" xfId="36701"/>
    <cellStyle name="Обычный 19 3 3 3 6" xfId="36697"/>
    <cellStyle name="Обычный 19 3 3 4" xfId="19803"/>
    <cellStyle name="Обычный 19 3 3 4 2" xfId="36702"/>
    <cellStyle name="Обычный 19 3 3 5" xfId="19804"/>
    <cellStyle name="Обычный 19 3 3 5 2" xfId="36703"/>
    <cellStyle name="Обычный 19 3 3 6" xfId="19805"/>
    <cellStyle name="Обычный 19 3 3 6 2" xfId="36704"/>
    <cellStyle name="Обычный 19 3 3 7" xfId="19806"/>
    <cellStyle name="Обычный 19 3 3 7 2" xfId="36705"/>
    <cellStyle name="Обычный 19 3 3 8" xfId="19807"/>
    <cellStyle name="Обычный 19 3 3 8 2" xfId="36706"/>
    <cellStyle name="Обычный 19 3 3 9" xfId="36686"/>
    <cellStyle name="Обычный 19 3 4" xfId="19808"/>
    <cellStyle name="Обычный 19 3 4 2" xfId="19809"/>
    <cellStyle name="Обычный 19 3 4 2 2" xfId="19810"/>
    <cellStyle name="Обычный 19 3 4 2 2 2" xfId="19811"/>
    <cellStyle name="Обычный 19 3 4 2 2 2 2" xfId="36710"/>
    <cellStyle name="Обычный 19 3 4 2 2 3" xfId="19812"/>
    <cellStyle name="Обычный 19 3 4 2 2 3 2" xfId="36711"/>
    <cellStyle name="Обычный 19 3 4 2 2 4" xfId="19813"/>
    <cellStyle name="Обычный 19 3 4 2 2 4 2" xfId="36712"/>
    <cellStyle name="Обычный 19 3 4 2 2 5" xfId="19814"/>
    <cellStyle name="Обычный 19 3 4 2 2 5 2" xfId="36713"/>
    <cellStyle name="Обычный 19 3 4 2 2 6" xfId="36709"/>
    <cellStyle name="Обычный 19 3 4 2 3" xfId="19815"/>
    <cellStyle name="Обычный 19 3 4 2 3 2" xfId="36714"/>
    <cellStyle name="Обычный 19 3 4 2 4" xfId="19816"/>
    <cellStyle name="Обычный 19 3 4 2 4 2" xfId="36715"/>
    <cellStyle name="Обычный 19 3 4 2 5" xfId="19817"/>
    <cellStyle name="Обычный 19 3 4 2 5 2" xfId="36716"/>
    <cellStyle name="Обычный 19 3 4 2 6" xfId="19818"/>
    <cellStyle name="Обычный 19 3 4 2 6 2" xfId="36717"/>
    <cellStyle name="Обычный 19 3 4 2 7" xfId="36708"/>
    <cellStyle name="Обычный 19 3 4 3" xfId="19819"/>
    <cellStyle name="Обычный 19 3 4 3 2" xfId="19820"/>
    <cellStyle name="Обычный 19 3 4 3 2 2" xfId="36719"/>
    <cellStyle name="Обычный 19 3 4 3 3" xfId="19821"/>
    <cellStyle name="Обычный 19 3 4 3 3 2" xfId="36720"/>
    <cellStyle name="Обычный 19 3 4 3 4" xfId="19822"/>
    <cellStyle name="Обычный 19 3 4 3 4 2" xfId="36721"/>
    <cellStyle name="Обычный 19 3 4 3 5" xfId="19823"/>
    <cellStyle name="Обычный 19 3 4 3 5 2" xfId="36722"/>
    <cellStyle name="Обычный 19 3 4 3 6" xfId="36718"/>
    <cellStyle name="Обычный 19 3 4 4" xfId="19824"/>
    <cellStyle name="Обычный 19 3 4 4 2" xfId="36723"/>
    <cellStyle name="Обычный 19 3 4 5" xfId="19825"/>
    <cellStyle name="Обычный 19 3 4 5 2" xfId="36724"/>
    <cellStyle name="Обычный 19 3 4 6" xfId="19826"/>
    <cellStyle name="Обычный 19 3 4 6 2" xfId="36725"/>
    <cellStyle name="Обычный 19 3 4 7" xfId="19827"/>
    <cellStyle name="Обычный 19 3 4 7 2" xfId="36726"/>
    <cellStyle name="Обычный 19 3 4 8" xfId="19828"/>
    <cellStyle name="Обычный 19 3 4 8 2" xfId="36727"/>
    <cellStyle name="Обычный 19 3 4 9" xfId="36707"/>
    <cellStyle name="Обычный 19 3 5" xfId="19829"/>
    <cellStyle name="Обычный 19 3 5 2" xfId="19830"/>
    <cellStyle name="Обычный 19 3 5 2 2" xfId="19831"/>
    <cellStyle name="Обычный 19 3 5 2 2 2" xfId="19832"/>
    <cellStyle name="Обычный 19 3 5 2 2 2 2" xfId="36731"/>
    <cellStyle name="Обычный 19 3 5 2 2 3" xfId="19833"/>
    <cellStyle name="Обычный 19 3 5 2 2 3 2" xfId="36732"/>
    <cellStyle name="Обычный 19 3 5 2 2 4" xfId="19834"/>
    <cellStyle name="Обычный 19 3 5 2 2 4 2" xfId="36733"/>
    <cellStyle name="Обычный 19 3 5 2 2 5" xfId="19835"/>
    <cellStyle name="Обычный 19 3 5 2 2 5 2" xfId="36734"/>
    <cellStyle name="Обычный 19 3 5 2 2 6" xfId="36730"/>
    <cellStyle name="Обычный 19 3 5 2 3" xfId="19836"/>
    <cellStyle name="Обычный 19 3 5 2 3 2" xfId="36735"/>
    <cellStyle name="Обычный 19 3 5 2 4" xfId="19837"/>
    <cellStyle name="Обычный 19 3 5 2 4 2" xfId="36736"/>
    <cellStyle name="Обычный 19 3 5 2 5" xfId="19838"/>
    <cellStyle name="Обычный 19 3 5 2 5 2" xfId="36737"/>
    <cellStyle name="Обычный 19 3 5 2 6" xfId="19839"/>
    <cellStyle name="Обычный 19 3 5 2 6 2" xfId="36738"/>
    <cellStyle name="Обычный 19 3 5 2 7" xfId="36729"/>
    <cellStyle name="Обычный 19 3 5 3" xfId="19840"/>
    <cellStyle name="Обычный 19 3 5 3 2" xfId="19841"/>
    <cellStyle name="Обычный 19 3 5 3 2 2" xfId="36740"/>
    <cellStyle name="Обычный 19 3 5 3 3" xfId="19842"/>
    <cellStyle name="Обычный 19 3 5 3 3 2" xfId="36741"/>
    <cellStyle name="Обычный 19 3 5 3 4" xfId="19843"/>
    <cellStyle name="Обычный 19 3 5 3 4 2" xfId="36742"/>
    <cellStyle name="Обычный 19 3 5 3 5" xfId="19844"/>
    <cellStyle name="Обычный 19 3 5 3 5 2" xfId="36743"/>
    <cellStyle name="Обычный 19 3 5 3 6" xfId="36739"/>
    <cellStyle name="Обычный 19 3 5 4" xfId="19845"/>
    <cellStyle name="Обычный 19 3 5 4 2" xfId="36744"/>
    <cellStyle name="Обычный 19 3 5 5" xfId="19846"/>
    <cellStyle name="Обычный 19 3 5 5 2" xfId="36745"/>
    <cellStyle name="Обычный 19 3 5 6" xfId="19847"/>
    <cellStyle name="Обычный 19 3 5 6 2" xfId="36746"/>
    <cellStyle name="Обычный 19 3 5 7" xfId="19848"/>
    <cellStyle name="Обычный 19 3 5 7 2" xfId="36747"/>
    <cellStyle name="Обычный 19 3 5 8" xfId="19849"/>
    <cellStyle name="Обычный 19 3 5 8 2" xfId="36748"/>
    <cellStyle name="Обычный 19 3 5 9" xfId="36728"/>
    <cellStyle name="Обычный 19 3 6" xfId="19850"/>
    <cellStyle name="Обычный 19 3 6 2" xfId="19851"/>
    <cellStyle name="Обычный 19 3 6 2 2" xfId="19852"/>
    <cellStyle name="Обычный 19 3 6 2 2 2" xfId="19853"/>
    <cellStyle name="Обычный 19 3 6 2 2 2 2" xfId="36752"/>
    <cellStyle name="Обычный 19 3 6 2 2 3" xfId="19854"/>
    <cellStyle name="Обычный 19 3 6 2 2 3 2" xfId="36753"/>
    <cellStyle name="Обычный 19 3 6 2 2 4" xfId="19855"/>
    <cellStyle name="Обычный 19 3 6 2 2 4 2" xfId="36754"/>
    <cellStyle name="Обычный 19 3 6 2 2 5" xfId="19856"/>
    <cellStyle name="Обычный 19 3 6 2 2 5 2" xfId="36755"/>
    <cellStyle name="Обычный 19 3 6 2 2 6" xfId="36751"/>
    <cellStyle name="Обычный 19 3 6 2 3" xfId="19857"/>
    <cellStyle name="Обычный 19 3 6 2 3 2" xfId="36756"/>
    <cellStyle name="Обычный 19 3 6 2 4" xfId="19858"/>
    <cellStyle name="Обычный 19 3 6 2 4 2" xfId="36757"/>
    <cellStyle name="Обычный 19 3 6 2 5" xfId="19859"/>
    <cellStyle name="Обычный 19 3 6 2 5 2" xfId="36758"/>
    <cellStyle name="Обычный 19 3 6 2 6" xfId="19860"/>
    <cellStyle name="Обычный 19 3 6 2 6 2" xfId="36759"/>
    <cellStyle name="Обычный 19 3 6 2 7" xfId="36750"/>
    <cellStyle name="Обычный 19 3 6 3" xfId="19861"/>
    <cellStyle name="Обычный 19 3 6 3 2" xfId="19862"/>
    <cellStyle name="Обычный 19 3 6 3 2 2" xfId="36761"/>
    <cellStyle name="Обычный 19 3 6 3 3" xfId="19863"/>
    <cellStyle name="Обычный 19 3 6 3 3 2" xfId="36762"/>
    <cellStyle name="Обычный 19 3 6 3 4" xfId="19864"/>
    <cellStyle name="Обычный 19 3 6 3 4 2" xfId="36763"/>
    <cellStyle name="Обычный 19 3 6 3 5" xfId="19865"/>
    <cellStyle name="Обычный 19 3 6 3 5 2" xfId="36764"/>
    <cellStyle name="Обычный 19 3 6 3 6" xfId="36760"/>
    <cellStyle name="Обычный 19 3 6 4" xfId="19866"/>
    <cellStyle name="Обычный 19 3 6 4 2" xfId="36765"/>
    <cellStyle name="Обычный 19 3 6 5" xfId="19867"/>
    <cellStyle name="Обычный 19 3 6 5 2" xfId="36766"/>
    <cellStyle name="Обычный 19 3 6 6" xfId="19868"/>
    <cellStyle name="Обычный 19 3 6 6 2" xfId="36767"/>
    <cellStyle name="Обычный 19 3 6 7" xfId="19869"/>
    <cellStyle name="Обычный 19 3 6 7 2" xfId="36768"/>
    <cellStyle name="Обычный 19 3 6 8" xfId="19870"/>
    <cellStyle name="Обычный 19 3 6 8 2" xfId="36769"/>
    <cellStyle name="Обычный 19 3 6 9" xfId="36749"/>
    <cellStyle name="Обычный 19 3 7" xfId="19871"/>
    <cellStyle name="Обычный 19 3 7 2" xfId="19872"/>
    <cellStyle name="Обычный 19 3 7 2 2" xfId="19873"/>
    <cellStyle name="Обычный 19 3 7 2 2 2" xfId="19874"/>
    <cellStyle name="Обычный 19 3 7 2 2 2 2" xfId="36773"/>
    <cellStyle name="Обычный 19 3 7 2 2 3" xfId="19875"/>
    <cellStyle name="Обычный 19 3 7 2 2 3 2" xfId="36774"/>
    <cellStyle name="Обычный 19 3 7 2 2 4" xfId="19876"/>
    <cellStyle name="Обычный 19 3 7 2 2 4 2" xfId="36775"/>
    <cellStyle name="Обычный 19 3 7 2 2 5" xfId="19877"/>
    <cellStyle name="Обычный 19 3 7 2 2 5 2" xfId="36776"/>
    <cellStyle name="Обычный 19 3 7 2 2 6" xfId="36772"/>
    <cellStyle name="Обычный 19 3 7 2 3" xfId="19878"/>
    <cellStyle name="Обычный 19 3 7 2 3 2" xfId="36777"/>
    <cellStyle name="Обычный 19 3 7 2 4" xfId="19879"/>
    <cellStyle name="Обычный 19 3 7 2 4 2" xfId="36778"/>
    <cellStyle name="Обычный 19 3 7 2 5" xfId="19880"/>
    <cellStyle name="Обычный 19 3 7 2 5 2" xfId="36779"/>
    <cellStyle name="Обычный 19 3 7 2 6" xfId="19881"/>
    <cellStyle name="Обычный 19 3 7 2 6 2" xfId="36780"/>
    <cellStyle name="Обычный 19 3 7 2 7" xfId="36771"/>
    <cellStyle name="Обычный 19 3 7 3" xfId="19882"/>
    <cellStyle name="Обычный 19 3 7 3 2" xfId="19883"/>
    <cellStyle name="Обычный 19 3 7 3 2 2" xfId="36782"/>
    <cellStyle name="Обычный 19 3 7 3 3" xfId="19884"/>
    <cellStyle name="Обычный 19 3 7 3 3 2" xfId="36783"/>
    <cellStyle name="Обычный 19 3 7 3 4" xfId="19885"/>
    <cellStyle name="Обычный 19 3 7 3 4 2" xfId="36784"/>
    <cellStyle name="Обычный 19 3 7 3 5" xfId="19886"/>
    <cellStyle name="Обычный 19 3 7 3 5 2" xfId="36785"/>
    <cellStyle name="Обычный 19 3 7 3 6" xfId="36781"/>
    <cellStyle name="Обычный 19 3 7 4" xfId="19887"/>
    <cellStyle name="Обычный 19 3 7 4 2" xfId="36786"/>
    <cellStyle name="Обычный 19 3 7 5" xfId="19888"/>
    <cellStyle name="Обычный 19 3 7 5 2" xfId="36787"/>
    <cellStyle name="Обычный 19 3 7 6" xfId="19889"/>
    <cellStyle name="Обычный 19 3 7 6 2" xfId="36788"/>
    <cellStyle name="Обычный 19 3 7 7" xfId="19890"/>
    <cellStyle name="Обычный 19 3 7 7 2" xfId="36789"/>
    <cellStyle name="Обычный 19 3 7 8" xfId="36770"/>
    <cellStyle name="Обычный 19 3 8" xfId="19891"/>
    <cellStyle name="Обычный 19 3 8 2" xfId="19892"/>
    <cellStyle name="Обычный 19 3 8 2 2" xfId="19893"/>
    <cellStyle name="Обычный 19 3 8 2 2 2" xfId="36792"/>
    <cellStyle name="Обычный 19 3 8 2 3" xfId="19894"/>
    <cellStyle name="Обычный 19 3 8 2 3 2" xfId="36793"/>
    <cellStyle name="Обычный 19 3 8 2 4" xfId="19895"/>
    <cellStyle name="Обычный 19 3 8 2 4 2" xfId="36794"/>
    <cellStyle name="Обычный 19 3 8 2 5" xfId="19896"/>
    <cellStyle name="Обычный 19 3 8 2 5 2" xfId="36795"/>
    <cellStyle name="Обычный 19 3 8 2 6" xfId="36791"/>
    <cellStyle name="Обычный 19 3 8 3" xfId="19897"/>
    <cellStyle name="Обычный 19 3 8 3 2" xfId="36796"/>
    <cellStyle name="Обычный 19 3 8 4" xfId="19898"/>
    <cellStyle name="Обычный 19 3 8 4 2" xfId="36797"/>
    <cellStyle name="Обычный 19 3 8 5" xfId="19899"/>
    <cellStyle name="Обычный 19 3 8 5 2" xfId="36798"/>
    <cellStyle name="Обычный 19 3 8 6" xfId="19900"/>
    <cellStyle name="Обычный 19 3 8 6 2" xfId="36799"/>
    <cellStyle name="Обычный 19 3 8 7" xfId="36790"/>
    <cellStyle name="Обычный 19 3 9" xfId="19901"/>
    <cellStyle name="Обычный 19 3 9 2" xfId="19902"/>
    <cellStyle name="Обычный 19 3 9 2 2" xfId="36801"/>
    <cellStyle name="Обычный 19 3 9 3" xfId="19903"/>
    <cellStyle name="Обычный 19 3 9 3 2" xfId="36802"/>
    <cellStyle name="Обычный 19 3 9 4" xfId="19904"/>
    <cellStyle name="Обычный 19 3 9 4 2" xfId="36803"/>
    <cellStyle name="Обычный 19 3 9 5" xfId="19905"/>
    <cellStyle name="Обычный 19 3 9 5 2" xfId="36804"/>
    <cellStyle name="Обычный 19 3 9 6" xfId="36800"/>
    <cellStyle name="Обычный 19 4" xfId="6884"/>
    <cellStyle name="Обычный 19 4 2" xfId="6885"/>
    <cellStyle name="Обычный 19 4 2 2" xfId="19906"/>
    <cellStyle name="Обычный 19 4 2 2 2" xfId="19907"/>
    <cellStyle name="Обычный 19 4 2 2 2 2" xfId="36806"/>
    <cellStyle name="Обычный 19 4 2 2 3" xfId="19908"/>
    <cellStyle name="Обычный 19 4 2 2 3 2" xfId="36807"/>
    <cellStyle name="Обычный 19 4 2 2 4" xfId="19909"/>
    <cellStyle name="Обычный 19 4 2 2 4 2" xfId="36808"/>
    <cellStyle name="Обычный 19 4 2 2 5" xfId="19910"/>
    <cellStyle name="Обычный 19 4 2 2 5 2" xfId="36809"/>
    <cellStyle name="Обычный 19 4 2 2 6" xfId="36805"/>
    <cellStyle name="Обычный 19 4 2 3" xfId="19911"/>
    <cellStyle name="Обычный 19 4 2 3 2" xfId="36810"/>
    <cellStyle name="Обычный 19 4 2 4" xfId="19912"/>
    <cellStyle name="Обычный 19 4 2 4 2" xfId="36811"/>
    <cellStyle name="Обычный 19 4 2 5" xfId="19913"/>
    <cellStyle name="Обычный 19 4 2 5 2" xfId="36812"/>
    <cellStyle name="Обычный 19 4 2 6" xfId="19914"/>
    <cellStyle name="Обычный 19 4 2 6 2" xfId="36813"/>
    <cellStyle name="Обычный 19 4 2 7" xfId="28219"/>
    <cellStyle name="Обычный 19 4 3" xfId="19915"/>
    <cellStyle name="Обычный 19 4 3 2" xfId="19916"/>
    <cellStyle name="Обычный 19 4 3 2 2" xfId="36815"/>
    <cellStyle name="Обычный 19 4 3 3" xfId="19917"/>
    <cellStyle name="Обычный 19 4 3 3 2" xfId="36816"/>
    <cellStyle name="Обычный 19 4 3 4" xfId="19918"/>
    <cellStyle name="Обычный 19 4 3 4 2" xfId="36817"/>
    <cellStyle name="Обычный 19 4 3 5" xfId="19919"/>
    <cellStyle name="Обычный 19 4 3 5 2" xfId="36818"/>
    <cellStyle name="Обычный 19 4 3 6" xfId="36814"/>
    <cellStyle name="Обычный 19 4 4" xfId="19920"/>
    <cellStyle name="Обычный 19 4 4 2" xfId="36819"/>
    <cellStyle name="Обычный 19 4 5" xfId="19921"/>
    <cellStyle name="Обычный 19 4 5 2" xfId="36820"/>
    <cellStyle name="Обычный 19 4 6" xfId="19922"/>
    <cellStyle name="Обычный 19 4 6 2" xfId="36821"/>
    <cellStyle name="Обычный 19 4 7" xfId="19923"/>
    <cellStyle name="Обычный 19 4 7 2" xfId="36822"/>
    <cellStyle name="Обычный 19 4 8" xfId="19924"/>
    <cellStyle name="Обычный 19 4 8 2" xfId="36823"/>
    <cellStyle name="Обычный 19 4 9" xfId="28218"/>
    <cellStyle name="Обычный 19 5" xfId="6886"/>
    <cellStyle name="Обычный 19 5 2" xfId="6887"/>
    <cellStyle name="Обычный 19 5 2 2" xfId="19925"/>
    <cellStyle name="Обычный 19 5 2 2 2" xfId="19926"/>
    <cellStyle name="Обычный 19 5 2 2 2 2" xfId="36825"/>
    <cellStyle name="Обычный 19 5 2 2 3" xfId="19927"/>
    <cellStyle name="Обычный 19 5 2 2 3 2" xfId="36826"/>
    <cellStyle name="Обычный 19 5 2 2 4" xfId="19928"/>
    <cellStyle name="Обычный 19 5 2 2 4 2" xfId="36827"/>
    <cellStyle name="Обычный 19 5 2 2 5" xfId="19929"/>
    <cellStyle name="Обычный 19 5 2 2 5 2" xfId="36828"/>
    <cellStyle name="Обычный 19 5 2 2 6" xfId="36824"/>
    <cellStyle name="Обычный 19 5 2 3" xfId="19930"/>
    <cellStyle name="Обычный 19 5 2 3 2" xfId="36829"/>
    <cellStyle name="Обычный 19 5 2 4" xfId="19931"/>
    <cellStyle name="Обычный 19 5 2 4 2" xfId="36830"/>
    <cellStyle name="Обычный 19 5 2 5" xfId="19932"/>
    <cellStyle name="Обычный 19 5 2 5 2" xfId="36831"/>
    <cellStyle name="Обычный 19 5 2 6" xfId="19933"/>
    <cellStyle name="Обычный 19 5 2 6 2" xfId="36832"/>
    <cellStyle name="Обычный 19 5 2 7" xfId="28221"/>
    <cellStyle name="Обычный 19 5 3" xfId="19934"/>
    <cellStyle name="Обычный 19 5 3 2" xfId="19935"/>
    <cellStyle name="Обычный 19 5 3 2 2" xfId="36834"/>
    <cellStyle name="Обычный 19 5 3 3" xfId="19936"/>
    <cellStyle name="Обычный 19 5 3 3 2" xfId="36835"/>
    <cellStyle name="Обычный 19 5 3 4" xfId="19937"/>
    <cellStyle name="Обычный 19 5 3 4 2" xfId="36836"/>
    <cellStyle name="Обычный 19 5 3 5" xfId="19938"/>
    <cellStyle name="Обычный 19 5 3 5 2" xfId="36837"/>
    <cellStyle name="Обычный 19 5 3 6" xfId="36833"/>
    <cellStyle name="Обычный 19 5 4" xfId="19939"/>
    <cellStyle name="Обычный 19 5 4 2" xfId="36838"/>
    <cellStyle name="Обычный 19 5 5" xfId="19940"/>
    <cellStyle name="Обычный 19 5 5 2" xfId="36839"/>
    <cellStyle name="Обычный 19 5 6" xfId="19941"/>
    <cellStyle name="Обычный 19 5 6 2" xfId="36840"/>
    <cellStyle name="Обычный 19 5 7" xfId="19942"/>
    <cellStyle name="Обычный 19 5 7 2" xfId="36841"/>
    <cellStyle name="Обычный 19 5 8" xfId="19943"/>
    <cellStyle name="Обычный 19 5 8 2" xfId="36842"/>
    <cellStyle name="Обычный 19 5 9" xfId="28220"/>
    <cellStyle name="Обычный 19 6" xfId="6888"/>
    <cellStyle name="Обычный 19 6 2" xfId="19944"/>
    <cellStyle name="Обычный 19 6 2 2" xfId="19945"/>
    <cellStyle name="Обычный 19 6 2 2 2" xfId="19946"/>
    <cellStyle name="Обычный 19 6 2 2 2 2" xfId="36845"/>
    <cellStyle name="Обычный 19 6 2 2 3" xfId="19947"/>
    <cellStyle name="Обычный 19 6 2 2 3 2" xfId="36846"/>
    <cellStyle name="Обычный 19 6 2 2 4" xfId="19948"/>
    <cellStyle name="Обычный 19 6 2 2 4 2" xfId="36847"/>
    <cellStyle name="Обычный 19 6 2 2 5" xfId="19949"/>
    <cellStyle name="Обычный 19 6 2 2 5 2" xfId="36848"/>
    <cellStyle name="Обычный 19 6 2 2 6" xfId="36844"/>
    <cellStyle name="Обычный 19 6 2 3" xfId="19950"/>
    <cellStyle name="Обычный 19 6 2 3 2" xfId="36849"/>
    <cellStyle name="Обычный 19 6 2 4" xfId="19951"/>
    <cellStyle name="Обычный 19 6 2 4 2" xfId="36850"/>
    <cellStyle name="Обычный 19 6 2 5" xfId="19952"/>
    <cellStyle name="Обычный 19 6 2 5 2" xfId="36851"/>
    <cellStyle name="Обычный 19 6 2 6" xfId="19953"/>
    <cellStyle name="Обычный 19 6 2 6 2" xfId="36852"/>
    <cellStyle name="Обычный 19 6 2 7" xfId="36843"/>
    <cellStyle name="Обычный 19 6 3" xfId="19954"/>
    <cellStyle name="Обычный 19 6 3 2" xfId="19955"/>
    <cellStyle name="Обычный 19 6 3 2 2" xfId="36854"/>
    <cellStyle name="Обычный 19 6 3 3" xfId="19956"/>
    <cellStyle name="Обычный 19 6 3 3 2" xfId="36855"/>
    <cellStyle name="Обычный 19 6 3 4" xfId="19957"/>
    <cellStyle name="Обычный 19 6 3 4 2" xfId="36856"/>
    <cellStyle name="Обычный 19 6 3 5" xfId="19958"/>
    <cellStyle name="Обычный 19 6 3 5 2" xfId="36857"/>
    <cellStyle name="Обычный 19 6 3 6" xfId="36853"/>
    <cellStyle name="Обычный 19 6 4" xfId="19959"/>
    <cellStyle name="Обычный 19 6 4 2" xfId="36858"/>
    <cellStyle name="Обычный 19 6 5" xfId="19960"/>
    <cellStyle name="Обычный 19 6 5 2" xfId="36859"/>
    <cellStyle name="Обычный 19 6 6" xfId="19961"/>
    <cellStyle name="Обычный 19 6 6 2" xfId="36860"/>
    <cellStyle name="Обычный 19 6 7" xfId="19962"/>
    <cellStyle name="Обычный 19 6 7 2" xfId="36861"/>
    <cellStyle name="Обычный 19 6 8" xfId="19963"/>
    <cellStyle name="Обычный 19 6 8 2" xfId="36862"/>
    <cellStyle name="Обычный 19 6 9" xfId="28222"/>
    <cellStyle name="Обычный 19 7" xfId="19964"/>
    <cellStyle name="Обычный 19 7 2" xfId="19965"/>
    <cellStyle name="Обычный 19 7 2 2" xfId="19966"/>
    <cellStyle name="Обычный 19 7 2 2 2" xfId="19967"/>
    <cellStyle name="Обычный 19 7 2 2 2 2" xfId="36866"/>
    <cellStyle name="Обычный 19 7 2 2 3" xfId="19968"/>
    <cellStyle name="Обычный 19 7 2 2 3 2" xfId="36867"/>
    <cellStyle name="Обычный 19 7 2 2 4" xfId="19969"/>
    <cellStyle name="Обычный 19 7 2 2 4 2" xfId="36868"/>
    <cellStyle name="Обычный 19 7 2 2 5" xfId="19970"/>
    <cellStyle name="Обычный 19 7 2 2 5 2" xfId="36869"/>
    <cellStyle name="Обычный 19 7 2 2 6" xfId="36865"/>
    <cellStyle name="Обычный 19 7 2 3" xfId="19971"/>
    <cellStyle name="Обычный 19 7 2 3 2" xfId="36870"/>
    <cellStyle name="Обычный 19 7 2 4" xfId="19972"/>
    <cellStyle name="Обычный 19 7 2 4 2" xfId="36871"/>
    <cellStyle name="Обычный 19 7 2 5" xfId="19973"/>
    <cellStyle name="Обычный 19 7 2 5 2" xfId="36872"/>
    <cellStyle name="Обычный 19 7 2 6" xfId="19974"/>
    <cellStyle name="Обычный 19 7 2 6 2" xfId="36873"/>
    <cellStyle name="Обычный 19 7 2 7" xfId="36864"/>
    <cellStyle name="Обычный 19 7 3" xfId="19975"/>
    <cellStyle name="Обычный 19 7 3 2" xfId="19976"/>
    <cellStyle name="Обычный 19 7 3 2 2" xfId="36875"/>
    <cellStyle name="Обычный 19 7 3 3" xfId="19977"/>
    <cellStyle name="Обычный 19 7 3 3 2" xfId="36876"/>
    <cellStyle name="Обычный 19 7 3 4" xfId="19978"/>
    <cellStyle name="Обычный 19 7 3 4 2" xfId="36877"/>
    <cellStyle name="Обычный 19 7 3 5" xfId="19979"/>
    <cellStyle name="Обычный 19 7 3 5 2" xfId="36878"/>
    <cellStyle name="Обычный 19 7 3 6" xfId="36874"/>
    <cellStyle name="Обычный 19 7 4" xfId="19980"/>
    <cellStyle name="Обычный 19 7 4 2" xfId="36879"/>
    <cellStyle name="Обычный 19 7 5" xfId="19981"/>
    <cellStyle name="Обычный 19 7 5 2" xfId="36880"/>
    <cellStyle name="Обычный 19 7 6" xfId="19982"/>
    <cellStyle name="Обычный 19 7 6 2" xfId="36881"/>
    <cellStyle name="Обычный 19 7 7" xfId="19983"/>
    <cellStyle name="Обычный 19 7 7 2" xfId="36882"/>
    <cellStyle name="Обычный 19 7 8" xfId="19984"/>
    <cellStyle name="Обычный 19 7 8 2" xfId="36883"/>
    <cellStyle name="Обычный 19 7 9" xfId="36863"/>
    <cellStyle name="Обычный 19 8" xfId="19985"/>
    <cellStyle name="Обычный 19 8 2" xfId="19986"/>
    <cellStyle name="Обычный 19 8 2 2" xfId="19987"/>
    <cellStyle name="Обычный 19 8 2 2 2" xfId="19988"/>
    <cellStyle name="Обычный 19 8 2 2 2 2" xfId="36887"/>
    <cellStyle name="Обычный 19 8 2 2 3" xfId="19989"/>
    <cellStyle name="Обычный 19 8 2 2 3 2" xfId="36888"/>
    <cellStyle name="Обычный 19 8 2 2 4" xfId="19990"/>
    <cellStyle name="Обычный 19 8 2 2 4 2" xfId="36889"/>
    <cellStyle name="Обычный 19 8 2 2 5" xfId="19991"/>
    <cellStyle name="Обычный 19 8 2 2 5 2" xfId="36890"/>
    <cellStyle name="Обычный 19 8 2 2 6" xfId="36886"/>
    <cellStyle name="Обычный 19 8 2 3" xfId="19992"/>
    <cellStyle name="Обычный 19 8 2 3 2" xfId="36891"/>
    <cellStyle name="Обычный 19 8 2 4" xfId="19993"/>
    <cellStyle name="Обычный 19 8 2 4 2" xfId="36892"/>
    <cellStyle name="Обычный 19 8 2 5" xfId="19994"/>
    <cellStyle name="Обычный 19 8 2 5 2" xfId="36893"/>
    <cellStyle name="Обычный 19 8 2 6" xfId="19995"/>
    <cellStyle name="Обычный 19 8 2 6 2" xfId="36894"/>
    <cellStyle name="Обычный 19 8 2 7" xfId="36885"/>
    <cellStyle name="Обычный 19 8 3" xfId="19996"/>
    <cellStyle name="Обычный 19 8 3 2" xfId="19997"/>
    <cellStyle name="Обычный 19 8 3 2 2" xfId="36896"/>
    <cellStyle name="Обычный 19 8 3 3" xfId="19998"/>
    <cellStyle name="Обычный 19 8 3 3 2" xfId="36897"/>
    <cellStyle name="Обычный 19 8 3 4" xfId="19999"/>
    <cellStyle name="Обычный 19 8 3 4 2" xfId="36898"/>
    <cellStyle name="Обычный 19 8 3 5" xfId="20000"/>
    <cellStyle name="Обычный 19 8 3 5 2" xfId="36899"/>
    <cellStyle name="Обычный 19 8 3 6" xfId="36895"/>
    <cellStyle name="Обычный 19 8 4" xfId="20001"/>
    <cellStyle name="Обычный 19 8 4 2" xfId="36900"/>
    <cellStyle name="Обычный 19 8 5" xfId="20002"/>
    <cellStyle name="Обычный 19 8 5 2" xfId="36901"/>
    <cellStyle name="Обычный 19 8 6" xfId="20003"/>
    <cellStyle name="Обычный 19 8 6 2" xfId="36902"/>
    <cellStyle name="Обычный 19 8 7" xfId="20004"/>
    <cellStyle name="Обычный 19 8 7 2" xfId="36903"/>
    <cellStyle name="Обычный 19 8 8" xfId="20005"/>
    <cellStyle name="Обычный 19 8 8 2" xfId="36904"/>
    <cellStyle name="Обычный 19 8 9" xfId="36884"/>
    <cellStyle name="Обычный 19 9" xfId="20006"/>
    <cellStyle name="Обычный 19 9 2" xfId="20007"/>
    <cellStyle name="Обычный 19 9 2 2" xfId="20008"/>
    <cellStyle name="Обычный 19 9 2 2 2" xfId="20009"/>
    <cellStyle name="Обычный 19 9 2 2 2 2" xfId="36908"/>
    <cellStyle name="Обычный 19 9 2 2 3" xfId="20010"/>
    <cellStyle name="Обычный 19 9 2 2 3 2" xfId="36909"/>
    <cellStyle name="Обычный 19 9 2 2 4" xfId="20011"/>
    <cellStyle name="Обычный 19 9 2 2 4 2" xfId="36910"/>
    <cellStyle name="Обычный 19 9 2 2 5" xfId="20012"/>
    <cellStyle name="Обычный 19 9 2 2 5 2" xfId="36911"/>
    <cellStyle name="Обычный 19 9 2 2 6" xfId="36907"/>
    <cellStyle name="Обычный 19 9 2 3" xfId="20013"/>
    <cellStyle name="Обычный 19 9 2 3 2" xfId="36912"/>
    <cellStyle name="Обычный 19 9 2 4" xfId="20014"/>
    <cellStyle name="Обычный 19 9 2 4 2" xfId="36913"/>
    <cellStyle name="Обычный 19 9 2 5" xfId="20015"/>
    <cellStyle name="Обычный 19 9 2 5 2" xfId="36914"/>
    <cellStyle name="Обычный 19 9 2 6" xfId="20016"/>
    <cellStyle name="Обычный 19 9 2 6 2" xfId="36915"/>
    <cellStyle name="Обычный 19 9 2 7" xfId="36906"/>
    <cellStyle name="Обычный 19 9 3" xfId="20017"/>
    <cellStyle name="Обычный 19 9 3 2" xfId="20018"/>
    <cellStyle name="Обычный 19 9 3 2 2" xfId="36917"/>
    <cellStyle name="Обычный 19 9 3 3" xfId="20019"/>
    <cellStyle name="Обычный 19 9 3 3 2" xfId="36918"/>
    <cellStyle name="Обычный 19 9 3 4" xfId="20020"/>
    <cellStyle name="Обычный 19 9 3 4 2" xfId="36919"/>
    <cellStyle name="Обычный 19 9 3 5" xfId="20021"/>
    <cellStyle name="Обычный 19 9 3 5 2" xfId="36920"/>
    <cellStyle name="Обычный 19 9 3 6" xfId="36916"/>
    <cellStyle name="Обычный 19 9 4" xfId="20022"/>
    <cellStyle name="Обычный 19 9 4 2" xfId="36921"/>
    <cellStyle name="Обычный 19 9 5" xfId="20023"/>
    <cellStyle name="Обычный 19 9 5 2" xfId="36922"/>
    <cellStyle name="Обычный 19 9 6" xfId="20024"/>
    <cellStyle name="Обычный 19 9 6 2" xfId="36923"/>
    <cellStyle name="Обычный 19 9 7" xfId="20025"/>
    <cellStyle name="Обычный 19 9 7 2" xfId="36924"/>
    <cellStyle name="Обычный 19 9 8" xfId="20026"/>
    <cellStyle name="Обычный 19 9 8 2" xfId="36925"/>
    <cellStyle name="Обычный 19 9 9" xfId="36905"/>
    <cellStyle name="Обычный 19_Xl0000000" xfId="6889"/>
    <cellStyle name="Обычный 2" xfId="6890"/>
    <cellStyle name="Обычный 2 10" xfId="6891"/>
    <cellStyle name="Обычный 2 10 10" xfId="6892"/>
    <cellStyle name="Обычный 2 10 10 10" xfId="20027"/>
    <cellStyle name="Обычный 2 10 10 10 2" xfId="36926"/>
    <cellStyle name="Обычный 2 10 10 11" xfId="20028"/>
    <cellStyle name="Обычный 2 10 10 11 2" xfId="36927"/>
    <cellStyle name="Обычный 2 10 10 12" xfId="28225"/>
    <cellStyle name="Обычный 2 10 10 2" xfId="20029"/>
    <cellStyle name="Обычный 2 10 10 2 2" xfId="20030"/>
    <cellStyle name="Обычный 2 10 10 2 2 2" xfId="20031"/>
    <cellStyle name="Обычный 2 10 10 2 2 2 2" xfId="36930"/>
    <cellStyle name="Обычный 2 10 10 2 2 3" xfId="20032"/>
    <cellStyle name="Обычный 2 10 10 2 2 3 2" xfId="36931"/>
    <cellStyle name="Обычный 2 10 10 2 2 4" xfId="20033"/>
    <cellStyle name="Обычный 2 10 10 2 2 4 2" xfId="36932"/>
    <cellStyle name="Обычный 2 10 10 2 2 5" xfId="20034"/>
    <cellStyle name="Обычный 2 10 10 2 2 5 2" xfId="36933"/>
    <cellStyle name="Обычный 2 10 10 2 2 6" xfId="36929"/>
    <cellStyle name="Обычный 2 10 10 2 3" xfId="20035"/>
    <cellStyle name="Обычный 2 10 10 2 3 2" xfId="36934"/>
    <cellStyle name="Обычный 2 10 10 2 4" xfId="20036"/>
    <cellStyle name="Обычный 2 10 10 2 4 2" xfId="36935"/>
    <cellStyle name="Обычный 2 10 10 2 5" xfId="20037"/>
    <cellStyle name="Обычный 2 10 10 2 5 2" xfId="36936"/>
    <cellStyle name="Обычный 2 10 10 2 6" xfId="20038"/>
    <cellStyle name="Обычный 2 10 10 2 6 2" xfId="36937"/>
    <cellStyle name="Обычный 2 10 10 2 7" xfId="36928"/>
    <cellStyle name="Обычный 2 10 10 3" xfId="20039"/>
    <cellStyle name="Обычный 2 10 10 3 2" xfId="20040"/>
    <cellStyle name="Обычный 2 10 10 3 2 2" xfId="36939"/>
    <cellStyle name="Обычный 2 10 10 3 3" xfId="20041"/>
    <cellStyle name="Обычный 2 10 10 3 3 2" xfId="36940"/>
    <cellStyle name="Обычный 2 10 10 3 4" xfId="20042"/>
    <cellStyle name="Обычный 2 10 10 3 4 2" xfId="36941"/>
    <cellStyle name="Обычный 2 10 10 3 5" xfId="20043"/>
    <cellStyle name="Обычный 2 10 10 3 5 2" xfId="36942"/>
    <cellStyle name="Обычный 2 10 10 3 6" xfId="36938"/>
    <cellStyle name="Обычный 2 10 10 4" xfId="20044"/>
    <cellStyle name="Обычный 2 10 10 4 2" xfId="36943"/>
    <cellStyle name="Обычный 2 10 10 5" xfId="20045"/>
    <cellStyle name="Обычный 2 10 10 5 2" xfId="36944"/>
    <cellStyle name="Обычный 2 10 10 6" xfId="20046"/>
    <cellStyle name="Обычный 2 10 10 6 2" xfId="36945"/>
    <cellStyle name="Обычный 2 10 10 7" xfId="20047"/>
    <cellStyle name="Обычный 2 10 10 7 2" xfId="36946"/>
    <cellStyle name="Обычный 2 10 10 8" xfId="20048"/>
    <cellStyle name="Обычный 2 10 10 8 2" xfId="36947"/>
    <cellStyle name="Обычный 2 10 10 9" xfId="20049"/>
    <cellStyle name="Обычный 2 10 10 9 2" xfId="36948"/>
    <cellStyle name="Обычный 2 10 11" xfId="6893"/>
    <cellStyle name="Обычный 2 10 11 10" xfId="20050"/>
    <cellStyle name="Обычный 2 10 11 10 2" xfId="36949"/>
    <cellStyle name="Обычный 2 10 11 11" xfId="28226"/>
    <cellStyle name="Обычный 2 10 11 2" xfId="20051"/>
    <cellStyle name="Обычный 2 10 11 2 2" xfId="20052"/>
    <cellStyle name="Обычный 2 10 11 2 2 2" xfId="20053"/>
    <cellStyle name="Обычный 2 10 11 2 2 2 2" xfId="36952"/>
    <cellStyle name="Обычный 2 10 11 2 2 3" xfId="20054"/>
    <cellStyle name="Обычный 2 10 11 2 2 3 2" xfId="36953"/>
    <cellStyle name="Обычный 2 10 11 2 2 4" xfId="20055"/>
    <cellStyle name="Обычный 2 10 11 2 2 4 2" xfId="36954"/>
    <cellStyle name="Обычный 2 10 11 2 2 5" xfId="20056"/>
    <cellStyle name="Обычный 2 10 11 2 2 5 2" xfId="36955"/>
    <cellStyle name="Обычный 2 10 11 2 2 6" xfId="36951"/>
    <cellStyle name="Обычный 2 10 11 2 3" xfId="20057"/>
    <cellStyle name="Обычный 2 10 11 2 3 2" xfId="36956"/>
    <cellStyle name="Обычный 2 10 11 2 4" xfId="20058"/>
    <cellStyle name="Обычный 2 10 11 2 4 2" xfId="36957"/>
    <cellStyle name="Обычный 2 10 11 2 5" xfId="20059"/>
    <cellStyle name="Обычный 2 10 11 2 5 2" xfId="36958"/>
    <cellStyle name="Обычный 2 10 11 2 6" xfId="20060"/>
    <cellStyle name="Обычный 2 10 11 2 6 2" xfId="36959"/>
    <cellStyle name="Обычный 2 10 11 2 7" xfId="36950"/>
    <cellStyle name="Обычный 2 10 11 3" xfId="20061"/>
    <cellStyle name="Обычный 2 10 11 3 2" xfId="20062"/>
    <cellStyle name="Обычный 2 10 11 3 2 2" xfId="36961"/>
    <cellStyle name="Обычный 2 10 11 3 3" xfId="20063"/>
    <cellStyle name="Обычный 2 10 11 3 3 2" xfId="36962"/>
    <cellStyle name="Обычный 2 10 11 3 4" xfId="20064"/>
    <cellStyle name="Обычный 2 10 11 3 4 2" xfId="36963"/>
    <cellStyle name="Обычный 2 10 11 3 5" xfId="20065"/>
    <cellStyle name="Обычный 2 10 11 3 5 2" xfId="36964"/>
    <cellStyle name="Обычный 2 10 11 3 6" xfId="36960"/>
    <cellStyle name="Обычный 2 10 11 4" xfId="20066"/>
    <cellStyle name="Обычный 2 10 11 4 2" xfId="36965"/>
    <cellStyle name="Обычный 2 10 11 5" xfId="20067"/>
    <cellStyle name="Обычный 2 10 11 5 2" xfId="36966"/>
    <cellStyle name="Обычный 2 10 11 6" xfId="20068"/>
    <cellStyle name="Обычный 2 10 11 6 2" xfId="36967"/>
    <cellStyle name="Обычный 2 10 11 7" xfId="20069"/>
    <cellStyle name="Обычный 2 10 11 7 2" xfId="36968"/>
    <cellStyle name="Обычный 2 10 11 8" xfId="20070"/>
    <cellStyle name="Обычный 2 10 11 8 2" xfId="36969"/>
    <cellStyle name="Обычный 2 10 11 9" xfId="20071"/>
    <cellStyle name="Обычный 2 10 11 9 2" xfId="36970"/>
    <cellStyle name="Обычный 2 10 12" xfId="6894"/>
    <cellStyle name="Обычный 2 10 12 10" xfId="28227"/>
    <cellStyle name="Обычный 2 10 12 2" xfId="20072"/>
    <cellStyle name="Обычный 2 10 12 2 2" xfId="20073"/>
    <cellStyle name="Обычный 2 10 12 2 2 2" xfId="36972"/>
    <cellStyle name="Обычный 2 10 12 2 3" xfId="20074"/>
    <cellStyle name="Обычный 2 10 12 2 3 2" xfId="36973"/>
    <cellStyle name="Обычный 2 10 12 2 4" xfId="20075"/>
    <cellStyle name="Обычный 2 10 12 2 4 2" xfId="36974"/>
    <cellStyle name="Обычный 2 10 12 2 5" xfId="20076"/>
    <cellStyle name="Обычный 2 10 12 2 5 2" xfId="36975"/>
    <cellStyle name="Обычный 2 10 12 2 6" xfId="36971"/>
    <cellStyle name="Обычный 2 10 12 3" xfId="20077"/>
    <cellStyle name="Обычный 2 10 12 3 2" xfId="36976"/>
    <cellStyle name="Обычный 2 10 12 4" xfId="20078"/>
    <cellStyle name="Обычный 2 10 12 4 2" xfId="36977"/>
    <cellStyle name="Обычный 2 10 12 5" xfId="20079"/>
    <cellStyle name="Обычный 2 10 12 5 2" xfId="36978"/>
    <cellStyle name="Обычный 2 10 12 6" xfId="20080"/>
    <cellStyle name="Обычный 2 10 12 6 2" xfId="36979"/>
    <cellStyle name="Обычный 2 10 12 7" xfId="20081"/>
    <cellStyle name="Обычный 2 10 12 7 2" xfId="36980"/>
    <cellStyle name="Обычный 2 10 12 8" xfId="20082"/>
    <cellStyle name="Обычный 2 10 12 8 2" xfId="36981"/>
    <cellStyle name="Обычный 2 10 12 9" xfId="20083"/>
    <cellStyle name="Обычный 2 10 12 9 2" xfId="36982"/>
    <cellStyle name="Обычный 2 10 13" xfId="6895"/>
    <cellStyle name="Обычный 2 10 13 2" xfId="20084"/>
    <cellStyle name="Обычный 2 10 13 2 2" xfId="36983"/>
    <cellStyle name="Обычный 2 10 13 3" xfId="20085"/>
    <cellStyle name="Обычный 2 10 13 3 2" xfId="36984"/>
    <cellStyle name="Обычный 2 10 13 4" xfId="20086"/>
    <cellStyle name="Обычный 2 10 13 4 2" xfId="36985"/>
    <cellStyle name="Обычный 2 10 13 5" xfId="20087"/>
    <cellStyle name="Обычный 2 10 13 5 2" xfId="36986"/>
    <cellStyle name="Обычный 2 10 13 6" xfId="20088"/>
    <cellStyle name="Обычный 2 10 13 6 2" xfId="36987"/>
    <cellStyle name="Обычный 2 10 13 7" xfId="20089"/>
    <cellStyle name="Обычный 2 10 13 7 2" xfId="36988"/>
    <cellStyle name="Обычный 2 10 13 8" xfId="20090"/>
    <cellStyle name="Обычный 2 10 13 8 2" xfId="36989"/>
    <cellStyle name="Обычный 2 10 13 9" xfId="28228"/>
    <cellStyle name="Обычный 2 10 14" xfId="6896"/>
    <cellStyle name="Обычный 2 10 14 2" xfId="20091"/>
    <cellStyle name="Обычный 2 10 14 2 2" xfId="36990"/>
    <cellStyle name="Обычный 2 10 14 3" xfId="20092"/>
    <cellStyle name="Обычный 2 10 14 3 2" xfId="36991"/>
    <cellStyle name="Обычный 2 10 14 4" xfId="20093"/>
    <cellStyle name="Обычный 2 10 14 4 2" xfId="36992"/>
    <cellStyle name="Обычный 2 10 14 5" xfId="20094"/>
    <cellStyle name="Обычный 2 10 14 5 2" xfId="36993"/>
    <cellStyle name="Обычный 2 10 14 6" xfId="20095"/>
    <cellStyle name="Обычный 2 10 14 6 2" xfId="36994"/>
    <cellStyle name="Обычный 2 10 14 7" xfId="20096"/>
    <cellStyle name="Обычный 2 10 14 7 2" xfId="36995"/>
    <cellStyle name="Обычный 2 10 14 8" xfId="20097"/>
    <cellStyle name="Обычный 2 10 14 8 2" xfId="36996"/>
    <cellStyle name="Обычный 2 10 14 9" xfId="28229"/>
    <cellStyle name="Обычный 2 10 15" xfId="6897"/>
    <cellStyle name="Обычный 2 10 15 2" xfId="20098"/>
    <cellStyle name="Обычный 2 10 15 2 2" xfId="36997"/>
    <cellStyle name="Обычный 2 10 15 3" xfId="20099"/>
    <cellStyle name="Обычный 2 10 15 3 2" xfId="36998"/>
    <cellStyle name="Обычный 2 10 15 4" xfId="20100"/>
    <cellStyle name="Обычный 2 10 15 4 2" xfId="36999"/>
    <cellStyle name="Обычный 2 10 15 5" xfId="28230"/>
    <cellStyle name="Обычный 2 10 16" xfId="6898"/>
    <cellStyle name="Обычный 2 10 16 2" xfId="20101"/>
    <cellStyle name="Обычный 2 10 16 2 2" xfId="37000"/>
    <cellStyle name="Обычный 2 10 16 3" xfId="20102"/>
    <cellStyle name="Обычный 2 10 16 3 2" xfId="37001"/>
    <cellStyle name="Обычный 2 10 16 4" xfId="20103"/>
    <cellStyle name="Обычный 2 10 16 4 2" xfId="37002"/>
    <cellStyle name="Обычный 2 10 16 5" xfId="28231"/>
    <cellStyle name="Обычный 2 10 17" xfId="6899"/>
    <cellStyle name="Обычный 2 10 17 2" xfId="20104"/>
    <cellStyle name="Обычный 2 10 17 2 2" xfId="37003"/>
    <cellStyle name="Обычный 2 10 17 3" xfId="20105"/>
    <cellStyle name="Обычный 2 10 17 3 2" xfId="37004"/>
    <cellStyle name="Обычный 2 10 17 4" xfId="20106"/>
    <cellStyle name="Обычный 2 10 17 4 2" xfId="37005"/>
    <cellStyle name="Обычный 2 10 17 5" xfId="28232"/>
    <cellStyle name="Обычный 2 10 18" xfId="6900"/>
    <cellStyle name="Обычный 2 10 18 2" xfId="20107"/>
    <cellStyle name="Обычный 2 10 18 2 2" xfId="37006"/>
    <cellStyle name="Обычный 2 10 18 3" xfId="20108"/>
    <cellStyle name="Обычный 2 10 18 3 2" xfId="37007"/>
    <cellStyle name="Обычный 2 10 18 4" xfId="20109"/>
    <cellStyle name="Обычный 2 10 18 4 2" xfId="37008"/>
    <cellStyle name="Обычный 2 10 18 5" xfId="28233"/>
    <cellStyle name="Обычный 2 10 19" xfId="6901"/>
    <cellStyle name="Обычный 2 10 19 2" xfId="28234"/>
    <cellStyle name="Обычный 2 10 2" xfId="6902"/>
    <cellStyle name="Обычный 2 10 2 10" xfId="20110"/>
    <cellStyle name="Обычный 2 10 2 10 2" xfId="20111"/>
    <cellStyle name="Обычный 2 10 2 10 2 2" xfId="37010"/>
    <cellStyle name="Обычный 2 10 2 10 3" xfId="20112"/>
    <cellStyle name="Обычный 2 10 2 10 3 2" xfId="37011"/>
    <cellStyle name="Обычный 2 10 2 10 4" xfId="20113"/>
    <cellStyle name="Обычный 2 10 2 10 4 2" xfId="37012"/>
    <cellStyle name="Обычный 2 10 2 10 5" xfId="20114"/>
    <cellStyle name="Обычный 2 10 2 10 5 2" xfId="37013"/>
    <cellStyle name="Обычный 2 10 2 10 6" xfId="37009"/>
    <cellStyle name="Обычный 2 10 2 11" xfId="20115"/>
    <cellStyle name="Обычный 2 10 2 11 2" xfId="20116"/>
    <cellStyle name="Обычный 2 10 2 11 2 2" xfId="37015"/>
    <cellStyle name="Обычный 2 10 2 11 3" xfId="20117"/>
    <cellStyle name="Обычный 2 10 2 11 3 2" xfId="37016"/>
    <cellStyle name="Обычный 2 10 2 11 4" xfId="20118"/>
    <cellStyle name="Обычный 2 10 2 11 4 2" xfId="37017"/>
    <cellStyle name="Обычный 2 10 2 11 5" xfId="20119"/>
    <cellStyle name="Обычный 2 10 2 11 5 2" xfId="37018"/>
    <cellStyle name="Обычный 2 10 2 11 6" xfId="37014"/>
    <cellStyle name="Обычный 2 10 2 12" xfId="20120"/>
    <cellStyle name="Обычный 2 10 2 12 2" xfId="37019"/>
    <cellStyle name="Обычный 2 10 2 13" xfId="20121"/>
    <cellStyle name="Обычный 2 10 2 13 2" xfId="37020"/>
    <cellStyle name="Обычный 2 10 2 14" xfId="20122"/>
    <cellStyle name="Обычный 2 10 2 14 2" xfId="37021"/>
    <cellStyle name="Обычный 2 10 2 15" xfId="20123"/>
    <cellStyle name="Обычный 2 10 2 15 2" xfId="37022"/>
    <cellStyle name="Обычный 2 10 2 16" xfId="20124"/>
    <cellStyle name="Обычный 2 10 2 16 2" xfId="37023"/>
    <cellStyle name="Обычный 2 10 2 17" xfId="20125"/>
    <cellStyle name="Обычный 2 10 2 17 2" xfId="37024"/>
    <cellStyle name="Обычный 2 10 2 18" xfId="20126"/>
    <cellStyle name="Обычный 2 10 2 18 2" xfId="37025"/>
    <cellStyle name="Обычный 2 10 2 19" xfId="20127"/>
    <cellStyle name="Обычный 2 10 2 19 2" xfId="37026"/>
    <cellStyle name="Обычный 2 10 2 2" xfId="6903"/>
    <cellStyle name="Обычный 2 10 2 2 2" xfId="6904"/>
    <cellStyle name="Обычный 2 10 2 2 2 2" xfId="20128"/>
    <cellStyle name="Обычный 2 10 2 2 2 2 2" xfId="20129"/>
    <cellStyle name="Обычный 2 10 2 2 2 2 2 2" xfId="37028"/>
    <cellStyle name="Обычный 2 10 2 2 2 2 3" xfId="20130"/>
    <cellStyle name="Обычный 2 10 2 2 2 2 3 2" xfId="37029"/>
    <cellStyle name="Обычный 2 10 2 2 2 2 4" xfId="20131"/>
    <cellStyle name="Обычный 2 10 2 2 2 2 4 2" xfId="37030"/>
    <cellStyle name="Обычный 2 10 2 2 2 2 5" xfId="20132"/>
    <cellStyle name="Обычный 2 10 2 2 2 2 5 2" xfId="37031"/>
    <cellStyle name="Обычный 2 10 2 2 2 2 6" xfId="37027"/>
    <cellStyle name="Обычный 2 10 2 2 2 3" xfId="20133"/>
    <cellStyle name="Обычный 2 10 2 2 2 3 2" xfId="37032"/>
    <cellStyle name="Обычный 2 10 2 2 2 4" xfId="20134"/>
    <cellStyle name="Обычный 2 10 2 2 2 4 2" xfId="37033"/>
    <cellStyle name="Обычный 2 10 2 2 2 5" xfId="20135"/>
    <cellStyle name="Обычный 2 10 2 2 2 5 2" xfId="37034"/>
    <cellStyle name="Обычный 2 10 2 2 2 6" xfId="20136"/>
    <cellStyle name="Обычный 2 10 2 2 2 6 2" xfId="37035"/>
    <cellStyle name="Обычный 2 10 2 2 2 7" xfId="28237"/>
    <cellStyle name="Обычный 2 10 2 2 3" xfId="20137"/>
    <cellStyle name="Обычный 2 10 2 2 3 2" xfId="20138"/>
    <cellStyle name="Обычный 2 10 2 2 3 2 2" xfId="37037"/>
    <cellStyle name="Обычный 2 10 2 2 3 3" xfId="20139"/>
    <cellStyle name="Обычный 2 10 2 2 3 3 2" xfId="37038"/>
    <cellStyle name="Обычный 2 10 2 2 3 4" xfId="20140"/>
    <cellStyle name="Обычный 2 10 2 2 3 4 2" xfId="37039"/>
    <cellStyle name="Обычный 2 10 2 2 3 5" xfId="20141"/>
    <cellStyle name="Обычный 2 10 2 2 3 5 2" xfId="37040"/>
    <cellStyle name="Обычный 2 10 2 2 3 6" xfId="37036"/>
    <cellStyle name="Обычный 2 10 2 2 4" xfId="20142"/>
    <cellStyle name="Обычный 2 10 2 2 4 2" xfId="37041"/>
    <cellStyle name="Обычный 2 10 2 2 5" xfId="20143"/>
    <cellStyle name="Обычный 2 10 2 2 5 2" xfId="37042"/>
    <cellStyle name="Обычный 2 10 2 2 6" xfId="20144"/>
    <cellStyle name="Обычный 2 10 2 2 6 2" xfId="37043"/>
    <cellStyle name="Обычный 2 10 2 2 7" xfId="20145"/>
    <cellStyle name="Обычный 2 10 2 2 7 2" xfId="37044"/>
    <cellStyle name="Обычный 2 10 2 2 8" xfId="20146"/>
    <cellStyle name="Обычный 2 10 2 2 8 2" xfId="37045"/>
    <cellStyle name="Обычный 2 10 2 2 9" xfId="28236"/>
    <cellStyle name="Обычный 2 10 2 20" xfId="28235"/>
    <cellStyle name="Обычный 2 10 2 3" xfId="6905"/>
    <cellStyle name="Обычный 2 10 2 3 2" xfId="20147"/>
    <cellStyle name="Обычный 2 10 2 3 2 2" xfId="20148"/>
    <cellStyle name="Обычный 2 10 2 3 2 2 2" xfId="20149"/>
    <cellStyle name="Обычный 2 10 2 3 2 2 2 2" xfId="37048"/>
    <cellStyle name="Обычный 2 10 2 3 2 2 3" xfId="20150"/>
    <cellStyle name="Обычный 2 10 2 3 2 2 3 2" xfId="37049"/>
    <cellStyle name="Обычный 2 10 2 3 2 2 4" xfId="20151"/>
    <cellStyle name="Обычный 2 10 2 3 2 2 4 2" xfId="37050"/>
    <cellStyle name="Обычный 2 10 2 3 2 2 5" xfId="20152"/>
    <cellStyle name="Обычный 2 10 2 3 2 2 5 2" xfId="37051"/>
    <cellStyle name="Обычный 2 10 2 3 2 2 6" xfId="37047"/>
    <cellStyle name="Обычный 2 10 2 3 2 3" xfId="20153"/>
    <cellStyle name="Обычный 2 10 2 3 2 3 2" xfId="37052"/>
    <cellStyle name="Обычный 2 10 2 3 2 4" xfId="20154"/>
    <cellStyle name="Обычный 2 10 2 3 2 4 2" xfId="37053"/>
    <cellStyle name="Обычный 2 10 2 3 2 5" xfId="20155"/>
    <cellStyle name="Обычный 2 10 2 3 2 5 2" xfId="37054"/>
    <cellStyle name="Обычный 2 10 2 3 2 6" xfId="20156"/>
    <cellStyle name="Обычный 2 10 2 3 2 6 2" xfId="37055"/>
    <cellStyle name="Обычный 2 10 2 3 2 7" xfId="37046"/>
    <cellStyle name="Обычный 2 10 2 3 3" xfId="20157"/>
    <cellStyle name="Обычный 2 10 2 3 3 2" xfId="20158"/>
    <cellStyle name="Обычный 2 10 2 3 3 2 2" xfId="37057"/>
    <cellStyle name="Обычный 2 10 2 3 3 3" xfId="20159"/>
    <cellStyle name="Обычный 2 10 2 3 3 3 2" xfId="37058"/>
    <cellStyle name="Обычный 2 10 2 3 3 4" xfId="20160"/>
    <cellStyle name="Обычный 2 10 2 3 3 4 2" xfId="37059"/>
    <cellStyle name="Обычный 2 10 2 3 3 5" xfId="20161"/>
    <cellStyle name="Обычный 2 10 2 3 3 5 2" xfId="37060"/>
    <cellStyle name="Обычный 2 10 2 3 3 6" xfId="37056"/>
    <cellStyle name="Обычный 2 10 2 3 4" xfId="20162"/>
    <cellStyle name="Обычный 2 10 2 3 4 2" xfId="37061"/>
    <cellStyle name="Обычный 2 10 2 3 5" xfId="20163"/>
    <cellStyle name="Обычный 2 10 2 3 5 2" xfId="37062"/>
    <cellStyle name="Обычный 2 10 2 3 6" xfId="20164"/>
    <cellStyle name="Обычный 2 10 2 3 6 2" xfId="37063"/>
    <cellStyle name="Обычный 2 10 2 3 7" xfId="20165"/>
    <cellStyle name="Обычный 2 10 2 3 7 2" xfId="37064"/>
    <cellStyle name="Обычный 2 10 2 3 8" xfId="20166"/>
    <cellStyle name="Обычный 2 10 2 3 8 2" xfId="37065"/>
    <cellStyle name="Обычный 2 10 2 3 9" xfId="28238"/>
    <cellStyle name="Обычный 2 10 2 4" xfId="20167"/>
    <cellStyle name="Обычный 2 10 2 4 2" xfId="20168"/>
    <cellStyle name="Обычный 2 10 2 4 2 2" xfId="20169"/>
    <cellStyle name="Обычный 2 10 2 4 2 2 2" xfId="20170"/>
    <cellStyle name="Обычный 2 10 2 4 2 2 2 2" xfId="37069"/>
    <cellStyle name="Обычный 2 10 2 4 2 2 3" xfId="20171"/>
    <cellStyle name="Обычный 2 10 2 4 2 2 3 2" xfId="37070"/>
    <cellStyle name="Обычный 2 10 2 4 2 2 4" xfId="20172"/>
    <cellStyle name="Обычный 2 10 2 4 2 2 4 2" xfId="37071"/>
    <cellStyle name="Обычный 2 10 2 4 2 2 5" xfId="20173"/>
    <cellStyle name="Обычный 2 10 2 4 2 2 5 2" xfId="37072"/>
    <cellStyle name="Обычный 2 10 2 4 2 2 6" xfId="37068"/>
    <cellStyle name="Обычный 2 10 2 4 2 3" xfId="20174"/>
    <cellStyle name="Обычный 2 10 2 4 2 3 2" xfId="37073"/>
    <cellStyle name="Обычный 2 10 2 4 2 4" xfId="20175"/>
    <cellStyle name="Обычный 2 10 2 4 2 4 2" xfId="37074"/>
    <cellStyle name="Обычный 2 10 2 4 2 5" xfId="20176"/>
    <cellStyle name="Обычный 2 10 2 4 2 5 2" xfId="37075"/>
    <cellStyle name="Обычный 2 10 2 4 2 6" xfId="20177"/>
    <cellStyle name="Обычный 2 10 2 4 2 6 2" xfId="37076"/>
    <cellStyle name="Обычный 2 10 2 4 2 7" xfId="37067"/>
    <cellStyle name="Обычный 2 10 2 4 3" xfId="20178"/>
    <cellStyle name="Обычный 2 10 2 4 3 2" xfId="20179"/>
    <cellStyle name="Обычный 2 10 2 4 3 2 2" xfId="37078"/>
    <cellStyle name="Обычный 2 10 2 4 3 3" xfId="20180"/>
    <cellStyle name="Обычный 2 10 2 4 3 3 2" xfId="37079"/>
    <cellStyle name="Обычный 2 10 2 4 3 4" xfId="20181"/>
    <cellStyle name="Обычный 2 10 2 4 3 4 2" xfId="37080"/>
    <cellStyle name="Обычный 2 10 2 4 3 5" xfId="20182"/>
    <cellStyle name="Обычный 2 10 2 4 3 5 2" xfId="37081"/>
    <cellStyle name="Обычный 2 10 2 4 3 6" xfId="37077"/>
    <cellStyle name="Обычный 2 10 2 4 4" xfId="20183"/>
    <cellStyle name="Обычный 2 10 2 4 4 2" xfId="37082"/>
    <cellStyle name="Обычный 2 10 2 4 5" xfId="20184"/>
    <cellStyle name="Обычный 2 10 2 4 5 2" xfId="37083"/>
    <cellStyle name="Обычный 2 10 2 4 6" xfId="20185"/>
    <cellStyle name="Обычный 2 10 2 4 6 2" xfId="37084"/>
    <cellStyle name="Обычный 2 10 2 4 7" xfId="20186"/>
    <cellStyle name="Обычный 2 10 2 4 7 2" xfId="37085"/>
    <cellStyle name="Обычный 2 10 2 4 8" xfId="20187"/>
    <cellStyle name="Обычный 2 10 2 4 8 2" xfId="37086"/>
    <cellStyle name="Обычный 2 10 2 4 9" xfId="37066"/>
    <cellStyle name="Обычный 2 10 2 5" xfId="20188"/>
    <cellStyle name="Обычный 2 10 2 5 2" xfId="20189"/>
    <cellStyle name="Обычный 2 10 2 5 2 2" xfId="20190"/>
    <cellStyle name="Обычный 2 10 2 5 2 2 2" xfId="20191"/>
    <cellStyle name="Обычный 2 10 2 5 2 2 2 2" xfId="37090"/>
    <cellStyle name="Обычный 2 10 2 5 2 2 3" xfId="20192"/>
    <cellStyle name="Обычный 2 10 2 5 2 2 3 2" xfId="37091"/>
    <cellStyle name="Обычный 2 10 2 5 2 2 4" xfId="20193"/>
    <cellStyle name="Обычный 2 10 2 5 2 2 4 2" xfId="37092"/>
    <cellStyle name="Обычный 2 10 2 5 2 2 5" xfId="20194"/>
    <cellStyle name="Обычный 2 10 2 5 2 2 5 2" xfId="37093"/>
    <cellStyle name="Обычный 2 10 2 5 2 2 6" xfId="37089"/>
    <cellStyle name="Обычный 2 10 2 5 2 3" xfId="20195"/>
    <cellStyle name="Обычный 2 10 2 5 2 3 2" xfId="37094"/>
    <cellStyle name="Обычный 2 10 2 5 2 4" xfId="20196"/>
    <cellStyle name="Обычный 2 10 2 5 2 4 2" xfId="37095"/>
    <cellStyle name="Обычный 2 10 2 5 2 5" xfId="20197"/>
    <cellStyle name="Обычный 2 10 2 5 2 5 2" xfId="37096"/>
    <cellStyle name="Обычный 2 10 2 5 2 6" xfId="20198"/>
    <cellStyle name="Обычный 2 10 2 5 2 6 2" xfId="37097"/>
    <cellStyle name="Обычный 2 10 2 5 2 7" xfId="37088"/>
    <cellStyle name="Обычный 2 10 2 5 3" xfId="20199"/>
    <cellStyle name="Обычный 2 10 2 5 3 2" xfId="20200"/>
    <cellStyle name="Обычный 2 10 2 5 3 2 2" xfId="37099"/>
    <cellStyle name="Обычный 2 10 2 5 3 3" xfId="20201"/>
    <cellStyle name="Обычный 2 10 2 5 3 3 2" xfId="37100"/>
    <cellStyle name="Обычный 2 10 2 5 3 4" xfId="20202"/>
    <cellStyle name="Обычный 2 10 2 5 3 4 2" xfId="37101"/>
    <cellStyle name="Обычный 2 10 2 5 3 5" xfId="20203"/>
    <cellStyle name="Обычный 2 10 2 5 3 5 2" xfId="37102"/>
    <cellStyle name="Обычный 2 10 2 5 3 6" xfId="37098"/>
    <cellStyle name="Обычный 2 10 2 5 4" xfId="20204"/>
    <cellStyle name="Обычный 2 10 2 5 4 2" xfId="37103"/>
    <cellStyle name="Обычный 2 10 2 5 5" xfId="20205"/>
    <cellStyle name="Обычный 2 10 2 5 5 2" xfId="37104"/>
    <cellStyle name="Обычный 2 10 2 5 6" xfId="20206"/>
    <cellStyle name="Обычный 2 10 2 5 6 2" xfId="37105"/>
    <cellStyle name="Обычный 2 10 2 5 7" xfId="20207"/>
    <cellStyle name="Обычный 2 10 2 5 7 2" xfId="37106"/>
    <cellStyle name="Обычный 2 10 2 5 8" xfId="20208"/>
    <cellStyle name="Обычный 2 10 2 5 8 2" xfId="37107"/>
    <cellStyle name="Обычный 2 10 2 5 9" xfId="37087"/>
    <cellStyle name="Обычный 2 10 2 6" xfId="20209"/>
    <cellStyle name="Обычный 2 10 2 6 2" xfId="20210"/>
    <cellStyle name="Обычный 2 10 2 6 2 2" xfId="20211"/>
    <cellStyle name="Обычный 2 10 2 6 2 2 2" xfId="20212"/>
    <cellStyle name="Обычный 2 10 2 6 2 2 2 2" xfId="37111"/>
    <cellStyle name="Обычный 2 10 2 6 2 2 3" xfId="20213"/>
    <cellStyle name="Обычный 2 10 2 6 2 2 3 2" xfId="37112"/>
    <cellStyle name="Обычный 2 10 2 6 2 2 4" xfId="20214"/>
    <cellStyle name="Обычный 2 10 2 6 2 2 4 2" xfId="37113"/>
    <cellStyle name="Обычный 2 10 2 6 2 2 5" xfId="20215"/>
    <cellStyle name="Обычный 2 10 2 6 2 2 5 2" xfId="37114"/>
    <cellStyle name="Обычный 2 10 2 6 2 2 6" xfId="37110"/>
    <cellStyle name="Обычный 2 10 2 6 2 3" xfId="20216"/>
    <cellStyle name="Обычный 2 10 2 6 2 3 2" xfId="37115"/>
    <cellStyle name="Обычный 2 10 2 6 2 4" xfId="20217"/>
    <cellStyle name="Обычный 2 10 2 6 2 4 2" xfId="37116"/>
    <cellStyle name="Обычный 2 10 2 6 2 5" xfId="20218"/>
    <cellStyle name="Обычный 2 10 2 6 2 5 2" xfId="37117"/>
    <cellStyle name="Обычный 2 10 2 6 2 6" xfId="20219"/>
    <cellStyle name="Обычный 2 10 2 6 2 6 2" xfId="37118"/>
    <cellStyle name="Обычный 2 10 2 6 2 7" xfId="37109"/>
    <cellStyle name="Обычный 2 10 2 6 3" xfId="20220"/>
    <cellStyle name="Обычный 2 10 2 6 3 2" xfId="20221"/>
    <cellStyle name="Обычный 2 10 2 6 3 2 2" xfId="37120"/>
    <cellStyle name="Обычный 2 10 2 6 3 3" xfId="20222"/>
    <cellStyle name="Обычный 2 10 2 6 3 3 2" xfId="37121"/>
    <cellStyle name="Обычный 2 10 2 6 3 4" xfId="20223"/>
    <cellStyle name="Обычный 2 10 2 6 3 4 2" xfId="37122"/>
    <cellStyle name="Обычный 2 10 2 6 3 5" xfId="20224"/>
    <cellStyle name="Обычный 2 10 2 6 3 5 2" xfId="37123"/>
    <cellStyle name="Обычный 2 10 2 6 3 6" xfId="37119"/>
    <cellStyle name="Обычный 2 10 2 6 4" xfId="20225"/>
    <cellStyle name="Обычный 2 10 2 6 4 2" xfId="37124"/>
    <cellStyle name="Обычный 2 10 2 6 5" xfId="20226"/>
    <cellStyle name="Обычный 2 10 2 6 5 2" xfId="37125"/>
    <cellStyle name="Обычный 2 10 2 6 6" xfId="20227"/>
    <cellStyle name="Обычный 2 10 2 6 6 2" xfId="37126"/>
    <cellStyle name="Обычный 2 10 2 6 7" xfId="20228"/>
    <cellStyle name="Обычный 2 10 2 6 7 2" xfId="37127"/>
    <cellStyle name="Обычный 2 10 2 6 8" xfId="20229"/>
    <cellStyle name="Обычный 2 10 2 6 8 2" xfId="37128"/>
    <cellStyle name="Обычный 2 10 2 6 9" xfId="37108"/>
    <cellStyle name="Обычный 2 10 2 7" xfId="20230"/>
    <cellStyle name="Обычный 2 10 2 7 2" xfId="20231"/>
    <cellStyle name="Обычный 2 10 2 7 2 2" xfId="20232"/>
    <cellStyle name="Обычный 2 10 2 7 2 2 2" xfId="20233"/>
    <cellStyle name="Обычный 2 10 2 7 2 2 2 2" xfId="37132"/>
    <cellStyle name="Обычный 2 10 2 7 2 2 3" xfId="20234"/>
    <cellStyle name="Обычный 2 10 2 7 2 2 3 2" xfId="37133"/>
    <cellStyle name="Обычный 2 10 2 7 2 2 4" xfId="20235"/>
    <cellStyle name="Обычный 2 10 2 7 2 2 4 2" xfId="37134"/>
    <cellStyle name="Обычный 2 10 2 7 2 2 5" xfId="20236"/>
    <cellStyle name="Обычный 2 10 2 7 2 2 5 2" xfId="37135"/>
    <cellStyle name="Обычный 2 10 2 7 2 2 6" xfId="37131"/>
    <cellStyle name="Обычный 2 10 2 7 2 3" xfId="20237"/>
    <cellStyle name="Обычный 2 10 2 7 2 3 2" xfId="37136"/>
    <cellStyle name="Обычный 2 10 2 7 2 4" xfId="20238"/>
    <cellStyle name="Обычный 2 10 2 7 2 4 2" xfId="37137"/>
    <cellStyle name="Обычный 2 10 2 7 2 5" xfId="20239"/>
    <cellStyle name="Обычный 2 10 2 7 2 5 2" xfId="37138"/>
    <cellStyle name="Обычный 2 10 2 7 2 6" xfId="20240"/>
    <cellStyle name="Обычный 2 10 2 7 2 6 2" xfId="37139"/>
    <cellStyle name="Обычный 2 10 2 7 2 7" xfId="37130"/>
    <cellStyle name="Обычный 2 10 2 7 3" xfId="20241"/>
    <cellStyle name="Обычный 2 10 2 7 3 2" xfId="20242"/>
    <cellStyle name="Обычный 2 10 2 7 3 2 2" xfId="37141"/>
    <cellStyle name="Обычный 2 10 2 7 3 3" xfId="20243"/>
    <cellStyle name="Обычный 2 10 2 7 3 3 2" xfId="37142"/>
    <cellStyle name="Обычный 2 10 2 7 3 4" xfId="20244"/>
    <cellStyle name="Обычный 2 10 2 7 3 4 2" xfId="37143"/>
    <cellStyle name="Обычный 2 10 2 7 3 5" xfId="20245"/>
    <cellStyle name="Обычный 2 10 2 7 3 5 2" xfId="37144"/>
    <cellStyle name="Обычный 2 10 2 7 3 6" xfId="37140"/>
    <cellStyle name="Обычный 2 10 2 7 4" xfId="20246"/>
    <cellStyle name="Обычный 2 10 2 7 4 2" xfId="37145"/>
    <cellStyle name="Обычный 2 10 2 7 5" xfId="20247"/>
    <cellStyle name="Обычный 2 10 2 7 5 2" xfId="37146"/>
    <cellStyle name="Обычный 2 10 2 7 6" xfId="20248"/>
    <cellStyle name="Обычный 2 10 2 7 6 2" xfId="37147"/>
    <cellStyle name="Обычный 2 10 2 7 7" xfId="20249"/>
    <cellStyle name="Обычный 2 10 2 7 7 2" xfId="37148"/>
    <cellStyle name="Обычный 2 10 2 7 8" xfId="20250"/>
    <cellStyle name="Обычный 2 10 2 7 8 2" xfId="37149"/>
    <cellStyle name="Обычный 2 10 2 7 9" xfId="37129"/>
    <cellStyle name="Обычный 2 10 2 8" xfId="20251"/>
    <cellStyle name="Обычный 2 10 2 8 2" xfId="20252"/>
    <cellStyle name="Обычный 2 10 2 8 2 2" xfId="20253"/>
    <cellStyle name="Обычный 2 10 2 8 2 2 2" xfId="20254"/>
    <cellStyle name="Обычный 2 10 2 8 2 2 2 2" xfId="37153"/>
    <cellStyle name="Обычный 2 10 2 8 2 2 3" xfId="20255"/>
    <cellStyle name="Обычный 2 10 2 8 2 2 3 2" xfId="37154"/>
    <cellStyle name="Обычный 2 10 2 8 2 2 4" xfId="20256"/>
    <cellStyle name="Обычный 2 10 2 8 2 2 4 2" xfId="37155"/>
    <cellStyle name="Обычный 2 10 2 8 2 2 5" xfId="20257"/>
    <cellStyle name="Обычный 2 10 2 8 2 2 5 2" xfId="37156"/>
    <cellStyle name="Обычный 2 10 2 8 2 2 6" xfId="37152"/>
    <cellStyle name="Обычный 2 10 2 8 2 3" xfId="20258"/>
    <cellStyle name="Обычный 2 10 2 8 2 3 2" xfId="37157"/>
    <cellStyle name="Обычный 2 10 2 8 2 4" xfId="20259"/>
    <cellStyle name="Обычный 2 10 2 8 2 4 2" xfId="37158"/>
    <cellStyle name="Обычный 2 10 2 8 2 5" xfId="20260"/>
    <cellStyle name="Обычный 2 10 2 8 2 5 2" xfId="37159"/>
    <cellStyle name="Обычный 2 10 2 8 2 6" xfId="20261"/>
    <cellStyle name="Обычный 2 10 2 8 2 6 2" xfId="37160"/>
    <cellStyle name="Обычный 2 10 2 8 2 7" xfId="37151"/>
    <cellStyle name="Обычный 2 10 2 8 3" xfId="20262"/>
    <cellStyle name="Обычный 2 10 2 8 3 2" xfId="20263"/>
    <cellStyle name="Обычный 2 10 2 8 3 2 2" xfId="37162"/>
    <cellStyle name="Обычный 2 10 2 8 3 3" xfId="20264"/>
    <cellStyle name="Обычный 2 10 2 8 3 3 2" xfId="37163"/>
    <cellStyle name="Обычный 2 10 2 8 3 4" xfId="20265"/>
    <cellStyle name="Обычный 2 10 2 8 3 4 2" xfId="37164"/>
    <cellStyle name="Обычный 2 10 2 8 3 5" xfId="20266"/>
    <cellStyle name="Обычный 2 10 2 8 3 5 2" xfId="37165"/>
    <cellStyle name="Обычный 2 10 2 8 3 6" xfId="37161"/>
    <cellStyle name="Обычный 2 10 2 8 4" xfId="20267"/>
    <cellStyle name="Обычный 2 10 2 8 4 2" xfId="37166"/>
    <cellStyle name="Обычный 2 10 2 8 5" xfId="20268"/>
    <cellStyle name="Обычный 2 10 2 8 5 2" xfId="37167"/>
    <cellStyle name="Обычный 2 10 2 8 6" xfId="20269"/>
    <cellStyle name="Обычный 2 10 2 8 6 2" xfId="37168"/>
    <cellStyle name="Обычный 2 10 2 8 7" xfId="20270"/>
    <cellStyle name="Обычный 2 10 2 8 7 2" xfId="37169"/>
    <cellStyle name="Обычный 2 10 2 8 8" xfId="37150"/>
    <cellStyle name="Обычный 2 10 2 9" xfId="20271"/>
    <cellStyle name="Обычный 2 10 2 9 2" xfId="20272"/>
    <cellStyle name="Обычный 2 10 2 9 2 2" xfId="20273"/>
    <cellStyle name="Обычный 2 10 2 9 2 2 2" xfId="37172"/>
    <cellStyle name="Обычный 2 10 2 9 2 3" xfId="20274"/>
    <cellStyle name="Обычный 2 10 2 9 2 3 2" xfId="37173"/>
    <cellStyle name="Обычный 2 10 2 9 2 4" xfId="20275"/>
    <cellStyle name="Обычный 2 10 2 9 2 4 2" xfId="37174"/>
    <cellStyle name="Обычный 2 10 2 9 2 5" xfId="20276"/>
    <cellStyle name="Обычный 2 10 2 9 2 5 2" xfId="37175"/>
    <cellStyle name="Обычный 2 10 2 9 2 6" xfId="37171"/>
    <cellStyle name="Обычный 2 10 2 9 3" xfId="20277"/>
    <cellStyle name="Обычный 2 10 2 9 3 2" xfId="37176"/>
    <cellStyle name="Обычный 2 10 2 9 4" xfId="20278"/>
    <cellStyle name="Обычный 2 10 2 9 4 2" xfId="37177"/>
    <cellStyle name="Обычный 2 10 2 9 5" xfId="20279"/>
    <cellStyle name="Обычный 2 10 2 9 5 2" xfId="37178"/>
    <cellStyle name="Обычный 2 10 2 9 6" xfId="20280"/>
    <cellStyle name="Обычный 2 10 2 9 6 2" xfId="37179"/>
    <cellStyle name="Обычный 2 10 2 9 7" xfId="37170"/>
    <cellStyle name="Обычный 2 10 20" xfId="6906"/>
    <cellStyle name="Обычный 2 10 20 2" xfId="28239"/>
    <cellStyle name="Обычный 2 10 21" xfId="6907"/>
    <cellStyle name="Обычный 2 10 21 2" xfId="28240"/>
    <cellStyle name="Обычный 2 10 22" xfId="6908"/>
    <cellStyle name="Обычный 2 10 22 2" xfId="28241"/>
    <cellStyle name="Обычный 2 10 23" xfId="6909"/>
    <cellStyle name="Обычный 2 10 23 2" xfId="28242"/>
    <cellStyle name="Обычный 2 10 24" xfId="6910"/>
    <cellStyle name="Обычный 2 10 24 2" xfId="28243"/>
    <cellStyle name="Обычный 2 10 25" xfId="6911"/>
    <cellStyle name="Обычный 2 10 25 2" xfId="28244"/>
    <cellStyle name="Обычный 2 10 26" xfId="6912"/>
    <cellStyle name="Обычный 2 10 26 2" xfId="28245"/>
    <cellStyle name="Обычный 2 10 27" xfId="20281"/>
    <cellStyle name="Обычный 2 10 27 2" xfId="37180"/>
    <cellStyle name="Обычный 2 10 28" xfId="20282"/>
    <cellStyle name="Обычный 2 10 28 2" xfId="37181"/>
    <cellStyle name="Обычный 2 10 29" xfId="20283"/>
    <cellStyle name="Обычный 2 10 29 2" xfId="37182"/>
    <cellStyle name="Обычный 2 10 3" xfId="6913"/>
    <cellStyle name="Обычный 2 10 3 10" xfId="20284"/>
    <cellStyle name="Обычный 2 10 3 10 2" xfId="20285"/>
    <cellStyle name="Обычный 2 10 3 10 2 2" xfId="37184"/>
    <cellStyle name="Обычный 2 10 3 10 3" xfId="20286"/>
    <cellStyle name="Обычный 2 10 3 10 3 2" xfId="37185"/>
    <cellStyle name="Обычный 2 10 3 10 4" xfId="20287"/>
    <cellStyle name="Обычный 2 10 3 10 4 2" xfId="37186"/>
    <cellStyle name="Обычный 2 10 3 10 5" xfId="20288"/>
    <cellStyle name="Обычный 2 10 3 10 5 2" xfId="37187"/>
    <cellStyle name="Обычный 2 10 3 10 6" xfId="37183"/>
    <cellStyle name="Обычный 2 10 3 11" xfId="20289"/>
    <cellStyle name="Обычный 2 10 3 11 2" xfId="37188"/>
    <cellStyle name="Обычный 2 10 3 12" xfId="20290"/>
    <cellStyle name="Обычный 2 10 3 12 2" xfId="37189"/>
    <cellStyle name="Обычный 2 10 3 13" xfId="20291"/>
    <cellStyle name="Обычный 2 10 3 13 2" xfId="37190"/>
    <cellStyle name="Обычный 2 10 3 14" xfId="20292"/>
    <cellStyle name="Обычный 2 10 3 14 2" xfId="37191"/>
    <cellStyle name="Обычный 2 10 3 15" xfId="20293"/>
    <cellStyle name="Обычный 2 10 3 15 2" xfId="37192"/>
    <cellStyle name="Обычный 2 10 3 16" xfId="20294"/>
    <cellStyle name="Обычный 2 10 3 16 2" xfId="37193"/>
    <cellStyle name="Обычный 2 10 3 17" xfId="20295"/>
    <cellStyle name="Обычный 2 10 3 17 2" xfId="37194"/>
    <cellStyle name="Обычный 2 10 3 18" xfId="20296"/>
    <cellStyle name="Обычный 2 10 3 18 2" xfId="37195"/>
    <cellStyle name="Обычный 2 10 3 19" xfId="28246"/>
    <cellStyle name="Обычный 2 10 3 2" xfId="6914"/>
    <cellStyle name="Обычный 2 10 3 2 2" xfId="20297"/>
    <cellStyle name="Обычный 2 10 3 2 2 2" xfId="20298"/>
    <cellStyle name="Обычный 2 10 3 2 2 2 2" xfId="20299"/>
    <cellStyle name="Обычный 2 10 3 2 2 2 2 2" xfId="37198"/>
    <cellStyle name="Обычный 2 10 3 2 2 2 3" xfId="20300"/>
    <cellStyle name="Обычный 2 10 3 2 2 2 3 2" xfId="37199"/>
    <cellStyle name="Обычный 2 10 3 2 2 2 4" xfId="20301"/>
    <cellStyle name="Обычный 2 10 3 2 2 2 4 2" xfId="37200"/>
    <cellStyle name="Обычный 2 10 3 2 2 2 5" xfId="20302"/>
    <cellStyle name="Обычный 2 10 3 2 2 2 5 2" xfId="37201"/>
    <cellStyle name="Обычный 2 10 3 2 2 2 6" xfId="37197"/>
    <cellStyle name="Обычный 2 10 3 2 2 3" xfId="20303"/>
    <cellStyle name="Обычный 2 10 3 2 2 3 2" xfId="37202"/>
    <cellStyle name="Обычный 2 10 3 2 2 4" xfId="20304"/>
    <cellStyle name="Обычный 2 10 3 2 2 4 2" xfId="37203"/>
    <cellStyle name="Обычный 2 10 3 2 2 5" xfId="20305"/>
    <cellStyle name="Обычный 2 10 3 2 2 5 2" xfId="37204"/>
    <cellStyle name="Обычный 2 10 3 2 2 6" xfId="20306"/>
    <cellStyle name="Обычный 2 10 3 2 2 6 2" xfId="37205"/>
    <cellStyle name="Обычный 2 10 3 2 2 7" xfId="37196"/>
    <cellStyle name="Обычный 2 10 3 2 3" xfId="20307"/>
    <cellStyle name="Обычный 2 10 3 2 3 2" xfId="20308"/>
    <cellStyle name="Обычный 2 10 3 2 3 2 2" xfId="37207"/>
    <cellStyle name="Обычный 2 10 3 2 3 3" xfId="20309"/>
    <cellStyle name="Обычный 2 10 3 2 3 3 2" xfId="37208"/>
    <cellStyle name="Обычный 2 10 3 2 3 4" xfId="20310"/>
    <cellStyle name="Обычный 2 10 3 2 3 4 2" xfId="37209"/>
    <cellStyle name="Обычный 2 10 3 2 3 5" xfId="20311"/>
    <cellStyle name="Обычный 2 10 3 2 3 5 2" xfId="37210"/>
    <cellStyle name="Обычный 2 10 3 2 3 6" xfId="37206"/>
    <cellStyle name="Обычный 2 10 3 2 4" xfId="20312"/>
    <cellStyle name="Обычный 2 10 3 2 4 2" xfId="37211"/>
    <cellStyle name="Обычный 2 10 3 2 5" xfId="20313"/>
    <cellStyle name="Обычный 2 10 3 2 5 2" xfId="37212"/>
    <cellStyle name="Обычный 2 10 3 2 6" xfId="20314"/>
    <cellStyle name="Обычный 2 10 3 2 6 2" xfId="37213"/>
    <cellStyle name="Обычный 2 10 3 2 7" xfId="20315"/>
    <cellStyle name="Обычный 2 10 3 2 7 2" xfId="37214"/>
    <cellStyle name="Обычный 2 10 3 2 8" xfId="20316"/>
    <cellStyle name="Обычный 2 10 3 2 8 2" xfId="37215"/>
    <cellStyle name="Обычный 2 10 3 2 9" xfId="28247"/>
    <cellStyle name="Обычный 2 10 3 3" xfId="20317"/>
    <cellStyle name="Обычный 2 10 3 3 2" xfId="20318"/>
    <cellStyle name="Обычный 2 10 3 3 2 2" xfId="20319"/>
    <cellStyle name="Обычный 2 10 3 3 2 2 2" xfId="20320"/>
    <cellStyle name="Обычный 2 10 3 3 2 2 2 2" xfId="37219"/>
    <cellStyle name="Обычный 2 10 3 3 2 2 3" xfId="20321"/>
    <cellStyle name="Обычный 2 10 3 3 2 2 3 2" xfId="37220"/>
    <cellStyle name="Обычный 2 10 3 3 2 2 4" xfId="20322"/>
    <cellStyle name="Обычный 2 10 3 3 2 2 4 2" xfId="37221"/>
    <cellStyle name="Обычный 2 10 3 3 2 2 5" xfId="20323"/>
    <cellStyle name="Обычный 2 10 3 3 2 2 5 2" xfId="37222"/>
    <cellStyle name="Обычный 2 10 3 3 2 2 6" xfId="37218"/>
    <cellStyle name="Обычный 2 10 3 3 2 3" xfId="20324"/>
    <cellStyle name="Обычный 2 10 3 3 2 3 2" xfId="37223"/>
    <cellStyle name="Обычный 2 10 3 3 2 4" xfId="20325"/>
    <cellStyle name="Обычный 2 10 3 3 2 4 2" xfId="37224"/>
    <cellStyle name="Обычный 2 10 3 3 2 5" xfId="20326"/>
    <cellStyle name="Обычный 2 10 3 3 2 5 2" xfId="37225"/>
    <cellStyle name="Обычный 2 10 3 3 2 6" xfId="20327"/>
    <cellStyle name="Обычный 2 10 3 3 2 6 2" xfId="37226"/>
    <cellStyle name="Обычный 2 10 3 3 2 7" xfId="37217"/>
    <cellStyle name="Обычный 2 10 3 3 3" xfId="20328"/>
    <cellStyle name="Обычный 2 10 3 3 3 2" xfId="20329"/>
    <cellStyle name="Обычный 2 10 3 3 3 2 2" xfId="37228"/>
    <cellStyle name="Обычный 2 10 3 3 3 3" xfId="20330"/>
    <cellStyle name="Обычный 2 10 3 3 3 3 2" xfId="37229"/>
    <cellStyle name="Обычный 2 10 3 3 3 4" xfId="20331"/>
    <cellStyle name="Обычный 2 10 3 3 3 4 2" xfId="37230"/>
    <cellStyle name="Обычный 2 10 3 3 3 5" xfId="20332"/>
    <cellStyle name="Обычный 2 10 3 3 3 5 2" xfId="37231"/>
    <cellStyle name="Обычный 2 10 3 3 3 6" xfId="37227"/>
    <cellStyle name="Обычный 2 10 3 3 4" xfId="20333"/>
    <cellStyle name="Обычный 2 10 3 3 4 2" xfId="37232"/>
    <cellStyle name="Обычный 2 10 3 3 5" xfId="20334"/>
    <cellStyle name="Обычный 2 10 3 3 5 2" xfId="37233"/>
    <cellStyle name="Обычный 2 10 3 3 6" xfId="20335"/>
    <cellStyle name="Обычный 2 10 3 3 6 2" xfId="37234"/>
    <cellStyle name="Обычный 2 10 3 3 7" xfId="20336"/>
    <cellStyle name="Обычный 2 10 3 3 7 2" xfId="37235"/>
    <cellStyle name="Обычный 2 10 3 3 8" xfId="20337"/>
    <cellStyle name="Обычный 2 10 3 3 8 2" xfId="37236"/>
    <cellStyle name="Обычный 2 10 3 3 9" xfId="37216"/>
    <cellStyle name="Обычный 2 10 3 4" xfId="20338"/>
    <cellStyle name="Обычный 2 10 3 4 2" xfId="20339"/>
    <cellStyle name="Обычный 2 10 3 4 2 2" xfId="20340"/>
    <cellStyle name="Обычный 2 10 3 4 2 2 2" xfId="20341"/>
    <cellStyle name="Обычный 2 10 3 4 2 2 2 2" xfId="37240"/>
    <cellStyle name="Обычный 2 10 3 4 2 2 3" xfId="20342"/>
    <cellStyle name="Обычный 2 10 3 4 2 2 3 2" xfId="37241"/>
    <cellStyle name="Обычный 2 10 3 4 2 2 4" xfId="20343"/>
    <cellStyle name="Обычный 2 10 3 4 2 2 4 2" xfId="37242"/>
    <cellStyle name="Обычный 2 10 3 4 2 2 5" xfId="20344"/>
    <cellStyle name="Обычный 2 10 3 4 2 2 5 2" xfId="37243"/>
    <cellStyle name="Обычный 2 10 3 4 2 2 6" xfId="37239"/>
    <cellStyle name="Обычный 2 10 3 4 2 3" xfId="20345"/>
    <cellStyle name="Обычный 2 10 3 4 2 3 2" xfId="37244"/>
    <cellStyle name="Обычный 2 10 3 4 2 4" xfId="20346"/>
    <cellStyle name="Обычный 2 10 3 4 2 4 2" xfId="37245"/>
    <cellStyle name="Обычный 2 10 3 4 2 5" xfId="20347"/>
    <cellStyle name="Обычный 2 10 3 4 2 5 2" xfId="37246"/>
    <cellStyle name="Обычный 2 10 3 4 2 6" xfId="20348"/>
    <cellStyle name="Обычный 2 10 3 4 2 6 2" xfId="37247"/>
    <cellStyle name="Обычный 2 10 3 4 2 7" xfId="37238"/>
    <cellStyle name="Обычный 2 10 3 4 3" xfId="20349"/>
    <cellStyle name="Обычный 2 10 3 4 3 2" xfId="20350"/>
    <cellStyle name="Обычный 2 10 3 4 3 2 2" xfId="37249"/>
    <cellStyle name="Обычный 2 10 3 4 3 3" xfId="20351"/>
    <cellStyle name="Обычный 2 10 3 4 3 3 2" xfId="37250"/>
    <cellStyle name="Обычный 2 10 3 4 3 4" xfId="20352"/>
    <cellStyle name="Обычный 2 10 3 4 3 4 2" xfId="37251"/>
    <cellStyle name="Обычный 2 10 3 4 3 5" xfId="20353"/>
    <cellStyle name="Обычный 2 10 3 4 3 5 2" xfId="37252"/>
    <cellStyle name="Обычный 2 10 3 4 3 6" xfId="37248"/>
    <cellStyle name="Обычный 2 10 3 4 4" xfId="20354"/>
    <cellStyle name="Обычный 2 10 3 4 4 2" xfId="37253"/>
    <cellStyle name="Обычный 2 10 3 4 5" xfId="20355"/>
    <cellStyle name="Обычный 2 10 3 4 5 2" xfId="37254"/>
    <cellStyle name="Обычный 2 10 3 4 6" xfId="20356"/>
    <cellStyle name="Обычный 2 10 3 4 6 2" xfId="37255"/>
    <cellStyle name="Обычный 2 10 3 4 7" xfId="20357"/>
    <cellStyle name="Обычный 2 10 3 4 7 2" xfId="37256"/>
    <cellStyle name="Обычный 2 10 3 4 8" xfId="20358"/>
    <cellStyle name="Обычный 2 10 3 4 8 2" xfId="37257"/>
    <cellStyle name="Обычный 2 10 3 4 9" xfId="37237"/>
    <cellStyle name="Обычный 2 10 3 5" xfId="20359"/>
    <cellStyle name="Обычный 2 10 3 5 2" xfId="20360"/>
    <cellStyle name="Обычный 2 10 3 5 2 2" xfId="20361"/>
    <cellStyle name="Обычный 2 10 3 5 2 2 2" xfId="20362"/>
    <cellStyle name="Обычный 2 10 3 5 2 2 2 2" xfId="37261"/>
    <cellStyle name="Обычный 2 10 3 5 2 2 3" xfId="20363"/>
    <cellStyle name="Обычный 2 10 3 5 2 2 3 2" xfId="37262"/>
    <cellStyle name="Обычный 2 10 3 5 2 2 4" xfId="20364"/>
    <cellStyle name="Обычный 2 10 3 5 2 2 4 2" xfId="37263"/>
    <cellStyle name="Обычный 2 10 3 5 2 2 5" xfId="20365"/>
    <cellStyle name="Обычный 2 10 3 5 2 2 5 2" xfId="37264"/>
    <cellStyle name="Обычный 2 10 3 5 2 2 6" xfId="37260"/>
    <cellStyle name="Обычный 2 10 3 5 2 3" xfId="20366"/>
    <cellStyle name="Обычный 2 10 3 5 2 3 2" xfId="37265"/>
    <cellStyle name="Обычный 2 10 3 5 2 4" xfId="20367"/>
    <cellStyle name="Обычный 2 10 3 5 2 4 2" xfId="37266"/>
    <cellStyle name="Обычный 2 10 3 5 2 5" xfId="20368"/>
    <cellStyle name="Обычный 2 10 3 5 2 5 2" xfId="37267"/>
    <cellStyle name="Обычный 2 10 3 5 2 6" xfId="20369"/>
    <cellStyle name="Обычный 2 10 3 5 2 6 2" xfId="37268"/>
    <cellStyle name="Обычный 2 10 3 5 2 7" xfId="37259"/>
    <cellStyle name="Обычный 2 10 3 5 3" xfId="20370"/>
    <cellStyle name="Обычный 2 10 3 5 3 2" xfId="20371"/>
    <cellStyle name="Обычный 2 10 3 5 3 2 2" xfId="37270"/>
    <cellStyle name="Обычный 2 10 3 5 3 3" xfId="20372"/>
    <cellStyle name="Обычный 2 10 3 5 3 3 2" xfId="37271"/>
    <cellStyle name="Обычный 2 10 3 5 3 4" xfId="20373"/>
    <cellStyle name="Обычный 2 10 3 5 3 4 2" xfId="37272"/>
    <cellStyle name="Обычный 2 10 3 5 3 5" xfId="20374"/>
    <cellStyle name="Обычный 2 10 3 5 3 5 2" xfId="37273"/>
    <cellStyle name="Обычный 2 10 3 5 3 6" xfId="37269"/>
    <cellStyle name="Обычный 2 10 3 5 4" xfId="20375"/>
    <cellStyle name="Обычный 2 10 3 5 4 2" xfId="37274"/>
    <cellStyle name="Обычный 2 10 3 5 5" xfId="20376"/>
    <cellStyle name="Обычный 2 10 3 5 5 2" xfId="37275"/>
    <cellStyle name="Обычный 2 10 3 5 6" xfId="20377"/>
    <cellStyle name="Обычный 2 10 3 5 6 2" xfId="37276"/>
    <cellStyle name="Обычный 2 10 3 5 7" xfId="20378"/>
    <cellStyle name="Обычный 2 10 3 5 7 2" xfId="37277"/>
    <cellStyle name="Обычный 2 10 3 5 8" xfId="20379"/>
    <cellStyle name="Обычный 2 10 3 5 8 2" xfId="37278"/>
    <cellStyle name="Обычный 2 10 3 5 9" xfId="37258"/>
    <cellStyle name="Обычный 2 10 3 6" xfId="20380"/>
    <cellStyle name="Обычный 2 10 3 6 2" xfId="20381"/>
    <cellStyle name="Обычный 2 10 3 6 2 2" xfId="20382"/>
    <cellStyle name="Обычный 2 10 3 6 2 2 2" xfId="20383"/>
    <cellStyle name="Обычный 2 10 3 6 2 2 2 2" xfId="37282"/>
    <cellStyle name="Обычный 2 10 3 6 2 2 3" xfId="20384"/>
    <cellStyle name="Обычный 2 10 3 6 2 2 3 2" xfId="37283"/>
    <cellStyle name="Обычный 2 10 3 6 2 2 4" xfId="20385"/>
    <cellStyle name="Обычный 2 10 3 6 2 2 4 2" xfId="37284"/>
    <cellStyle name="Обычный 2 10 3 6 2 2 5" xfId="20386"/>
    <cellStyle name="Обычный 2 10 3 6 2 2 5 2" xfId="37285"/>
    <cellStyle name="Обычный 2 10 3 6 2 2 6" xfId="37281"/>
    <cellStyle name="Обычный 2 10 3 6 2 3" xfId="20387"/>
    <cellStyle name="Обычный 2 10 3 6 2 3 2" xfId="37286"/>
    <cellStyle name="Обычный 2 10 3 6 2 4" xfId="20388"/>
    <cellStyle name="Обычный 2 10 3 6 2 4 2" xfId="37287"/>
    <cellStyle name="Обычный 2 10 3 6 2 5" xfId="20389"/>
    <cellStyle name="Обычный 2 10 3 6 2 5 2" xfId="37288"/>
    <cellStyle name="Обычный 2 10 3 6 2 6" xfId="20390"/>
    <cellStyle name="Обычный 2 10 3 6 2 6 2" xfId="37289"/>
    <cellStyle name="Обычный 2 10 3 6 2 7" xfId="37280"/>
    <cellStyle name="Обычный 2 10 3 6 3" xfId="20391"/>
    <cellStyle name="Обычный 2 10 3 6 3 2" xfId="20392"/>
    <cellStyle name="Обычный 2 10 3 6 3 2 2" xfId="37291"/>
    <cellStyle name="Обычный 2 10 3 6 3 3" xfId="20393"/>
    <cellStyle name="Обычный 2 10 3 6 3 3 2" xfId="37292"/>
    <cellStyle name="Обычный 2 10 3 6 3 4" xfId="20394"/>
    <cellStyle name="Обычный 2 10 3 6 3 4 2" xfId="37293"/>
    <cellStyle name="Обычный 2 10 3 6 3 5" xfId="20395"/>
    <cellStyle name="Обычный 2 10 3 6 3 5 2" xfId="37294"/>
    <cellStyle name="Обычный 2 10 3 6 3 6" xfId="37290"/>
    <cellStyle name="Обычный 2 10 3 6 4" xfId="20396"/>
    <cellStyle name="Обычный 2 10 3 6 4 2" xfId="37295"/>
    <cellStyle name="Обычный 2 10 3 6 5" xfId="20397"/>
    <cellStyle name="Обычный 2 10 3 6 5 2" xfId="37296"/>
    <cellStyle name="Обычный 2 10 3 6 6" xfId="20398"/>
    <cellStyle name="Обычный 2 10 3 6 6 2" xfId="37297"/>
    <cellStyle name="Обычный 2 10 3 6 7" xfId="20399"/>
    <cellStyle name="Обычный 2 10 3 6 7 2" xfId="37298"/>
    <cellStyle name="Обычный 2 10 3 6 8" xfId="20400"/>
    <cellStyle name="Обычный 2 10 3 6 8 2" xfId="37299"/>
    <cellStyle name="Обычный 2 10 3 6 9" xfId="37279"/>
    <cellStyle name="Обычный 2 10 3 7" xfId="20401"/>
    <cellStyle name="Обычный 2 10 3 7 2" xfId="20402"/>
    <cellStyle name="Обычный 2 10 3 7 2 2" xfId="20403"/>
    <cellStyle name="Обычный 2 10 3 7 2 2 2" xfId="20404"/>
    <cellStyle name="Обычный 2 10 3 7 2 2 2 2" xfId="37303"/>
    <cellStyle name="Обычный 2 10 3 7 2 2 3" xfId="20405"/>
    <cellStyle name="Обычный 2 10 3 7 2 2 3 2" xfId="37304"/>
    <cellStyle name="Обычный 2 10 3 7 2 2 4" xfId="20406"/>
    <cellStyle name="Обычный 2 10 3 7 2 2 4 2" xfId="37305"/>
    <cellStyle name="Обычный 2 10 3 7 2 2 5" xfId="20407"/>
    <cellStyle name="Обычный 2 10 3 7 2 2 5 2" xfId="37306"/>
    <cellStyle name="Обычный 2 10 3 7 2 2 6" xfId="37302"/>
    <cellStyle name="Обычный 2 10 3 7 2 3" xfId="20408"/>
    <cellStyle name="Обычный 2 10 3 7 2 3 2" xfId="37307"/>
    <cellStyle name="Обычный 2 10 3 7 2 4" xfId="20409"/>
    <cellStyle name="Обычный 2 10 3 7 2 4 2" xfId="37308"/>
    <cellStyle name="Обычный 2 10 3 7 2 5" xfId="20410"/>
    <cellStyle name="Обычный 2 10 3 7 2 5 2" xfId="37309"/>
    <cellStyle name="Обычный 2 10 3 7 2 6" xfId="20411"/>
    <cellStyle name="Обычный 2 10 3 7 2 6 2" xfId="37310"/>
    <cellStyle name="Обычный 2 10 3 7 2 7" xfId="37301"/>
    <cellStyle name="Обычный 2 10 3 7 3" xfId="20412"/>
    <cellStyle name="Обычный 2 10 3 7 3 2" xfId="20413"/>
    <cellStyle name="Обычный 2 10 3 7 3 2 2" xfId="37312"/>
    <cellStyle name="Обычный 2 10 3 7 3 3" xfId="20414"/>
    <cellStyle name="Обычный 2 10 3 7 3 3 2" xfId="37313"/>
    <cellStyle name="Обычный 2 10 3 7 3 4" xfId="20415"/>
    <cellStyle name="Обычный 2 10 3 7 3 4 2" xfId="37314"/>
    <cellStyle name="Обычный 2 10 3 7 3 5" xfId="20416"/>
    <cellStyle name="Обычный 2 10 3 7 3 5 2" xfId="37315"/>
    <cellStyle name="Обычный 2 10 3 7 3 6" xfId="37311"/>
    <cellStyle name="Обычный 2 10 3 7 4" xfId="20417"/>
    <cellStyle name="Обычный 2 10 3 7 4 2" xfId="37316"/>
    <cellStyle name="Обычный 2 10 3 7 5" xfId="20418"/>
    <cellStyle name="Обычный 2 10 3 7 5 2" xfId="37317"/>
    <cellStyle name="Обычный 2 10 3 7 6" xfId="20419"/>
    <cellStyle name="Обычный 2 10 3 7 6 2" xfId="37318"/>
    <cellStyle name="Обычный 2 10 3 7 7" xfId="20420"/>
    <cellStyle name="Обычный 2 10 3 7 7 2" xfId="37319"/>
    <cellStyle name="Обычный 2 10 3 7 8" xfId="37300"/>
    <cellStyle name="Обычный 2 10 3 8" xfId="20421"/>
    <cellStyle name="Обычный 2 10 3 8 2" xfId="20422"/>
    <cellStyle name="Обычный 2 10 3 8 2 2" xfId="20423"/>
    <cellStyle name="Обычный 2 10 3 8 2 2 2" xfId="37322"/>
    <cellStyle name="Обычный 2 10 3 8 2 3" xfId="20424"/>
    <cellStyle name="Обычный 2 10 3 8 2 3 2" xfId="37323"/>
    <cellStyle name="Обычный 2 10 3 8 2 4" xfId="20425"/>
    <cellStyle name="Обычный 2 10 3 8 2 4 2" xfId="37324"/>
    <cellStyle name="Обычный 2 10 3 8 2 5" xfId="20426"/>
    <cellStyle name="Обычный 2 10 3 8 2 5 2" xfId="37325"/>
    <cellStyle name="Обычный 2 10 3 8 2 6" xfId="37321"/>
    <cellStyle name="Обычный 2 10 3 8 3" xfId="20427"/>
    <cellStyle name="Обычный 2 10 3 8 3 2" xfId="37326"/>
    <cellStyle name="Обычный 2 10 3 8 4" xfId="20428"/>
    <cellStyle name="Обычный 2 10 3 8 4 2" xfId="37327"/>
    <cellStyle name="Обычный 2 10 3 8 5" xfId="20429"/>
    <cellStyle name="Обычный 2 10 3 8 5 2" xfId="37328"/>
    <cellStyle name="Обычный 2 10 3 8 6" xfId="20430"/>
    <cellStyle name="Обычный 2 10 3 8 6 2" xfId="37329"/>
    <cellStyle name="Обычный 2 10 3 8 7" xfId="37320"/>
    <cellStyle name="Обычный 2 10 3 9" xfId="20431"/>
    <cellStyle name="Обычный 2 10 3 9 2" xfId="20432"/>
    <cellStyle name="Обычный 2 10 3 9 2 2" xfId="37331"/>
    <cellStyle name="Обычный 2 10 3 9 3" xfId="20433"/>
    <cellStyle name="Обычный 2 10 3 9 3 2" xfId="37332"/>
    <cellStyle name="Обычный 2 10 3 9 4" xfId="20434"/>
    <cellStyle name="Обычный 2 10 3 9 4 2" xfId="37333"/>
    <cellStyle name="Обычный 2 10 3 9 5" xfId="20435"/>
    <cellStyle name="Обычный 2 10 3 9 5 2" xfId="37334"/>
    <cellStyle name="Обычный 2 10 3 9 6" xfId="37330"/>
    <cellStyle name="Обычный 2 10 30" xfId="28224"/>
    <cellStyle name="Обычный 2 10 4" xfId="6915"/>
    <cellStyle name="Обычный 2 10 4 10" xfId="20436"/>
    <cellStyle name="Обычный 2 10 4 10 2" xfId="37335"/>
    <cellStyle name="Обычный 2 10 4 11" xfId="20437"/>
    <cellStyle name="Обычный 2 10 4 11 2" xfId="37336"/>
    <cellStyle name="Обычный 2 10 4 12" xfId="28248"/>
    <cellStyle name="Обычный 2 10 4 2" xfId="20438"/>
    <cellStyle name="Обычный 2 10 4 2 2" xfId="20439"/>
    <cellStyle name="Обычный 2 10 4 2 2 2" xfId="20440"/>
    <cellStyle name="Обычный 2 10 4 2 2 2 2" xfId="37339"/>
    <cellStyle name="Обычный 2 10 4 2 2 3" xfId="20441"/>
    <cellStyle name="Обычный 2 10 4 2 2 3 2" xfId="37340"/>
    <cellStyle name="Обычный 2 10 4 2 2 4" xfId="20442"/>
    <cellStyle name="Обычный 2 10 4 2 2 4 2" xfId="37341"/>
    <cellStyle name="Обычный 2 10 4 2 2 5" xfId="20443"/>
    <cellStyle name="Обычный 2 10 4 2 2 5 2" xfId="37342"/>
    <cellStyle name="Обычный 2 10 4 2 2 6" xfId="37338"/>
    <cellStyle name="Обычный 2 10 4 2 3" xfId="20444"/>
    <cellStyle name="Обычный 2 10 4 2 3 2" xfId="37343"/>
    <cellStyle name="Обычный 2 10 4 2 4" xfId="20445"/>
    <cellStyle name="Обычный 2 10 4 2 4 2" xfId="37344"/>
    <cellStyle name="Обычный 2 10 4 2 5" xfId="20446"/>
    <cellStyle name="Обычный 2 10 4 2 5 2" xfId="37345"/>
    <cellStyle name="Обычный 2 10 4 2 6" xfId="20447"/>
    <cellStyle name="Обычный 2 10 4 2 6 2" xfId="37346"/>
    <cellStyle name="Обычный 2 10 4 2 7" xfId="37337"/>
    <cellStyle name="Обычный 2 10 4 3" xfId="20448"/>
    <cellStyle name="Обычный 2 10 4 3 2" xfId="20449"/>
    <cellStyle name="Обычный 2 10 4 3 2 2" xfId="37348"/>
    <cellStyle name="Обычный 2 10 4 3 3" xfId="20450"/>
    <cellStyle name="Обычный 2 10 4 3 3 2" xfId="37349"/>
    <cellStyle name="Обычный 2 10 4 3 4" xfId="20451"/>
    <cellStyle name="Обычный 2 10 4 3 4 2" xfId="37350"/>
    <cellStyle name="Обычный 2 10 4 3 5" xfId="20452"/>
    <cellStyle name="Обычный 2 10 4 3 5 2" xfId="37351"/>
    <cellStyle name="Обычный 2 10 4 3 6" xfId="37347"/>
    <cellStyle name="Обычный 2 10 4 4" xfId="20453"/>
    <cellStyle name="Обычный 2 10 4 4 2" xfId="37352"/>
    <cellStyle name="Обычный 2 10 4 5" xfId="20454"/>
    <cellStyle name="Обычный 2 10 4 5 2" xfId="37353"/>
    <cellStyle name="Обычный 2 10 4 6" xfId="20455"/>
    <cellStyle name="Обычный 2 10 4 6 2" xfId="37354"/>
    <cellStyle name="Обычный 2 10 4 7" xfId="20456"/>
    <cellStyle name="Обычный 2 10 4 7 2" xfId="37355"/>
    <cellStyle name="Обычный 2 10 4 8" xfId="20457"/>
    <cellStyle name="Обычный 2 10 4 8 2" xfId="37356"/>
    <cellStyle name="Обычный 2 10 4 9" xfId="20458"/>
    <cellStyle name="Обычный 2 10 4 9 2" xfId="37357"/>
    <cellStyle name="Обычный 2 10 5" xfId="6916"/>
    <cellStyle name="Обычный 2 10 5 10" xfId="20459"/>
    <cellStyle name="Обычный 2 10 5 10 2" xfId="37358"/>
    <cellStyle name="Обычный 2 10 5 11" xfId="20460"/>
    <cellStyle name="Обычный 2 10 5 11 2" xfId="37359"/>
    <cellStyle name="Обычный 2 10 5 12" xfId="28249"/>
    <cellStyle name="Обычный 2 10 5 2" xfId="20461"/>
    <cellStyle name="Обычный 2 10 5 2 2" xfId="20462"/>
    <cellStyle name="Обычный 2 10 5 2 2 2" xfId="20463"/>
    <cellStyle name="Обычный 2 10 5 2 2 2 2" xfId="37362"/>
    <cellStyle name="Обычный 2 10 5 2 2 3" xfId="20464"/>
    <cellStyle name="Обычный 2 10 5 2 2 3 2" xfId="37363"/>
    <cellStyle name="Обычный 2 10 5 2 2 4" xfId="20465"/>
    <cellStyle name="Обычный 2 10 5 2 2 4 2" xfId="37364"/>
    <cellStyle name="Обычный 2 10 5 2 2 5" xfId="20466"/>
    <cellStyle name="Обычный 2 10 5 2 2 5 2" xfId="37365"/>
    <cellStyle name="Обычный 2 10 5 2 2 6" xfId="37361"/>
    <cellStyle name="Обычный 2 10 5 2 3" xfId="20467"/>
    <cellStyle name="Обычный 2 10 5 2 3 2" xfId="37366"/>
    <cellStyle name="Обычный 2 10 5 2 4" xfId="20468"/>
    <cellStyle name="Обычный 2 10 5 2 4 2" xfId="37367"/>
    <cellStyle name="Обычный 2 10 5 2 5" xfId="20469"/>
    <cellStyle name="Обычный 2 10 5 2 5 2" xfId="37368"/>
    <cellStyle name="Обычный 2 10 5 2 6" xfId="20470"/>
    <cellStyle name="Обычный 2 10 5 2 6 2" xfId="37369"/>
    <cellStyle name="Обычный 2 10 5 2 7" xfId="37360"/>
    <cellStyle name="Обычный 2 10 5 3" xfId="20471"/>
    <cellStyle name="Обычный 2 10 5 3 2" xfId="20472"/>
    <cellStyle name="Обычный 2 10 5 3 2 2" xfId="37371"/>
    <cellStyle name="Обычный 2 10 5 3 3" xfId="20473"/>
    <cellStyle name="Обычный 2 10 5 3 3 2" xfId="37372"/>
    <cellStyle name="Обычный 2 10 5 3 4" xfId="20474"/>
    <cellStyle name="Обычный 2 10 5 3 4 2" xfId="37373"/>
    <cellStyle name="Обычный 2 10 5 3 5" xfId="20475"/>
    <cellStyle name="Обычный 2 10 5 3 5 2" xfId="37374"/>
    <cellStyle name="Обычный 2 10 5 3 6" xfId="37370"/>
    <cellStyle name="Обычный 2 10 5 4" xfId="20476"/>
    <cellStyle name="Обычный 2 10 5 4 2" xfId="37375"/>
    <cellStyle name="Обычный 2 10 5 5" xfId="20477"/>
    <cellStyle name="Обычный 2 10 5 5 2" xfId="37376"/>
    <cellStyle name="Обычный 2 10 5 6" xfId="20478"/>
    <cellStyle name="Обычный 2 10 5 6 2" xfId="37377"/>
    <cellStyle name="Обычный 2 10 5 7" xfId="20479"/>
    <cellStyle name="Обычный 2 10 5 7 2" xfId="37378"/>
    <cellStyle name="Обычный 2 10 5 8" xfId="20480"/>
    <cellStyle name="Обычный 2 10 5 8 2" xfId="37379"/>
    <cellStyle name="Обычный 2 10 5 9" xfId="20481"/>
    <cellStyle name="Обычный 2 10 5 9 2" xfId="37380"/>
    <cellStyle name="Обычный 2 10 6" xfId="6917"/>
    <cellStyle name="Обычный 2 10 6 10" xfId="20482"/>
    <cellStyle name="Обычный 2 10 6 10 2" xfId="37381"/>
    <cellStyle name="Обычный 2 10 6 11" xfId="20483"/>
    <cellStyle name="Обычный 2 10 6 11 2" xfId="37382"/>
    <cellStyle name="Обычный 2 10 6 12" xfId="28250"/>
    <cellStyle name="Обычный 2 10 6 2" xfId="20484"/>
    <cellStyle name="Обычный 2 10 6 2 2" xfId="20485"/>
    <cellStyle name="Обычный 2 10 6 2 2 2" xfId="20486"/>
    <cellStyle name="Обычный 2 10 6 2 2 2 2" xfId="37385"/>
    <cellStyle name="Обычный 2 10 6 2 2 3" xfId="20487"/>
    <cellStyle name="Обычный 2 10 6 2 2 3 2" xfId="37386"/>
    <cellStyle name="Обычный 2 10 6 2 2 4" xfId="20488"/>
    <cellStyle name="Обычный 2 10 6 2 2 4 2" xfId="37387"/>
    <cellStyle name="Обычный 2 10 6 2 2 5" xfId="20489"/>
    <cellStyle name="Обычный 2 10 6 2 2 5 2" xfId="37388"/>
    <cellStyle name="Обычный 2 10 6 2 2 6" xfId="37384"/>
    <cellStyle name="Обычный 2 10 6 2 3" xfId="20490"/>
    <cellStyle name="Обычный 2 10 6 2 3 2" xfId="37389"/>
    <cellStyle name="Обычный 2 10 6 2 4" xfId="20491"/>
    <cellStyle name="Обычный 2 10 6 2 4 2" xfId="37390"/>
    <cellStyle name="Обычный 2 10 6 2 5" xfId="20492"/>
    <cellStyle name="Обычный 2 10 6 2 5 2" xfId="37391"/>
    <cellStyle name="Обычный 2 10 6 2 6" xfId="20493"/>
    <cellStyle name="Обычный 2 10 6 2 6 2" xfId="37392"/>
    <cellStyle name="Обычный 2 10 6 2 7" xfId="37383"/>
    <cellStyle name="Обычный 2 10 6 3" xfId="20494"/>
    <cellStyle name="Обычный 2 10 6 3 2" xfId="20495"/>
    <cellStyle name="Обычный 2 10 6 3 2 2" xfId="37394"/>
    <cellStyle name="Обычный 2 10 6 3 3" xfId="20496"/>
    <cellStyle name="Обычный 2 10 6 3 3 2" xfId="37395"/>
    <cellStyle name="Обычный 2 10 6 3 4" xfId="20497"/>
    <cellStyle name="Обычный 2 10 6 3 4 2" xfId="37396"/>
    <cellStyle name="Обычный 2 10 6 3 5" xfId="20498"/>
    <cellStyle name="Обычный 2 10 6 3 5 2" xfId="37397"/>
    <cellStyle name="Обычный 2 10 6 3 6" xfId="37393"/>
    <cellStyle name="Обычный 2 10 6 4" xfId="20499"/>
    <cellStyle name="Обычный 2 10 6 4 2" xfId="37398"/>
    <cellStyle name="Обычный 2 10 6 5" xfId="20500"/>
    <cellStyle name="Обычный 2 10 6 5 2" xfId="37399"/>
    <cellStyle name="Обычный 2 10 6 6" xfId="20501"/>
    <cellStyle name="Обычный 2 10 6 6 2" xfId="37400"/>
    <cellStyle name="Обычный 2 10 6 7" xfId="20502"/>
    <cellStyle name="Обычный 2 10 6 7 2" xfId="37401"/>
    <cellStyle name="Обычный 2 10 6 8" xfId="20503"/>
    <cellStyle name="Обычный 2 10 6 8 2" xfId="37402"/>
    <cellStyle name="Обычный 2 10 6 9" xfId="20504"/>
    <cellStyle name="Обычный 2 10 6 9 2" xfId="37403"/>
    <cellStyle name="Обычный 2 10 7" xfId="6918"/>
    <cellStyle name="Обычный 2 10 7 10" xfId="20505"/>
    <cellStyle name="Обычный 2 10 7 10 2" xfId="37404"/>
    <cellStyle name="Обычный 2 10 7 11" xfId="20506"/>
    <cellStyle name="Обычный 2 10 7 11 2" xfId="37405"/>
    <cellStyle name="Обычный 2 10 7 12" xfId="28251"/>
    <cellStyle name="Обычный 2 10 7 2" xfId="20507"/>
    <cellStyle name="Обычный 2 10 7 2 2" xfId="20508"/>
    <cellStyle name="Обычный 2 10 7 2 2 2" xfId="20509"/>
    <cellStyle name="Обычный 2 10 7 2 2 2 2" xfId="37408"/>
    <cellStyle name="Обычный 2 10 7 2 2 3" xfId="20510"/>
    <cellStyle name="Обычный 2 10 7 2 2 3 2" xfId="37409"/>
    <cellStyle name="Обычный 2 10 7 2 2 4" xfId="20511"/>
    <cellStyle name="Обычный 2 10 7 2 2 4 2" xfId="37410"/>
    <cellStyle name="Обычный 2 10 7 2 2 5" xfId="20512"/>
    <cellStyle name="Обычный 2 10 7 2 2 5 2" xfId="37411"/>
    <cellStyle name="Обычный 2 10 7 2 2 6" xfId="37407"/>
    <cellStyle name="Обычный 2 10 7 2 3" xfId="20513"/>
    <cellStyle name="Обычный 2 10 7 2 3 2" xfId="37412"/>
    <cellStyle name="Обычный 2 10 7 2 4" xfId="20514"/>
    <cellStyle name="Обычный 2 10 7 2 4 2" xfId="37413"/>
    <cellStyle name="Обычный 2 10 7 2 5" xfId="20515"/>
    <cellStyle name="Обычный 2 10 7 2 5 2" xfId="37414"/>
    <cellStyle name="Обычный 2 10 7 2 6" xfId="20516"/>
    <cellStyle name="Обычный 2 10 7 2 6 2" xfId="37415"/>
    <cellStyle name="Обычный 2 10 7 2 7" xfId="37406"/>
    <cellStyle name="Обычный 2 10 7 3" xfId="20517"/>
    <cellStyle name="Обычный 2 10 7 3 2" xfId="20518"/>
    <cellStyle name="Обычный 2 10 7 3 2 2" xfId="37417"/>
    <cellStyle name="Обычный 2 10 7 3 3" xfId="20519"/>
    <cellStyle name="Обычный 2 10 7 3 3 2" xfId="37418"/>
    <cellStyle name="Обычный 2 10 7 3 4" xfId="20520"/>
    <cellStyle name="Обычный 2 10 7 3 4 2" xfId="37419"/>
    <cellStyle name="Обычный 2 10 7 3 5" xfId="20521"/>
    <cellStyle name="Обычный 2 10 7 3 5 2" xfId="37420"/>
    <cellStyle name="Обычный 2 10 7 3 6" xfId="37416"/>
    <cellStyle name="Обычный 2 10 7 4" xfId="20522"/>
    <cellStyle name="Обычный 2 10 7 4 2" xfId="37421"/>
    <cellStyle name="Обычный 2 10 7 5" xfId="20523"/>
    <cellStyle name="Обычный 2 10 7 5 2" xfId="37422"/>
    <cellStyle name="Обычный 2 10 7 6" xfId="20524"/>
    <cellStyle name="Обычный 2 10 7 6 2" xfId="37423"/>
    <cellStyle name="Обычный 2 10 7 7" xfId="20525"/>
    <cellStyle name="Обычный 2 10 7 7 2" xfId="37424"/>
    <cellStyle name="Обычный 2 10 7 8" xfId="20526"/>
    <cellStyle name="Обычный 2 10 7 8 2" xfId="37425"/>
    <cellStyle name="Обычный 2 10 7 9" xfId="20527"/>
    <cellStyle name="Обычный 2 10 7 9 2" xfId="37426"/>
    <cellStyle name="Обычный 2 10 8" xfId="6919"/>
    <cellStyle name="Обычный 2 10 8 10" xfId="20528"/>
    <cellStyle name="Обычный 2 10 8 10 2" xfId="37427"/>
    <cellStyle name="Обычный 2 10 8 11" xfId="20529"/>
    <cellStyle name="Обычный 2 10 8 11 2" xfId="37428"/>
    <cellStyle name="Обычный 2 10 8 12" xfId="28252"/>
    <cellStyle name="Обычный 2 10 8 2" xfId="20530"/>
    <cellStyle name="Обычный 2 10 8 2 2" xfId="20531"/>
    <cellStyle name="Обычный 2 10 8 2 2 2" xfId="20532"/>
    <cellStyle name="Обычный 2 10 8 2 2 2 2" xfId="37431"/>
    <cellStyle name="Обычный 2 10 8 2 2 3" xfId="20533"/>
    <cellStyle name="Обычный 2 10 8 2 2 3 2" xfId="37432"/>
    <cellStyle name="Обычный 2 10 8 2 2 4" xfId="20534"/>
    <cellStyle name="Обычный 2 10 8 2 2 4 2" xfId="37433"/>
    <cellStyle name="Обычный 2 10 8 2 2 5" xfId="20535"/>
    <cellStyle name="Обычный 2 10 8 2 2 5 2" xfId="37434"/>
    <cellStyle name="Обычный 2 10 8 2 2 6" xfId="37430"/>
    <cellStyle name="Обычный 2 10 8 2 3" xfId="20536"/>
    <cellStyle name="Обычный 2 10 8 2 3 2" xfId="37435"/>
    <cellStyle name="Обычный 2 10 8 2 4" xfId="20537"/>
    <cellStyle name="Обычный 2 10 8 2 4 2" xfId="37436"/>
    <cellStyle name="Обычный 2 10 8 2 5" xfId="20538"/>
    <cellStyle name="Обычный 2 10 8 2 5 2" xfId="37437"/>
    <cellStyle name="Обычный 2 10 8 2 6" xfId="20539"/>
    <cellStyle name="Обычный 2 10 8 2 6 2" xfId="37438"/>
    <cellStyle name="Обычный 2 10 8 2 7" xfId="37429"/>
    <cellStyle name="Обычный 2 10 8 3" xfId="20540"/>
    <cellStyle name="Обычный 2 10 8 3 2" xfId="20541"/>
    <cellStyle name="Обычный 2 10 8 3 2 2" xfId="37440"/>
    <cellStyle name="Обычный 2 10 8 3 3" xfId="20542"/>
    <cellStyle name="Обычный 2 10 8 3 3 2" xfId="37441"/>
    <cellStyle name="Обычный 2 10 8 3 4" xfId="20543"/>
    <cellStyle name="Обычный 2 10 8 3 4 2" xfId="37442"/>
    <cellStyle name="Обычный 2 10 8 3 5" xfId="20544"/>
    <cellStyle name="Обычный 2 10 8 3 5 2" xfId="37443"/>
    <cellStyle name="Обычный 2 10 8 3 6" xfId="37439"/>
    <cellStyle name="Обычный 2 10 8 4" xfId="20545"/>
    <cellStyle name="Обычный 2 10 8 4 2" xfId="37444"/>
    <cellStyle name="Обычный 2 10 8 5" xfId="20546"/>
    <cellStyle name="Обычный 2 10 8 5 2" xfId="37445"/>
    <cellStyle name="Обычный 2 10 8 6" xfId="20547"/>
    <cellStyle name="Обычный 2 10 8 6 2" xfId="37446"/>
    <cellStyle name="Обычный 2 10 8 7" xfId="20548"/>
    <cellStyle name="Обычный 2 10 8 7 2" xfId="37447"/>
    <cellStyle name="Обычный 2 10 8 8" xfId="20549"/>
    <cellStyle name="Обычный 2 10 8 8 2" xfId="37448"/>
    <cellStyle name="Обычный 2 10 8 9" xfId="20550"/>
    <cellStyle name="Обычный 2 10 8 9 2" xfId="37449"/>
    <cellStyle name="Обычный 2 10 9" xfId="6920"/>
    <cellStyle name="Обычный 2 10 9 10" xfId="20551"/>
    <cellStyle name="Обычный 2 10 9 10 2" xfId="37450"/>
    <cellStyle name="Обычный 2 10 9 11" xfId="20552"/>
    <cellStyle name="Обычный 2 10 9 11 2" xfId="37451"/>
    <cellStyle name="Обычный 2 10 9 12" xfId="28253"/>
    <cellStyle name="Обычный 2 10 9 2" xfId="20553"/>
    <cellStyle name="Обычный 2 10 9 2 2" xfId="20554"/>
    <cellStyle name="Обычный 2 10 9 2 2 2" xfId="20555"/>
    <cellStyle name="Обычный 2 10 9 2 2 2 2" xfId="37454"/>
    <cellStyle name="Обычный 2 10 9 2 2 3" xfId="20556"/>
    <cellStyle name="Обычный 2 10 9 2 2 3 2" xfId="37455"/>
    <cellStyle name="Обычный 2 10 9 2 2 4" xfId="20557"/>
    <cellStyle name="Обычный 2 10 9 2 2 4 2" xfId="37456"/>
    <cellStyle name="Обычный 2 10 9 2 2 5" xfId="20558"/>
    <cellStyle name="Обычный 2 10 9 2 2 5 2" xfId="37457"/>
    <cellStyle name="Обычный 2 10 9 2 2 6" xfId="37453"/>
    <cellStyle name="Обычный 2 10 9 2 3" xfId="20559"/>
    <cellStyle name="Обычный 2 10 9 2 3 2" xfId="37458"/>
    <cellStyle name="Обычный 2 10 9 2 4" xfId="20560"/>
    <cellStyle name="Обычный 2 10 9 2 4 2" xfId="37459"/>
    <cellStyle name="Обычный 2 10 9 2 5" xfId="20561"/>
    <cellStyle name="Обычный 2 10 9 2 5 2" xfId="37460"/>
    <cellStyle name="Обычный 2 10 9 2 6" xfId="20562"/>
    <cellStyle name="Обычный 2 10 9 2 6 2" xfId="37461"/>
    <cellStyle name="Обычный 2 10 9 2 7" xfId="37452"/>
    <cellStyle name="Обычный 2 10 9 3" xfId="20563"/>
    <cellStyle name="Обычный 2 10 9 3 2" xfId="20564"/>
    <cellStyle name="Обычный 2 10 9 3 2 2" xfId="37463"/>
    <cellStyle name="Обычный 2 10 9 3 3" xfId="20565"/>
    <cellStyle name="Обычный 2 10 9 3 3 2" xfId="37464"/>
    <cellStyle name="Обычный 2 10 9 3 4" xfId="20566"/>
    <cellStyle name="Обычный 2 10 9 3 4 2" xfId="37465"/>
    <cellStyle name="Обычный 2 10 9 3 5" xfId="20567"/>
    <cellStyle name="Обычный 2 10 9 3 5 2" xfId="37466"/>
    <cellStyle name="Обычный 2 10 9 3 6" xfId="37462"/>
    <cellStyle name="Обычный 2 10 9 4" xfId="20568"/>
    <cellStyle name="Обычный 2 10 9 4 2" xfId="37467"/>
    <cellStyle name="Обычный 2 10 9 5" xfId="20569"/>
    <cellStyle name="Обычный 2 10 9 5 2" xfId="37468"/>
    <cellStyle name="Обычный 2 10 9 6" xfId="20570"/>
    <cellStyle name="Обычный 2 10 9 6 2" xfId="37469"/>
    <cellStyle name="Обычный 2 10 9 7" xfId="20571"/>
    <cellStyle name="Обычный 2 10 9 7 2" xfId="37470"/>
    <cellStyle name="Обычный 2 10 9 8" xfId="20572"/>
    <cellStyle name="Обычный 2 10 9 8 2" xfId="37471"/>
    <cellStyle name="Обычный 2 10 9 9" xfId="20573"/>
    <cellStyle name="Обычный 2 10 9 9 2" xfId="37472"/>
    <cellStyle name="Обычный 2 100" xfId="6921"/>
    <cellStyle name="Обычный 2 100 2" xfId="28254"/>
    <cellStyle name="Обычный 2 101" xfId="6922"/>
    <cellStyle name="Обычный 2 101 2" xfId="28255"/>
    <cellStyle name="Обычный 2 102" xfId="6923"/>
    <cellStyle name="Обычный 2 102 2" xfId="28256"/>
    <cellStyle name="Обычный 2 103" xfId="6924"/>
    <cellStyle name="Обычный 2 103 2" xfId="28257"/>
    <cellStyle name="Обычный 2 104" xfId="6925"/>
    <cellStyle name="Обычный 2 104 2" xfId="28258"/>
    <cellStyle name="Обычный 2 105" xfId="6926"/>
    <cellStyle name="Обычный 2 105 2" xfId="28259"/>
    <cellStyle name="Обычный 2 106" xfId="6927"/>
    <cellStyle name="Обычный 2 106 2" xfId="28260"/>
    <cellStyle name="Обычный 2 107" xfId="6928"/>
    <cellStyle name="Обычный 2 107 2" xfId="28261"/>
    <cellStyle name="Обычный 2 108" xfId="6929"/>
    <cellStyle name="Обычный 2 108 2" xfId="28262"/>
    <cellStyle name="Обычный 2 109" xfId="6930"/>
    <cellStyle name="Обычный 2 109 2" xfId="28263"/>
    <cellStyle name="Обычный 2 11" xfId="6931"/>
    <cellStyle name="Обычный 2 11 10" xfId="6932"/>
    <cellStyle name="Обычный 2 11 10 2" xfId="20574"/>
    <cellStyle name="Обычный 2 11 10 2 2" xfId="37473"/>
    <cellStyle name="Обычный 2 11 10 3" xfId="20575"/>
    <cellStyle name="Обычный 2 11 10 3 2" xfId="37474"/>
    <cellStyle name="Обычный 2 11 10 4" xfId="20576"/>
    <cellStyle name="Обычный 2 11 10 4 2" xfId="37475"/>
    <cellStyle name="Обычный 2 11 10 5" xfId="20577"/>
    <cellStyle name="Обычный 2 11 10 5 2" xfId="37476"/>
    <cellStyle name="Обычный 2 11 10 6" xfId="20578"/>
    <cellStyle name="Обычный 2 11 10 6 2" xfId="37477"/>
    <cellStyle name="Обычный 2 11 10 7" xfId="20579"/>
    <cellStyle name="Обычный 2 11 10 7 2" xfId="37478"/>
    <cellStyle name="Обычный 2 11 10 8" xfId="20580"/>
    <cellStyle name="Обычный 2 11 10 8 2" xfId="37479"/>
    <cellStyle name="Обычный 2 11 10 9" xfId="28265"/>
    <cellStyle name="Обычный 2 11 11" xfId="6933"/>
    <cellStyle name="Обычный 2 11 11 2" xfId="20581"/>
    <cellStyle name="Обычный 2 11 11 2 2" xfId="37480"/>
    <cellStyle name="Обычный 2 11 11 3" xfId="20582"/>
    <cellStyle name="Обычный 2 11 11 3 2" xfId="37481"/>
    <cellStyle name="Обычный 2 11 11 4" xfId="20583"/>
    <cellStyle name="Обычный 2 11 11 4 2" xfId="37482"/>
    <cellStyle name="Обычный 2 11 11 5" xfId="20584"/>
    <cellStyle name="Обычный 2 11 11 5 2" xfId="37483"/>
    <cellStyle name="Обычный 2 11 11 6" xfId="20585"/>
    <cellStyle name="Обычный 2 11 11 6 2" xfId="37484"/>
    <cellStyle name="Обычный 2 11 11 7" xfId="20586"/>
    <cellStyle name="Обычный 2 11 11 7 2" xfId="37485"/>
    <cellStyle name="Обычный 2 11 11 8" xfId="20587"/>
    <cellStyle name="Обычный 2 11 11 8 2" xfId="37486"/>
    <cellStyle name="Обычный 2 11 11 9" xfId="28266"/>
    <cellStyle name="Обычный 2 11 12" xfId="6934"/>
    <cellStyle name="Обычный 2 11 12 2" xfId="20588"/>
    <cellStyle name="Обычный 2 11 12 2 2" xfId="37487"/>
    <cellStyle name="Обычный 2 11 12 3" xfId="20589"/>
    <cellStyle name="Обычный 2 11 12 3 2" xfId="37488"/>
    <cellStyle name="Обычный 2 11 12 4" xfId="20590"/>
    <cellStyle name="Обычный 2 11 12 4 2" xfId="37489"/>
    <cellStyle name="Обычный 2 11 12 5" xfId="28267"/>
    <cellStyle name="Обычный 2 11 13" xfId="6935"/>
    <cellStyle name="Обычный 2 11 13 2" xfId="20591"/>
    <cellStyle name="Обычный 2 11 13 2 2" xfId="37490"/>
    <cellStyle name="Обычный 2 11 13 3" xfId="20592"/>
    <cellStyle name="Обычный 2 11 13 3 2" xfId="37491"/>
    <cellStyle name="Обычный 2 11 13 4" xfId="20593"/>
    <cellStyle name="Обычный 2 11 13 4 2" xfId="37492"/>
    <cellStyle name="Обычный 2 11 13 5" xfId="28268"/>
    <cellStyle name="Обычный 2 11 14" xfId="6936"/>
    <cellStyle name="Обычный 2 11 14 2" xfId="20594"/>
    <cellStyle name="Обычный 2 11 14 2 2" xfId="37493"/>
    <cellStyle name="Обычный 2 11 14 3" xfId="20595"/>
    <cellStyle name="Обычный 2 11 14 3 2" xfId="37494"/>
    <cellStyle name="Обычный 2 11 14 4" xfId="20596"/>
    <cellStyle name="Обычный 2 11 14 4 2" xfId="37495"/>
    <cellStyle name="Обычный 2 11 14 5" xfId="28269"/>
    <cellStyle name="Обычный 2 11 15" xfId="6937"/>
    <cellStyle name="Обычный 2 11 15 2" xfId="20597"/>
    <cellStyle name="Обычный 2 11 15 2 2" xfId="37496"/>
    <cellStyle name="Обычный 2 11 15 3" xfId="20598"/>
    <cellStyle name="Обычный 2 11 15 3 2" xfId="37497"/>
    <cellStyle name="Обычный 2 11 15 4" xfId="20599"/>
    <cellStyle name="Обычный 2 11 15 4 2" xfId="37498"/>
    <cellStyle name="Обычный 2 11 15 5" xfId="28270"/>
    <cellStyle name="Обычный 2 11 16" xfId="6938"/>
    <cellStyle name="Обычный 2 11 16 2" xfId="28271"/>
    <cellStyle name="Обычный 2 11 17" xfId="6939"/>
    <cellStyle name="Обычный 2 11 17 2" xfId="28272"/>
    <cellStyle name="Обычный 2 11 18" xfId="6940"/>
    <cellStyle name="Обычный 2 11 18 2" xfId="28273"/>
    <cellStyle name="Обычный 2 11 19" xfId="6941"/>
    <cellStyle name="Обычный 2 11 19 2" xfId="28274"/>
    <cellStyle name="Обычный 2 11 2" xfId="6942"/>
    <cellStyle name="Обычный 2 11 2 10" xfId="20600"/>
    <cellStyle name="Обычный 2 11 2 10 2" xfId="37499"/>
    <cellStyle name="Обычный 2 11 2 11" xfId="20601"/>
    <cellStyle name="Обычный 2 11 2 11 2" xfId="37500"/>
    <cellStyle name="Обычный 2 11 2 12" xfId="28275"/>
    <cellStyle name="Обычный 2 11 2 2" xfId="6943"/>
    <cellStyle name="Обычный 2 11 2 2 2" xfId="20602"/>
    <cellStyle name="Обычный 2 11 2 2 2 2" xfId="20603"/>
    <cellStyle name="Обычный 2 11 2 2 2 2 2" xfId="37502"/>
    <cellStyle name="Обычный 2 11 2 2 2 3" xfId="20604"/>
    <cellStyle name="Обычный 2 11 2 2 2 3 2" xfId="37503"/>
    <cellStyle name="Обычный 2 11 2 2 2 4" xfId="20605"/>
    <cellStyle name="Обычный 2 11 2 2 2 4 2" xfId="37504"/>
    <cellStyle name="Обычный 2 11 2 2 2 5" xfId="20606"/>
    <cellStyle name="Обычный 2 11 2 2 2 5 2" xfId="37505"/>
    <cellStyle name="Обычный 2 11 2 2 2 6" xfId="37501"/>
    <cellStyle name="Обычный 2 11 2 2 3" xfId="20607"/>
    <cellStyle name="Обычный 2 11 2 2 3 2" xfId="37506"/>
    <cellStyle name="Обычный 2 11 2 2 4" xfId="20608"/>
    <cellStyle name="Обычный 2 11 2 2 4 2" xfId="37507"/>
    <cellStyle name="Обычный 2 11 2 2 5" xfId="20609"/>
    <cellStyle name="Обычный 2 11 2 2 5 2" xfId="37508"/>
    <cellStyle name="Обычный 2 11 2 2 6" xfId="20610"/>
    <cellStyle name="Обычный 2 11 2 2 6 2" xfId="37509"/>
    <cellStyle name="Обычный 2 11 2 2 7" xfId="28276"/>
    <cellStyle name="Обычный 2 11 2 3" xfId="20611"/>
    <cellStyle name="Обычный 2 11 2 3 2" xfId="20612"/>
    <cellStyle name="Обычный 2 11 2 3 2 2" xfId="37511"/>
    <cellStyle name="Обычный 2 11 2 3 3" xfId="20613"/>
    <cellStyle name="Обычный 2 11 2 3 3 2" xfId="37512"/>
    <cellStyle name="Обычный 2 11 2 3 4" xfId="20614"/>
    <cellStyle name="Обычный 2 11 2 3 4 2" xfId="37513"/>
    <cellStyle name="Обычный 2 11 2 3 5" xfId="20615"/>
    <cellStyle name="Обычный 2 11 2 3 5 2" xfId="37514"/>
    <cellStyle name="Обычный 2 11 2 3 6" xfId="37510"/>
    <cellStyle name="Обычный 2 11 2 4" xfId="20616"/>
    <cellStyle name="Обычный 2 11 2 4 2" xfId="37515"/>
    <cellStyle name="Обычный 2 11 2 5" xfId="20617"/>
    <cellStyle name="Обычный 2 11 2 5 2" xfId="37516"/>
    <cellStyle name="Обычный 2 11 2 6" xfId="20618"/>
    <cellStyle name="Обычный 2 11 2 6 2" xfId="37517"/>
    <cellStyle name="Обычный 2 11 2 7" xfId="20619"/>
    <cellStyle name="Обычный 2 11 2 7 2" xfId="37518"/>
    <cellStyle name="Обычный 2 11 2 8" xfId="20620"/>
    <cellStyle name="Обычный 2 11 2 8 2" xfId="37519"/>
    <cellStyle name="Обычный 2 11 2 9" xfId="20621"/>
    <cellStyle name="Обычный 2 11 2 9 2" xfId="37520"/>
    <cellStyle name="Обычный 2 11 20" xfId="6944"/>
    <cellStyle name="Обычный 2 11 20 2" xfId="28277"/>
    <cellStyle name="Обычный 2 11 21" xfId="6945"/>
    <cellStyle name="Обычный 2 11 21 2" xfId="28278"/>
    <cellStyle name="Обычный 2 11 22" xfId="6946"/>
    <cellStyle name="Обычный 2 11 22 2" xfId="28279"/>
    <cellStyle name="Обычный 2 11 23" xfId="6947"/>
    <cellStyle name="Обычный 2 11 23 2" xfId="28280"/>
    <cellStyle name="Обычный 2 11 24" xfId="6948"/>
    <cellStyle name="Обычный 2 11 24 2" xfId="28281"/>
    <cellStyle name="Обычный 2 11 25" xfId="6949"/>
    <cellStyle name="Обычный 2 11 25 2" xfId="28282"/>
    <cellStyle name="Обычный 2 11 26" xfId="20622"/>
    <cellStyle name="Обычный 2 11 26 2" xfId="37521"/>
    <cellStyle name="Обычный 2 11 27" xfId="20623"/>
    <cellStyle name="Обычный 2 11 27 2" xfId="37522"/>
    <cellStyle name="Обычный 2 11 28" xfId="20624"/>
    <cellStyle name="Обычный 2 11 28 2" xfId="37523"/>
    <cellStyle name="Обычный 2 11 29" xfId="28264"/>
    <cellStyle name="Обычный 2 11 3" xfId="6950"/>
    <cellStyle name="Обычный 2 11 3 10" xfId="20625"/>
    <cellStyle name="Обычный 2 11 3 10 2" xfId="37524"/>
    <cellStyle name="Обычный 2 11 3 11" xfId="20626"/>
    <cellStyle name="Обычный 2 11 3 11 2" xfId="37525"/>
    <cellStyle name="Обычный 2 11 3 12" xfId="28283"/>
    <cellStyle name="Обычный 2 11 3 2" xfId="20627"/>
    <cellStyle name="Обычный 2 11 3 2 2" xfId="20628"/>
    <cellStyle name="Обычный 2 11 3 2 2 2" xfId="20629"/>
    <cellStyle name="Обычный 2 11 3 2 2 2 2" xfId="37528"/>
    <cellStyle name="Обычный 2 11 3 2 2 3" xfId="20630"/>
    <cellStyle name="Обычный 2 11 3 2 2 3 2" xfId="37529"/>
    <cellStyle name="Обычный 2 11 3 2 2 4" xfId="20631"/>
    <cellStyle name="Обычный 2 11 3 2 2 4 2" xfId="37530"/>
    <cellStyle name="Обычный 2 11 3 2 2 5" xfId="20632"/>
    <cellStyle name="Обычный 2 11 3 2 2 5 2" xfId="37531"/>
    <cellStyle name="Обычный 2 11 3 2 2 6" xfId="37527"/>
    <cellStyle name="Обычный 2 11 3 2 3" xfId="20633"/>
    <cellStyle name="Обычный 2 11 3 2 3 2" xfId="37532"/>
    <cellStyle name="Обычный 2 11 3 2 4" xfId="20634"/>
    <cellStyle name="Обычный 2 11 3 2 4 2" xfId="37533"/>
    <cellStyle name="Обычный 2 11 3 2 5" xfId="20635"/>
    <cellStyle name="Обычный 2 11 3 2 5 2" xfId="37534"/>
    <cellStyle name="Обычный 2 11 3 2 6" xfId="20636"/>
    <cellStyle name="Обычный 2 11 3 2 6 2" xfId="37535"/>
    <cellStyle name="Обычный 2 11 3 2 7" xfId="37526"/>
    <cellStyle name="Обычный 2 11 3 3" xfId="20637"/>
    <cellStyle name="Обычный 2 11 3 3 2" xfId="20638"/>
    <cellStyle name="Обычный 2 11 3 3 2 2" xfId="37537"/>
    <cellStyle name="Обычный 2 11 3 3 3" xfId="20639"/>
    <cellStyle name="Обычный 2 11 3 3 3 2" xfId="37538"/>
    <cellStyle name="Обычный 2 11 3 3 4" xfId="20640"/>
    <cellStyle name="Обычный 2 11 3 3 4 2" xfId="37539"/>
    <cellStyle name="Обычный 2 11 3 3 5" xfId="20641"/>
    <cellStyle name="Обычный 2 11 3 3 5 2" xfId="37540"/>
    <cellStyle name="Обычный 2 11 3 3 6" xfId="37536"/>
    <cellStyle name="Обычный 2 11 3 4" xfId="20642"/>
    <cellStyle name="Обычный 2 11 3 4 2" xfId="37541"/>
    <cellStyle name="Обычный 2 11 3 5" xfId="20643"/>
    <cellStyle name="Обычный 2 11 3 5 2" xfId="37542"/>
    <cellStyle name="Обычный 2 11 3 6" xfId="20644"/>
    <cellStyle name="Обычный 2 11 3 6 2" xfId="37543"/>
    <cellStyle name="Обычный 2 11 3 7" xfId="20645"/>
    <cellStyle name="Обычный 2 11 3 7 2" xfId="37544"/>
    <cellStyle name="Обычный 2 11 3 8" xfId="20646"/>
    <cellStyle name="Обычный 2 11 3 8 2" xfId="37545"/>
    <cellStyle name="Обычный 2 11 3 9" xfId="20647"/>
    <cellStyle name="Обычный 2 11 3 9 2" xfId="37546"/>
    <cellStyle name="Обычный 2 11 4" xfId="6951"/>
    <cellStyle name="Обычный 2 11 4 10" xfId="20648"/>
    <cellStyle name="Обычный 2 11 4 10 2" xfId="37547"/>
    <cellStyle name="Обычный 2 11 4 11" xfId="20649"/>
    <cellStyle name="Обычный 2 11 4 11 2" xfId="37548"/>
    <cellStyle name="Обычный 2 11 4 12" xfId="28284"/>
    <cellStyle name="Обычный 2 11 4 2" xfId="20650"/>
    <cellStyle name="Обычный 2 11 4 2 2" xfId="20651"/>
    <cellStyle name="Обычный 2 11 4 2 2 2" xfId="20652"/>
    <cellStyle name="Обычный 2 11 4 2 2 2 2" xfId="37551"/>
    <cellStyle name="Обычный 2 11 4 2 2 3" xfId="20653"/>
    <cellStyle name="Обычный 2 11 4 2 2 3 2" xfId="37552"/>
    <cellStyle name="Обычный 2 11 4 2 2 4" xfId="20654"/>
    <cellStyle name="Обычный 2 11 4 2 2 4 2" xfId="37553"/>
    <cellStyle name="Обычный 2 11 4 2 2 5" xfId="20655"/>
    <cellStyle name="Обычный 2 11 4 2 2 5 2" xfId="37554"/>
    <cellStyle name="Обычный 2 11 4 2 2 6" xfId="37550"/>
    <cellStyle name="Обычный 2 11 4 2 3" xfId="20656"/>
    <cellStyle name="Обычный 2 11 4 2 3 2" xfId="37555"/>
    <cellStyle name="Обычный 2 11 4 2 4" xfId="20657"/>
    <cellStyle name="Обычный 2 11 4 2 4 2" xfId="37556"/>
    <cellStyle name="Обычный 2 11 4 2 5" xfId="20658"/>
    <cellStyle name="Обычный 2 11 4 2 5 2" xfId="37557"/>
    <cellStyle name="Обычный 2 11 4 2 6" xfId="20659"/>
    <cellStyle name="Обычный 2 11 4 2 6 2" xfId="37558"/>
    <cellStyle name="Обычный 2 11 4 2 7" xfId="37549"/>
    <cellStyle name="Обычный 2 11 4 3" xfId="20660"/>
    <cellStyle name="Обычный 2 11 4 3 2" xfId="20661"/>
    <cellStyle name="Обычный 2 11 4 3 2 2" xfId="37560"/>
    <cellStyle name="Обычный 2 11 4 3 3" xfId="20662"/>
    <cellStyle name="Обычный 2 11 4 3 3 2" xfId="37561"/>
    <cellStyle name="Обычный 2 11 4 3 4" xfId="20663"/>
    <cellStyle name="Обычный 2 11 4 3 4 2" xfId="37562"/>
    <cellStyle name="Обычный 2 11 4 3 5" xfId="20664"/>
    <cellStyle name="Обычный 2 11 4 3 5 2" xfId="37563"/>
    <cellStyle name="Обычный 2 11 4 3 6" xfId="37559"/>
    <cellStyle name="Обычный 2 11 4 4" xfId="20665"/>
    <cellStyle name="Обычный 2 11 4 4 2" xfId="37564"/>
    <cellStyle name="Обычный 2 11 4 5" xfId="20666"/>
    <cellStyle name="Обычный 2 11 4 5 2" xfId="37565"/>
    <cellStyle name="Обычный 2 11 4 6" xfId="20667"/>
    <cellStyle name="Обычный 2 11 4 6 2" xfId="37566"/>
    <cellStyle name="Обычный 2 11 4 7" xfId="20668"/>
    <cellStyle name="Обычный 2 11 4 7 2" xfId="37567"/>
    <cellStyle name="Обычный 2 11 4 8" xfId="20669"/>
    <cellStyle name="Обычный 2 11 4 8 2" xfId="37568"/>
    <cellStyle name="Обычный 2 11 4 9" xfId="20670"/>
    <cellStyle name="Обычный 2 11 4 9 2" xfId="37569"/>
    <cellStyle name="Обычный 2 11 5" xfId="6952"/>
    <cellStyle name="Обычный 2 11 5 10" xfId="20671"/>
    <cellStyle name="Обычный 2 11 5 10 2" xfId="37570"/>
    <cellStyle name="Обычный 2 11 5 11" xfId="20672"/>
    <cellStyle name="Обычный 2 11 5 11 2" xfId="37571"/>
    <cellStyle name="Обычный 2 11 5 12" xfId="28285"/>
    <cellStyle name="Обычный 2 11 5 2" xfId="20673"/>
    <cellStyle name="Обычный 2 11 5 2 2" xfId="20674"/>
    <cellStyle name="Обычный 2 11 5 2 2 2" xfId="20675"/>
    <cellStyle name="Обычный 2 11 5 2 2 2 2" xfId="37574"/>
    <cellStyle name="Обычный 2 11 5 2 2 3" xfId="20676"/>
    <cellStyle name="Обычный 2 11 5 2 2 3 2" xfId="37575"/>
    <cellStyle name="Обычный 2 11 5 2 2 4" xfId="20677"/>
    <cellStyle name="Обычный 2 11 5 2 2 4 2" xfId="37576"/>
    <cellStyle name="Обычный 2 11 5 2 2 5" xfId="20678"/>
    <cellStyle name="Обычный 2 11 5 2 2 5 2" xfId="37577"/>
    <cellStyle name="Обычный 2 11 5 2 2 6" xfId="37573"/>
    <cellStyle name="Обычный 2 11 5 2 3" xfId="20679"/>
    <cellStyle name="Обычный 2 11 5 2 3 2" xfId="37578"/>
    <cellStyle name="Обычный 2 11 5 2 4" xfId="20680"/>
    <cellStyle name="Обычный 2 11 5 2 4 2" xfId="37579"/>
    <cellStyle name="Обычный 2 11 5 2 5" xfId="20681"/>
    <cellStyle name="Обычный 2 11 5 2 5 2" xfId="37580"/>
    <cellStyle name="Обычный 2 11 5 2 6" xfId="20682"/>
    <cellStyle name="Обычный 2 11 5 2 6 2" xfId="37581"/>
    <cellStyle name="Обычный 2 11 5 2 7" xfId="37572"/>
    <cellStyle name="Обычный 2 11 5 3" xfId="20683"/>
    <cellStyle name="Обычный 2 11 5 3 2" xfId="20684"/>
    <cellStyle name="Обычный 2 11 5 3 2 2" xfId="37583"/>
    <cellStyle name="Обычный 2 11 5 3 3" xfId="20685"/>
    <cellStyle name="Обычный 2 11 5 3 3 2" xfId="37584"/>
    <cellStyle name="Обычный 2 11 5 3 4" xfId="20686"/>
    <cellStyle name="Обычный 2 11 5 3 4 2" xfId="37585"/>
    <cellStyle name="Обычный 2 11 5 3 5" xfId="20687"/>
    <cellStyle name="Обычный 2 11 5 3 5 2" xfId="37586"/>
    <cellStyle name="Обычный 2 11 5 3 6" xfId="37582"/>
    <cellStyle name="Обычный 2 11 5 4" xfId="20688"/>
    <cellStyle name="Обычный 2 11 5 4 2" xfId="37587"/>
    <cellStyle name="Обычный 2 11 5 5" xfId="20689"/>
    <cellStyle name="Обычный 2 11 5 5 2" xfId="37588"/>
    <cellStyle name="Обычный 2 11 5 6" xfId="20690"/>
    <cellStyle name="Обычный 2 11 5 6 2" xfId="37589"/>
    <cellStyle name="Обычный 2 11 5 7" xfId="20691"/>
    <cellStyle name="Обычный 2 11 5 7 2" xfId="37590"/>
    <cellStyle name="Обычный 2 11 5 8" xfId="20692"/>
    <cellStyle name="Обычный 2 11 5 8 2" xfId="37591"/>
    <cellStyle name="Обычный 2 11 5 9" xfId="20693"/>
    <cellStyle name="Обычный 2 11 5 9 2" xfId="37592"/>
    <cellStyle name="Обычный 2 11 6" xfId="6953"/>
    <cellStyle name="Обычный 2 11 6 10" xfId="20694"/>
    <cellStyle name="Обычный 2 11 6 10 2" xfId="37593"/>
    <cellStyle name="Обычный 2 11 6 11" xfId="20695"/>
    <cellStyle name="Обычный 2 11 6 11 2" xfId="37594"/>
    <cellStyle name="Обычный 2 11 6 12" xfId="28286"/>
    <cellStyle name="Обычный 2 11 6 2" xfId="20696"/>
    <cellStyle name="Обычный 2 11 6 2 2" xfId="20697"/>
    <cellStyle name="Обычный 2 11 6 2 2 2" xfId="20698"/>
    <cellStyle name="Обычный 2 11 6 2 2 2 2" xfId="37597"/>
    <cellStyle name="Обычный 2 11 6 2 2 3" xfId="20699"/>
    <cellStyle name="Обычный 2 11 6 2 2 3 2" xfId="37598"/>
    <cellStyle name="Обычный 2 11 6 2 2 4" xfId="20700"/>
    <cellStyle name="Обычный 2 11 6 2 2 4 2" xfId="37599"/>
    <cellStyle name="Обычный 2 11 6 2 2 5" xfId="20701"/>
    <cellStyle name="Обычный 2 11 6 2 2 5 2" xfId="37600"/>
    <cellStyle name="Обычный 2 11 6 2 2 6" xfId="37596"/>
    <cellStyle name="Обычный 2 11 6 2 3" xfId="20702"/>
    <cellStyle name="Обычный 2 11 6 2 3 2" xfId="37601"/>
    <cellStyle name="Обычный 2 11 6 2 4" xfId="20703"/>
    <cellStyle name="Обычный 2 11 6 2 4 2" xfId="37602"/>
    <cellStyle name="Обычный 2 11 6 2 5" xfId="20704"/>
    <cellStyle name="Обычный 2 11 6 2 5 2" xfId="37603"/>
    <cellStyle name="Обычный 2 11 6 2 6" xfId="20705"/>
    <cellStyle name="Обычный 2 11 6 2 6 2" xfId="37604"/>
    <cellStyle name="Обычный 2 11 6 2 7" xfId="37595"/>
    <cellStyle name="Обычный 2 11 6 3" xfId="20706"/>
    <cellStyle name="Обычный 2 11 6 3 2" xfId="20707"/>
    <cellStyle name="Обычный 2 11 6 3 2 2" xfId="37606"/>
    <cellStyle name="Обычный 2 11 6 3 3" xfId="20708"/>
    <cellStyle name="Обычный 2 11 6 3 3 2" xfId="37607"/>
    <cellStyle name="Обычный 2 11 6 3 4" xfId="20709"/>
    <cellStyle name="Обычный 2 11 6 3 4 2" xfId="37608"/>
    <cellStyle name="Обычный 2 11 6 3 5" xfId="20710"/>
    <cellStyle name="Обычный 2 11 6 3 5 2" xfId="37609"/>
    <cellStyle name="Обычный 2 11 6 3 6" xfId="37605"/>
    <cellStyle name="Обычный 2 11 6 4" xfId="20711"/>
    <cellStyle name="Обычный 2 11 6 4 2" xfId="37610"/>
    <cellStyle name="Обычный 2 11 6 5" xfId="20712"/>
    <cellStyle name="Обычный 2 11 6 5 2" xfId="37611"/>
    <cellStyle name="Обычный 2 11 6 6" xfId="20713"/>
    <cellStyle name="Обычный 2 11 6 6 2" xfId="37612"/>
    <cellStyle name="Обычный 2 11 6 7" xfId="20714"/>
    <cellStyle name="Обычный 2 11 6 7 2" xfId="37613"/>
    <cellStyle name="Обычный 2 11 6 8" xfId="20715"/>
    <cellStyle name="Обычный 2 11 6 8 2" xfId="37614"/>
    <cellStyle name="Обычный 2 11 6 9" xfId="20716"/>
    <cellStyle name="Обычный 2 11 6 9 2" xfId="37615"/>
    <cellStyle name="Обычный 2 11 7" xfId="6954"/>
    <cellStyle name="Обычный 2 11 7 10" xfId="20717"/>
    <cellStyle name="Обычный 2 11 7 10 2" xfId="37616"/>
    <cellStyle name="Обычный 2 11 7 11" xfId="20718"/>
    <cellStyle name="Обычный 2 11 7 11 2" xfId="37617"/>
    <cellStyle name="Обычный 2 11 7 12" xfId="28287"/>
    <cellStyle name="Обычный 2 11 7 2" xfId="20719"/>
    <cellStyle name="Обычный 2 11 7 2 2" xfId="20720"/>
    <cellStyle name="Обычный 2 11 7 2 2 2" xfId="20721"/>
    <cellStyle name="Обычный 2 11 7 2 2 2 2" xfId="37620"/>
    <cellStyle name="Обычный 2 11 7 2 2 3" xfId="20722"/>
    <cellStyle name="Обычный 2 11 7 2 2 3 2" xfId="37621"/>
    <cellStyle name="Обычный 2 11 7 2 2 4" xfId="20723"/>
    <cellStyle name="Обычный 2 11 7 2 2 4 2" xfId="37622"/>
    <cellStyle name="Обычный 2 11 7 2 2 5" xfId="20724"/>
    <cellStyle name="Обычный 2 11 7 2 2 5 2" xfId="37623"/>
    <cellStyle name="Обычный 2 11 7 2 2 6" xfId="37619"/>
    <cellStyle name="Обычный 2 11 7 2 3" xfId="20725"/>
    <cellStyle name="Обычный 2 11 7 2 3 2" xfId="37624"/>
    <cellStyle name="Обычный 2 11 7 2 4" xfId="20726"/>
    <cellStyle name="Обычный 2 11 7 2 4 2" xfId="37625"/>
    <cellStyle name="Обычный 2 11 7 2 5" xfId="20727"/>
    <cellStyle name="Обычный 2 11 7 2 5 2" xfId="37626"/>
    <cellStyle name="Обычный 2 11 7 2 6" xfId="20728"/>
    <cellStyle name="Обычный 2 11 7 2 6 2" xfId="37627"/>
    <cellStyle name="Обычный 2 11 7 2 7" xfId="37618"/>
    <cellStyle name="Обычный 2 11 7 3" xfId="20729"/>
    <cellStyle name="Обычный 2 11 7 3 2" xfId="20730"/>
    <cellStyle name="Обычный 2 11 7 3 2 2" xfId="37629"/>
    <cellStyle name="Обычный 2 11 7 3 3" xfId="20731"/>
    <cellStyle name="Обычный 2 11 7 3 3 2" xfId="37630"/>
    <cellStyle name="Обычный 2 11 7 3 4" xfId="20732"/>
    <cellStyle name="Обычный 2 11 7 3 4 2" xfId="37631"/>
    <cellStyle name="Обычный 2 11 7 3 5" xfId="20733"/>
    <cellStyle name="Обычный 2 11 7 3 5 2" xfId="37632"/>
    <cellStyle name="Обычный 2 11 7 3 6" xfId="37628"/>
    <cellStyle name="Обычный 2 11 7 4" xfId="20734"/>
    <cellStyle name="Обычный 2 11 7 4 2" xfId="37633"/>
    <cellStyle name="Обычный 2 11 7 5" xfId="20735"/>
    <cellStyle name="Обычный 2 11 7 5 2" xfId="37634"/>
    <cellStyle name="Обычный 2 11 7 6" xfId="20736"/>
    <cellStyle name="Обычный 2 11 7 6 2" xfId="37635"/>
    <cellStyle name="Обычный 2 11 7 7" xfId="20737"/>
    <cellStyle name="Обычный 2 11 7 7 2" xfId="37636"/>
    <cellStyle name="Обычный 2 11 7 8" xfId="20738"/>
    <cellStyle name="Обычный 2 11 7 8 2" xfId="37637"/>
    <cellStyle name="Обычный 2 11 7 9" xfId="20739"/>
    <cellStyle name="Обычный 2 11 7 9 2" xfId="37638"/>
    <cellStyle name="Обычный 2 11 8" xfId="6955"/>
    <cellStyle name="Обычный 2 11 8 10" xfId="20740"/>
    <cellStyle name="Обычный 2 11 8 10 2" xfId="37639"/>
    <cellStyle name="Обычный 2 11 8 11" xfId="28288"/>
    <cellStyle name="Обычный 2 11 8 2" xfId="20741"/>
    <cellStyle name="Обычный 2 11 8 2 2" xfId="20742"/>
    <cellStyle name="Обычный 2 11 8 2 2 2" xfId="20743"/>
    <cellStyle name="Обычный 2 11 8 2 2 2 2" xfId="37642"/>
    <cellStyle name="Обычный 2 11 8 2 2 3" xfId="20744"/>
    <cellStyle name="Обычный 2 11 8 2 2 3 2" xfId="37643"/>
    <cellStyle name="Обычный 2 11 8 2 2 4" xfId="20745"/>
    <cellStyle name="Обычный 2 11 8 2 2 4 2" xfId="37644"/>
    <cellStyle name="Обычный 2 11 8 2 2 5" xfId="20746"/>
    <cellStyle name="Обычный 2 11 8 2 2 5 2" xfId="37645"/>
    <cellStyle name="Обычный 2 11 8 2 2 6" xfId="37641"/>
    <cellStyle name="Обычный 2 11 8 2 3" xfId="20747"/>
    <cellStyle name="Обычный 2 11 8 2 3 2" xfId="37646"/>
    <cellStyle name="Обычный 2 11 8 2 4" xfId="20748"/>
    <cellStyle name="Обычный 2 11 8 2 4 2" xfId="37647"/>
    <cellStyle name="Обычный 2 11 8 2 5" xfId="20749"/>
    <cellStyle name="Обычный 2 11 8 2 5 2" xfId="37648"/>
    <cellStyle name="Обычный 2 11 8 2 6" xfId="20750"/>
    <cellStyle name="Обычный 2 11 8 2 6 2" xfId="37649"/>
    <cellStyle name="Обычный 2 11 8 2 7" xfId="37640"/>
    <cellStyle name="Обычный 2 11 8 3" xfId="20751"/>
    <cellStyle name="Обычный 2 11 8 3 2" xfId="20752"/>
    <cellStyle name="Обычный 2 11 8 3 2 2" xfId="37651"/>
    <cellStyle name="Обычный 2 11 8 3 3" xfId="20753"/>
    <cellStyle name="Обычный 2 11 8 3 3 2" xfId="37652"/>
    <cellStyle name="Обычный 2 11 8 3 4" xfId="20754"/>
    <cellStyle name="Обычный 2 11 8 3 4 2" xfId="37653"/>
    <cellStyle name="Обычный 2 11 8 3 5" xfId="20755"/>
    <cellStyle name="Обычный 2 11 8 3 5 2" xfId="37654"/>
    <cellStyle name="Обычный 2 11 8 3 6" xfId="37650"/>
    <cellStyle name="Обычный 2 11 8 4" xfId="20756"/>
    <cellStyle name="Обычный 2 11 8 4 2" xfId="37655"/>
    <cellStyle name="Обычный 2 11 8 5" xfId="20757"/>
    <cellStyle name="Обычный 2 11 8 5 2" xfId="37656"/>
    <cellStyle name="Обычный 2 11 8 6" xfId="20758"/>
    <cellStyle name="Обычный 2 11 8 6 2" xfId="37657"/>
    <cellStyle name="Обычный 2 11 8 7" xfId="20759"/>
    <cellStyle name="Обычный 2 11 8 7 2" xfId="37658"/>
    <cellStyle name="Обычный 2 11 8 8" xfId="20760"/>
    <cellStyle name="Обычный 2 11 8 8 2" xfId="37659"/>
    <cellStyle name="Обычный 2 11 8 9" xfId="20761"/>
    <cellStyle name="Обычный 2 11 8 9 2" xfId="37660"/>
    <cellStyle name="Обычный 2 11 9" xfId="6956"/>
    <cellStyle name="Обычный 2 11 9 10" xfId="28289"/>
    <cellStyle name="Обычный 2 11 9 2" xfId="20762"/>
    <cellStyle name="Обычный 2 11 9 2 2" xfId="20763"/>
    <cellStyle name="Обычный 2 11 9 2 2 2" xfId="37662"/>
    <cellStyle name="Обычный 2 11 9 2 3" xfId="20764"/>
    <cellStyle name="Обычный 2 11 9 2 3 2" xfId="37663"/>
    <cellStyle name="Обычный 2 11 9 2 4" xfId="20765"/>
    <cellStyle name="Обычный 2 11 9 2 4 2" xfId="37664"/>
    <cellStyle name="Обычный 2 11 9 2 5" xfId="20766"/>
    <cellStyle name="Обычный 2 11 9 2 5 2" xfId="37665"/>
    <cellStyle name="Обычный 2 11 9 2 6" xfId="37661"/>
    <cellStyle name="Обычный 2 11 9 3" xfId="20767"/>
    <cellStyle name="Обычный 2 11 9 3 2" xfId="37666"/>
    <cellStyle name="Обычный 2 11 9 4" xfId="20768"/>
    <cellStyle name="Обычный 2 11 9 4 2" xfId="37667"/>
    <cellStyle name="Обычный 2 11 9 5" xfId="20769"/>
    <cellStyle name="Обычный 2 11 9 5 2" xfId="37668"/>
    <cellStyle name="Обычный 2 11 9 6" xfId="20770"/>
    <cellStyle name="Обычный 2 11 9 6 2" xfId="37669"/>
    <cellStyle name="Обычный 2 11 9 7" xfId="20771"/>
    <cellStyle name="Обычный 2 11 9 7 2" xfId="37670"/>
    <cellStyle name="Обычный 2 11 9 8" xfId="20772"/>
    <cellStyle name="Обычный 2 11 9 8 2" xfId="37671"/>
    <cellStyle name="Обычный 2 11 9 9" xfId="20773"/>
    <cellStyle name="Обычный 2 11 9 9 2" xfId="37672"/>
    <cellStyle name="Обычный 2 110" xfId="6957"/>
    <cellStyle name="Обычный 2 110 2" xfId="28290"/>
    <cellStyle name="Обычный 2 111" xfId="6958"/>
    <cellStyle name="Обычный 2 111 2" xfId="28291"/>
    <cellStyle name="Обычный 2 112" xfId="6959"/>
    <cellStyle name="Обычный 2 112 2" xfId="28292"/>
    <cellStyle name="Обычный 2 113" xfId="6960"/>
    <cellStyle name="Обычный 2 113 2" xfId="28293"/>
    <cellStyle name="Обычный 2 114" xfId="6961"/>
    <cellStyle name="Обычный 2 114 2" xfId="28294"/>
    <cellStyle name="Обычный 2 115" xfId="6962"/>
    <cellStyle name="Обычный 2 115 2" xfId="28295"/>
    <cellStyle name="Обычный 2 116" xfId="6963"/>
    <cellStyle name="Обычный 2 116 2" xfId="28296"/>
    <cellStyle name="Обычный 2 117" xfId="6964"/>
    <cellStyle name="Обычный 2 117 2" xfId="28297"/>
    <cellStyle name="Обычный 2 118" xfId="6965"/>
    <cellStyle name="Обычный 2 118 2" xfId="28298"/>
    <cellStyle name="Обычный 2 119" xfId="6966"/>
    <cellStyle name="Обычный 2 119 2" xfId="28299"/>
    <cellStyle name="Обычный 2 12" xfId="6967"/>
    <cellStyle name="Обычный 2 12 10" xfId="6968"/>
    <cellStyle name="Обычный 2 12 10 2" xfId="20774"/>
    <cellStyle name="Обычный 2 12 10 2 2" xfId="37673"/>
    <cellStyle name="Обычный 2 12 10 3" xfId="20775"/>
    <cellStyle name="Обычный 2 12 10 3 2" xfId="37674"/>
    <cellStyle name="Обычный 2 12 10 4" xfId="20776"/>
    <cellStyle name="Обычный 2 12 10 4 2" xfId="37675"/>
    <cellStyle name="Обычный 2 12 10 5" xfId="20777"/>
    <cellStyle name="Обычный 2 12 10 5 2" xfId="37676"/>
    <cellStyle name="Обычный 2 12 10 6" xfId="20778"/>
    <cellStyle name="Обычный 2 12 10 6 2" xfId="37677"/>
    <cellStyle name="Обычный 2 12 10 7" xfId="20779"/>
    <cellStyle name="Обычный 2 12 10 7 2" xfId="37678"/>
    <cellStyle name="Обычный 2 12 10 8" xfId="20780"/>
    <cellStyle name="Обычный 2 12 10 8 2" xfId="37679"/>
    <cellStyle name="Обычный 2 12 11" xfId="6969"/>
    <cellStyle name="Обычный 2 12 11 2" xfId="20781"/>
    <cellStyle name="Обычный 2 12 11 2 2" xfId="37680"/>
    <cellStyle name="Обычный 2 12 11 3" xfId="20782"/>
    <cellStyle name="Обычный 2 12 11 3 2" xfId="37681"/>
    <cellStyle name="Обычный 2 12 11 4" xfId="20783"/>
    <cellStyle name="Обычный 2 12 11 4 2" xfId="37682"/>
    <cellStyle name="Обычный 2 12 12" xfId="6970"/>
    <cellStyle name="Обычный 2 12 12 2" xfId="20784"/>
    <cellStyle name="Обычный 2 12 12 2 2" xfId="37683"/>
    <cellStyle name="Обычный 2 12 12 3" xfId="20785"/>
    <cellStyle name="Обычный 2 12 12 3 2" xfId="37684"/>
    <cellStyle name="Обычный 2 12 12 4" xfId="20786"/>
    <cellStyle name="Обычный 2 12 12 4 2" xfId="37685"/>
    <cellStyle name="Обычный 2 12 13" xfId="6971"/>
    <cellStyle name="Обычный 2 12 13 2" xfId="20787"/>
    <cellStyle name="Обычный 2 12 13 2 2" xfId="37686"/>
    <cellStyle name="Обычный 2 12 13 3" xfId="20788"/>
    <cellStyle name="Обычный 2 12 13 3 2" xfId="37687"/>
    <cellStyle name="Обычный 2 12 13 4" xfId="20789"/>
    <cellStyle name="Обычный 2 12 13 4 2" xfId="37688"/>
    <cellStyle name="Обычный 2 12 14" xfId="6972"/>
    <cellStyle name="Обычный 2 12 14 2" xfId="20790"/>
    <cellStyle name="Обычный 2 12 14 2 2" xfId="37689"/>
    <cellStyle name="Обычный 2 12 14 3" xfId="20791"/>
    <cellStyle name="Обычный 2 12 14 3 2" xfId="37690"/>
    <cellStyle name="Обычный 2 12 14 4" xfId="20792"/>
    <cellStyle name="Обычный 2 12 14 4 2" xfId="37691"/>
    <cellStyle name="Обычный 2 12 15" xfId="6973"/>
    <cellStyle name="Обычный 2 12 16" xfId="6974"/>
    <cellStyle name="Обычный 2 12 17" xfId="6975"/>
    <cellStyle name="Обычный 2 12 18" xfId="6976"/>
    <cellStyle name="Обычный 2 12 19" xfId="6977"/>
    <cellStyle name="Обычный 2 12 2" xfId="6978"/>
    <cellStyle name="Обычный 2 12 2 10" xfId="20793"/>
    <cellStyle name="Обычный 2 12 2 10 2" xfId="37692"/>
    <cellStyle name="Обычный 2 12 2 11" xfId="20794"/>
    <cellStyle name="Обычный 2 12 2 11 2" xfId="37693"/>
    <cellStyle name="Обычный 2 12 2 2" xfId="20795"/>
    <cellStyle name="Обычный 2 12 2 2 2" xfId="20796"/>
    <cellStyle name="Обычный 2 12 2 2 2 2" xfId="20797"/>
    <cellStyle name="Обычный 2 12 2 2 2 2 2" xfId="37696"/>
    <cellStyle name="Обычный 2 12 2 2 2 3" xfId="20798"/>
    <cellStyle name="Обычный 2 12 2 2 2 3 2" xfId="37697"/>
    <cellStyle name="Обычный 2 12 2 2 2 4" xfId="20799"/>
    <cellStyle name="Обычный 2 12 2 2 2 4 2" xfId="37698"/>
    <cellStyle name="Обычный 2 12 2 2 2 5" xfId="20800"/>
    <cellStyle name="Обычный 2 12 2 2 2 5 2" xfId="37699"/>
    <cellStyle name="Обычный 2 12 2 2 2 6" xfId="37695"/>
    <cellStyle name="Обычный 2 12 2 2 3" xfId="20801"/>
    <cellStyle name="Обычный 2 12 2 2 3 2" xfId="37700"/>
    <cellStyle name="Обычный 2 12 2 2 4" xfId="20802"/>
    <cellStyle name="Обычный 2 12 2 2 4 2" xfId="37701"/>
    <cellStyle name="Обычный 2 12 2 2 5" xfId="20803"/>
    <cellStyle name="Обычный 2 12 2 2 5 2" xfId="37702"/>
    <cellStyle name="Обычный 2 12 2 2 6" xfId="20804"/>
    <cellStyle name="Обычный 2 12 2 2 6 2" xfId="37703"/>
    <cellStyle name="Обычный 2 12 2 2 7" xfId="37694"/>
    <cellStyle name="Обычный 2 12 2 3" xfId="20805"/>
    <cellStyle name="Обычный 2 12 2 3 2" xfId="20806"/>
    <cellStyle name="Обычный 2 12 2 3 2 2" xfId="37705"/>
    <cellStyle name="Обычный 2 12 2 3 3" xfId="20807"/>
    <cellStyle name="Обычный 2 12 2 3 3 2" xfId="37706"/>
    <cellStyle name="Обычный 2 12 2 3 4" xfId="20808"/>
    <cellStyle name="Обычный 2 12 2 3 4 2" xfId="37707"/>
    <cellStyle name="Обычный 2 12 2 3 5" xfId="20809"/>
    <cellStyle name="Обычный 2 12 2 3 5 2" xfId="37708"/>
    <cellStyle name="Обычный 2 12 2 3 6" xfId="37704"/>
    <cellStyle name="Обычный 2 12 2 4" xfId="20810"/>
    <cellStyle name="Обычный 2 12 2 4 2" xfId="37709"/>
    <cellStyle name="Обычный 2 12 2 5" xfId="20811"/>
    <cellStyle name="Обычный 2 12 2 5 2" xfId="37710"/>
    <cellStyle name="Обычный 2 12 2 6" xfId="20812"/>
    <cellStyle name="Обычный 2 12 2 6 2" xfId="37711"/>
    <cellStyle name="Обычный 2 12 2 7" xfId="20813"/>
    <cellStyle name="Обычный 2 12 2 7 2" xfId="37712"/>
    <cellStyle name="Обычный 2 12 2 8" xfId="20814"/>
    <cellStyle name="Обычный 2 12 2 8 2" xfId="37713"/>
    <cellStyle name="Обычный 2 12 2 9" xfId="20815"/>
    <cellStyle name="Обычный 2 12 2 9 2" xfId="37714"/>
    <cellStyle name="Обычный 2 12 20" xfId="6979"/>
    <cellStyle name="Обычный 2 12 21" xfId="6980"/>
    <cellStyle name="Обычный 2 12 22" xfId="6981"/>
    <cellStyle name="Обычный 2 12 23" xfId="6982"/>
    <cellStyle name="Обычный 2 12 24" xfId="6983"/>
    <cellStyle name="Обычный 2 12 25" xfId="6984"/>
    <cellStyle name="Обычный 2 12 26" xfId="20816"/>
    <cellStyle name="Обычный 2 12 26 2" xfId="37715"/>
    <cellStyle name="Обычный 2 12 27" xfId="20817"/>
    <cellStyle name="Обычный 2 12 27 2" xfId="37716"/>
    <cellStyle name="Обычный 2 12 28" xfId="20818"/>
    <cellStyle name="Обычный 2 12 28 2" xfId="37717"/>
    <cellStyle name="Обычный 2 12 29" xfId="28300"/>
    <cellStyle name="Обычный 2 12 3" xfId="6985"/>
    <cellStyle name="Обычный 2 12 3 10" xfId="20819"/>
    <cellStyle name="Обычный 2 12 3 10 2" xfId="37718"/>
    <cellStyle name="Обычный 2 12 3 11" xfId="20820"/>
    <cellStyle name="Обычный 2 12 3 11 2" xfId="37719"/>
    <cellStyle name="Обычный 2 12 3 2" xfId="20821"/>
    <cellStyle name="Обычный 2 12 3 2 2" xfId="20822"/>
    <cellStyle name="Обычный 2 12 3 2 2 2" xfId="20823"/>
    <cellStyle name="Обычный 2 12 3 2 2 2 2" xfId="37722"/>
    <cellStyle name="Обычный 2 12 3 2 2 3" xfId="20824"/>
    <cellStyle name="Обычный 2 12 3 2 2 3 2" xfId="37723"/>
    <cellStyle name="Обычный 2 12 3 2 2 4" xfId="20825"/>
    <cellStyle name="Обычный 2 12 3 2 2 4 2" xfId="37724"/>
    <cellStyle name="Обычный 2 12 3 2 2 5" xfId="20826"/>
    <cellStyle name="Обычный 2 12 3 2 2 5 2" xfId="37725"/>
    <cellStyle name="Обычный 2 12 3 2 2 6" xfId="37721"/>
    <cellStyle name="Обычный 2 12 3 2 3" xfId="20827"/>
    <cellStyle name="Обычный 2 12 3 2 3 2" xfId="37726"/>
    <cellStyle name="Обычный 2 12 3 2 4" xfId="20828"/>
    <cellStyle name="Обычный 2 12 3 2 4 2" xfId="37727"/>
    <cellStyle name="Обычный 2 12 3 2 5" xfId="20829"/>
    <cellStyle name="Обычный 2 12 3 2 5 2" xfId="37728"/>
    <cellStyle name="Обычный 2 12 3 2 6" xfId="20830"/>
    <cellStyle name="Обычный 2 12 3 2 6 2" xfId="37729"/>
    <cellStyle name="Обычный 2 12 3 2 7" xfId="37720"/>
    <cellStyle name="Обычный 2 12 3 3" xfId="20831"/>
    <cellStyle name="Обычный 2 12 3 3 2" xfId="20832"/>
    <cellStyle name="Обычный 2 12 3 3 2 2" xfId="37731"/>
    <cellStyle name="Обычный 2 12 3 3 3" xfId="20833"/>
    <cellStyle name="Обычный 2 12 3 3 3 2" xfId="37732"/>
    <cellStyle name="Обычный 2 12 3 3 4" xfId="20834"/>
    <cellStyle name="Обычный 2 12 3 3 4 2" xfId="37733"/>
    <cellStyle name="Обычный 2 12 3 3 5" xfId="20835"/>
    <cellStyle name="Обычный 2 12 3 3 5 2" xfId="37734"/>
    <cellStyle name="Обычный 2 12 3 3 6" xfId="37730"/>
    <cellStyle name="Обычный 2 12 3 4" xfId="20836"/>
    <cellStyle name="Обычный 2 12 3 4 2" xfId="37735"/>
    <cellStyle name="Обычный 2 12 3 5" xfId="20837"/>
    <cellStyle name="Обычный 2 12 3 5 2" xfId="37736"/>
    <cellStyle name="Обычный 2 12 3 6" xfId="20838"/>
    <cellStyle name="Обычный 2 12 3 6 2" xfId="37737"/>
    <cellStyle name="Обычный 2 12 3 7" xfId="20839"/>
    <cellStyle name="Обычный 2 12 3 7 2" xfId="37738"/>
    <cellStyle name="Обычный 2 12 3 8" xfId="20840"/>
    <cellStyle name="Обычный 2 12 3 8 2" xfId="37739"/>
    <cellStyle name="Обычный 2 12 3 9" xfId="20841"/>
    <cellStyle name="Обычный 2 12 3 9 2" xfId="37740"/>
    <cellStyle name="Обычный 2 12 4" xfId="6986"/>
    <cellStyle name="Обычный 2 12 4 10" xfId="20842"/>
    <cellStyle name="Обычный 2 12 4 10 2" xfId="37741"/>
    <cellStyle name="Обычный 2 12 4 11" xfId="20843"/>
    <cellStyle name="Обычный 2 12 4 11 2" xfId="37742"/>
    <cellStyle name="Обычный 2 12 4 2" xfId="20844"/>
    <cellStyle name="Обычный 2 12 4 2 2" xfId="20845"/>
    <cellStyle name="Обычный 2 12 4 2 2 2" xfId="20846"/>
    <cellStyle name="Обычный 2 12 4 2 2 2 2" xfId="37745"/>
    <cellStyle name="Обычный 2 12 4 2 2 3" xfId="20847"/>
    <cellStyle name="Обычный 2 12 4 2 2 3 2" xfId="37746"/>
    <cellStyle name="Обычный 2 12 4 2 2 4" xfId="20848"/>
    <cellStyle name="Обычный 2 12 4 2 2 4 2" xfId="37747"/>
    <cellStyle name="Обычный 2 12 4 2 2 5" xfId="20849"/>
    <cellStyle name="Обычный 2 12 4 2 2 5 2" xfId="37748"/>
    <cellStyle name="Обычный 2 12 4 2 2 6" xfId="37744"/>
    <cellStyle name="Обычный 2 12 4 2 3" xfId="20850"/>
    <cellStyle name="Обычный 2 12 4 2 3 2" xfId="37749"/>
    <cellStyle name="Обычный 2 12 4 2 4" xfId="20851"/>
    <cellStyle name="Обычный 2 12 4 2 4 2" xfId="37750"/>
    <cellStyle name="Обычный 2 12 4 2 5" xfId="20852"/>
    <cellStyle name="Обычный 2 12 4 2 5 2" xfId="37751"/>
    <cellStyle name="Обычный 2 12 4 2 6" xfId="20853"/>
    <cellStyle name="Обычный 2 12 4 2 6 2" xfId="37752"/>
    <cellStyle name="Обычный 2 12 4 2 7" xfId="37743"/>
    <cellStyle name="Обычный 2 12 4 3" xfId="20854"/>
    <cellStyle name="Обычный 2 12 4 3 2" xfId="20855"/>
    <cellStyle name="Обычный 2 12 4 3 2 2" xfId="37754"/>
    <cellStyle name="Обычный 2 12 4 3 3" xfId="20856"/>
    <cellStyle name="Обычный 2 12 4 3 3 2" xfId="37755"/>
    <cellStyle name="Обычный 2 12 4 3 4" xfId="20857"/>
    <cellStyle name="Обычный 2 12 4 3 4 2" xfId="37756"/>
    <cellStyle name="Обычный 2 12 4 3 5" xfId="20858"/>
    <cellStyle name="Обычный 2 12 4 3 5 2" xfId="37757"/>
    <cellStyle name="Обычный 2 12 4 3 6" xfId="37753"/>
    <cellStyle name="Обычный 2 12 4 4" xfId="20859"/>
    <cellStyle name="Обычный 2 12 4 4 2" xfId="37758"/>
    <cellStyle name="Обычный 2 12 4 5" xfId="20860"/>
    <cellStyle name="Обычный 2 12 4 5 2" xfId="37759"/>
    <cellStyle name="Обычный 2 12 4 6" xfId="20861"/>
    <cellStyle name="Обычный 2 12 4 6 2" xfId="37760"/>
    <cellStyle name="Обычный 2 12 4 7" xfId="20862"/>
    <cellStyle name="Обычный 2 12 4 7 2" xfId="37761"/>
    <cellStyle name="Обычный 2 12 4 8" xfId="20863"/>
    <cellStyle name="Обычный 2 12 4 8 2" xfId="37762"/>
    <cellStyle name="Обычный 2 12 4 9" xfId="20864"/>
    <cellStyle name="Обычный 2 12 4 9 2" xfId="37763"/>
    <cellStyle name="Обычный 2 12 5" xfId="6987"/>
    <cellStyle name="Обычный 2 12 5 10" xfId="20865"/>
    <cellStyle name="Обычный 2 12 5 10 2" xfId="37764"/>
    <cellStyle name="Обычный 2 12 5 11" xfId="20866"/>
    <cellStyle name="Обычный 2 12 5 11 2" xfId="37765"/>
    <cellStyle name="Обычный 2 12 5 2" xfId="20867"/>
    <cellStyle name="Обычный 2 12 5 2 2" xfId="20868"/>
    <cellStyle name="Обычный 2 12 5 2 2 2" xfId="20869"/>
    <cellStyle name="Обычный 2 12 5 2 2 2 2" xfId="37768"/>
    <cellStyle name="Обычный 2 12 5 2 2 3" xfId="20870"/>
    <cellStyle name="Обычный 2 12 5 2 2 3 2" xfId="37769"/>
    <cellStyle name="Обычный 2 12 5 2 2 4" xfId="20871"/>
    <cellStyle name="Обычный 2 12 5 2 2 4 2" xfId="37770"/>
    <cellStyle name="Обычный 2 12 5 2 2 5" xfId="20872"/>
    <cellStyle name="Обычный 2 12 5 2 2 5 2" xfId="37771"/>
    <cellStyle name="Обычный 2 12 5 2 2 6" xfId="37767"/>
    <cellStyle name="Обычный 2 12 5 2 3" xfId="20873"/>
    <cellStyle name="Обычный 2 12 5 2 3 2" xfId="37772"/>
    <cellStyle name="Обычный 2 12 5 2 4" xfId="20874"/>
    <cellStyle name="Обычный 2 12 5 2 4 2" xfId="37773"/>
    <cellStyle name="Обычный 2 12 5 2 5" xfId="20875"/>
    <cellStyle name="Обычный 2 12 5 2 5 2" xfId="37774"/>
    <cellStyle name="Обычный 2 12 5 2 6" xfId="20876"/>
    <cellStyle name="Обычный 2 12 5 2 6 2" xfId="37775"/>
    <cellStyle name="Обычный 2 12 5 2 7" xfId="37766"/>
    <cellStyle name="Обычный 2 12 5 3" xfId="20877"/>
    <cellStyle name="Обычный 2 12 5 3 2" xfId="20878"/>
    <cellStyle name="Обычный 2 12 5 3 2 2" xfId="37777"/>
    <cellStyle name="Обычный 2 12 5 3 3" xfId="20879"/>
    <cellStyle name="Обычный 2 12 5 3 3 2" xfId="37778"/>
    <cellStyle name="Обычный 2 12 5 3 4" xfId="20880"/>
    <cellStyle name="Обычный 2 12 5 3 4 2" xfId="37779"/>
    <cellStyle name="Обычный 2 12 5 3 5" xfId="20881"/>
    <cellStyle name="Обычный 2 12 5 3 5 2" xfId="37780"/>
    <cellStyle name="Обычный 2 12 5 3 6" xfId="37776"/>
    <cellStyle name="Обычный 2 12 5 4" xfId="20882"/>
    <cellStyle name="Обычный 2 12 5 4 2" xfId="37781"/>
    <cellStyle name="Обычный 2 12 5 5" xfId="20883"/>
    <cellStyle name="Обычный 2 12 5 5 2" xfId="37782"/>
    <cellStyle name="Обычный 2 12 5 6" xfId="20884"/>
    <cellStyle name="Обычный 2 12 5 6 2" xfId="37783"/>
    <cellStyle name="Обычный 2 12 5 7" xfId="20885"/>
    <cellStyle name="Обычный 2 12 5 7 2" xfId="37784"/>
    <cellStyle name="Обычный 2 12 5 8" xfId="20886"/>
    <cellStyle name="Обычный 2 12 5 8 2" xfId="37785"/>
    <cellStyle name="Обычный 2 12 5 9" xfId="20887"/>
    <cellStyle name="Обычный 2 12 5 9 2" xfId="37786"/>
    <cellStyle name="Обычный 2 12 6" xfId="6988"/>
    <cellStyle name="Обычный 2 12 6 10" xfId="20888"/>
    <cellStyle name="Обычный 2 12 6 10 2" xfId="37787"/>
    <cellStyle name="Обычный 2 12 6 11" xfId="20889"/>
    <cellStyle name="Обычный 2 12 6 11 2" xfId="37788"/>
    <cellStyle name="Обычный 2 12 6 2" xfId="20890"/>
    <cellStyle name="Обычный 2 12 6 2 2" xfId="20891"/>
    <cellStyle name="Обычный 2 12 6 2 2 2" xfId="20892"/>
    <cellStyle name="Обычный 2 12 6 2 2 2 2" xfId="37791"/>
    <cellStyle name="Обычный 2 12 6 2 2 3" xfId="20893"/>
    <cellStyle name="Обычный 2 12 6 2 2 3 2" xfId="37792"/>
    <cellStyle name="Обычный 2 12 6 2 2 4" xfId="20894"/>
    <cellStyle name="Обычный 2 12 6 2 2 4 2" xfId="37793"/>
    <cellStyle name="Обычный 2 12 6 2 2 5" xfId="20895"/>
    <cellStyle name="Обычный 2 12 6 2 2 5 2" xfId="37794"/>
    <cellStyle name="Обычный 2 12 6 2 2 6" xfId="37790"/>
    <cellStyle name="Обычный 2 12 6 2 3" xfId="20896"/>
    <cellStyle name="Обычный 2 12 6 2 3 2" xfId="37795"/>
    <cellStyle name="Обычный 2 12 6 2 4" xfId="20897"/>
    <cellStyle name="Обычный 2 12 6 2 4 2" xfId="37796"/>
    <cellStyle name="Обычный 2 12 6 2 5" xfId="20898"/>
    <cellStyle name="Обычный 2 12 6 2 5 2" xfId="37797"/>
    <cellStyle name="Обычный 2 12 6 2 6" xfId="20899"/>
    <cellStyle name="Обычный 2 12 6 2 6 2" xfId="37798"/>
    <cellStyle name="Обычный 2 12 6 2 7" xfId="37789"/>
    <cellStyle name="Обычный 2 12 6 3" xfId="20900"/>
    <cellStyle name="Обычный 2 12 6 3 2" xfId="20901"/>
    <cellStyle name="Обычный 2 12 6 3 2 2" xfId="37800"/>
    <cellStyle name="Обычный 2 12 6 3 3" xfId="20902"/>
    <cellStyle name="Обычный 2 12 6 3 3 2" xfId="37801"/>
    <cellStyle name="Обычный 2 12 6 3 4" xfId="20903"/>
    <cellStyle name="Обычный 2 12 6 3 4 2" xfId="37802"/>
    <cellStyle name="Обычный 2 12 6 3 5" xfId="20904"/>
    <cellStyle name="Обычный 2 12 6 3 5 2" xfId="37803"/>
    <cellStyle name="Обычный 2 12 6 3 6" xfId="37799"/>
    <cellStyle name="Обычный 2 12 6 4" xfId="20905"/>
    <cellStyle name="Обычный 2 12 6 4 2" xfId="37804"/>
    <cellStyle name="Обычный 2 12 6 5" xfId="20906"/>
    <cellStyle name="Обычный 2 12 6 5 2" xfId="37805"/>
    <cellStyle name="Обычный 2 12 6 6" xfId="20907"/>
    <cellStyle name="Обычный 2 12 6 6 2" xfId="37806"/>
    <cellStyle name="Обычный 2 12 6 7" xfId="20908"/>
    <cellStyle name="Обычный 2 12 6 7 2" xfId="37807"/>
    <cellStyle name="Обычный 2 12 6 8" xfId="20909"/>
    <cellStyle name="Обычный 2 12 6 8 2" xfId="37808"/>
    <cellStyle name="Обычный 2 12 6 9" xfId="20910"/>
    <cellStyle name="Обычный 2 12 6 9 2" xfId="37809"/>
    <cellStyle name="Обычный 2 12 7" xfId="6989"/>
    <cellStyle name="Обычный 2 12 7 10" xfId="20911"/>
    <cellStyle name="Обычный 2 12 7 10 2" xfId="37810"/>
    <cellStyle name="Обычный 2 12 7 2" xfId="20912"/>
    <cellStyle name="Обычный 2 12 7 2 2" xfId="20913"/>
    <cellStyle name="Обычный 2 12 7 2 2 2" xfId="20914"/>
    <cellStyle name="Обычный 2 12 7 2 2 2 2" xfId="37813"/>
    <cellStyle name="Обычный 2 12 7 2 2 3" xfId="20915"/>
    <cellStyle name="Обычный 2 12 7 2 2 3 2" xfId="37814"/>
    <cellStyle name="Обычный 2 12 7 2 2 4" xfId="20916"/>
    <cellStyle name="Обычный 2 12 7 2 2 4 2" xfId="37815"/>
    <cellStyle name="Обычный 2 12 7 2 2 5" xfId="20917"/>
    <cellStyle name="Обычный 2 12 7 2 2 5 2" xfId="37816"/>
    <cellStyle name="Обычный 2 12 7 2 2 6" xfId="37812"/>
    <cellStyle name="Обычный 2 12 7 2 3" xfId="20918"/>
    <cellStyle name="Обычный 2 12 7 2 3 2" xfId="37817"/>
    <cellStyle name="Обычный 2 12 7 2 4" xfId="20919"/>
    <cellStyle name="Обычный 2 12 7 2 4 2" xfId="37818"/>
    <cellStyle name="Обычный 2 12 7 2 5" xfId="20920"/>
    <cellStyle name="Обычный 2 12 7 2 5 2" xfId="37819"/>
    <cellStyle name="Обычный 2 12 7 2 6" xfId="20921"/>
    <cellStyle name="Обычный 2 12 7 2 6 2" xfId="37820"/>
    <cellStyle name="Обычный 2 12 7 2 7" xfId="37811"/>
    <cellStyle name="Обычный 2 12 7 3" xfId="20922"/>
    <cellStyle name="Обычный 2 12 7 3 2" xfId="20923"/>
    <cellStyle name="Обычный 2 12 7 3 2 2" xfId="37822"/>
    <cellStyle name="Обычный 2 12 7 3 3" xfId="20924"/>
    <cellStyle name="Обычный 2 12 7 3 3 2" xfId="37823"/>
    <cellStyle name="Обычный 2 12 7 3 4" xfId="20925"/>
    <cellStyle name="Обычный 2 12 7 3 4 2" xfId="37824"/>
    <cellStyle name="Обычный 2 12 7 3 5" xfId="20926"/>
    <cellStyle name="Обычный 2 12 7 3 5 2" xfId="37825"/>
    <cellStyle name="Обычный 2 12 7 3 6" xfId="37821"/>
    <cellStyle name="Обычный 2 12 7 4" xfId="20927"/>
    <cellStyle name="Обычный 2 12 7 4 2" xfId="37826"/>
    <cellStyle name="Обычный 2 12 7 5" xfId="20928"/>
    <cellStyle name="Обычный 2 12 7 5 2" xfId="37827"/>
    <cellStyle name="Обычный 2 12 7 6" xfId="20929"/>
    <cellStyle name="Обычный 2 12 7 6 2" xfId="37828"/>
    <cellStyle name="Обычный 2 12 7 7" xfId="20930"/>
    <cellStyle name="Обычный 2 12 7 7 2" xfId="37829"/>
    <cellStyle name="Обычный 2 12 7 8" xfId="20931"/>
    <cellStyle name="Обычный 2 12 7 8 2" xfId="37830"/>
    <cellStyle name="Обычный 2 12 7 9" xfId="20932"/>
    <cellStyle name="Обычный 2 12 7 9 2" xfId="37831"/>
    <cellStyle name="Обычный 2 12 8" xfId="6990"/>
    <cellStyle name="Обычный 2 12 8 2" xfId="20933"/>
    <cellStyle name="Обычный 2 12 8 2 2" xfId="20934"/>
    <cellStyle name="Обычный 2 12 8 2 2 2" xfId="37833"/>
    <cellStyle name="Обычный 2 12 8 2 3" xfId="20935"/>
    <cellStyle name="Обычный 2 12 8 2 3 2" xfId="37834"/>
    <cellStyle name="Обычный 2 12 8 2 4" xfId="20936"/>
    <cellStyle name="Обычный 2 12 8 2 4 2" xfId="37835"/>
    <cellStyle name="Обычный 2 12 8 2 5" xfId="20937"/>
    <cellStyle name="Обычный 2 12 8 2 5 2" xfId="37836"/>
    <cellStyle name="Обычный 2 12 8 2 6" xfId="37832"/>
    <cellStyle name="Обычный 2 12 8 3" xfId="20938"/>
    <cellStyle name="Обычный 2 12 8 3 2" xfId="37837"/>
    <cellStyle name="Обычный 2 12 8 4" xfId="20939"/>
    <cellStyle name="Обычный 2 12 8 4 2" xfId="37838"/>
    <cellStyle name="Обычный 2 12 8 5" xfId="20940"/>
    <cellStyle name="Обычный 2 12 8 5 2" xfId="37839"/>
    <cellStyle name="Обычный 2 12 8 6" xfId="20941"/>
    <cellStyle name="Обычный 2 12 8 6 2" xfId="37840"/>
    <cellStyle name="Обычный 2 12 8 7" xfId="20942"/>
    <cellStyle name="Обычный 2 12 8 7 2" xfId="37841"/>
    <cellStyle name="Обычный 2 12 8 8" xfId="20943"/>
    <cellStyle name="Обычный 2 12 8 8 2" xfId="37842"/>
    <cellStyle name="Обычный 2 12 8 9" xfId="20944"/>
    <cellStyle name="Обычный 2 12 8 9 2" xfId="37843"/>
    <cellStyle name="Обычный 2 12 9" xfId="6991"/>
    <cellStyle name="Обычный 2 12 9 2" xfId="20945"/>
    <cellStyle name="Обычный 2 12 9 2 2" xfId="37844"/>
    <cellStyle name="Обычный 2 12 9 3" xfId="20946"/>
    <cellStyle name="Обычный 2 12 9 3 2" xfId="37845"/>
    <cellStyle name="Обычный 2 12 9 4" xfId="20947"/>
    <cellStyle name="Обычный 2 12 9 4 2" xfId="37846"/>
    <cellStyle name="Обычный 2 12 9 5" xfId="20948"/>
    <cellStyle name="Обычный 2 12 9 5 2" xfId="37847"/>
    <cellStyle name="Обычный 2 12 9 6" xfId="20949"/>
    <cellStyle name="Обычный 2 12 9 6 2" xfId="37848"/>
    <cellStyle name="Обычный 2 12 9 7" xfId="20950"/>
    <cellStyle name="Обычный 2 12 9 7 2" xfId="37849"/>
    <cellStyle name="Обычный 2 12 9 8" xfId="20951"/>
    <cellStyle name="Обычный 2 12 9 8 2" xfId="37850"/>
    <cellStyle name="Обычный 2 120" xfId="6992"/>
    <cellStyle name="Обычный 2 120 2" xfId="28301"/>
    <cellStyle name="Обычный 2 121" xfId="6993"/>
    <cellStyle name="Обычный 2 121 2" xfId="28302"/>
    <cellStyle name="Обычный 2 122" xfId="6994"/>
    <cellStyle name="Обычный 2 122 2" xfId="28303"/>
    <cellStyle name="Обычный 2 123" xfId="6995"/>
    <cellStyle name="Обычный 2 123 2" xfId="28304"/>
    <cellStyle name="Обычный 2 124" xfId="20952"/>
    <cellStyle name="Обычный 2 124 2" xfId="37851"/>
    <cellStyle name="Обычный 2 125" xfId="20953"/>
    <cellStyle name="Обычный 2 125 2" xfId="37852"/>
    <cellStyle name="Обычный 2 126" xfId="20954"/>
    <cellStyle name="Обычный 2 126 2" xfId="37853"/>
    <cellStyle name="Обычный 2 127" xfId="28223"/>
    <cellStyle name="Обычный 2 13" xfId="6996"/>
    <cellStyle name="Обычный 2 13 10" xfId="6997"/>
    <cellStyle name="Обычный 2 13 10 2" xfId="28306"/>
    <cellStyle name="Обычный 2 13 11" xfId="6998"/>
    <cellStyle name="Обычный 2 13 11 2" xfId="28307"/>
    <cellStyle name="Обычный 2 13 12" xfId="6999"/>
    <cellStyle name="Обычный 2 13 12 2" xfId="28308"/>
    <cellStyle name="Обычный 2 13 13" xfId="7000"/>
    <cellStyle name="Обычный 2 13 13 2" xfId="28309"/>
    <cellStyle name="Обычный 2 13 14" xfId="7001"/>
    <cellStyle name="Обычный 2 13 14 2" xfId="28310"/>
    <cellStyle name="Обычный 2 13 15" xfId="7002"/>
    <cellStyle name="Обычный 2 13 15 2" xfId="28311"/>
    <cellStyle name="Обычный 2 13 16" xfId="7003"/>
    <cellStyle name="Обычный 2 13 16 2" xfId="28312"/>
    <cellStyle name="Обычный 2 13 17" xfId="7004"/>
    <cellStyle name="Обычный 2 13 17 2" xfId="28313"/>
    <cellStyle name="Обычный 2 13 18" xfId="7005"/>
    <cellStyle name="Обычный 2 13 18 2" xfId="28314"/>
    <cellStyle name="Обычный 2 13 19" xfId="7006"/>
    <cellStyle name="Обычный 2 13 19 2" xfId="28315"/>
    <cellStyle name="Обычный 2 13 2" xfId="7007"/>
    <cellStyle name="Обычный 2 13 2 10" xfId="28316"/>
    <cellStyle name="Обычный 2 13 2 2" xfId="20955"/>
    <cellStyle name="Обычный 2 13 2 2 2" xfId="20956"/>
    <cellStyle name="Обычный 2 13 2 2 2 2" xfId="37855"/>
    <cellStyle name="Обычный 2 13 2 2 3" xfId="20957"/>
    <cellStyle name="Обычный 2 13 2 2 3 2" xfId="37856"/>
    <cellStyle name="Обычный 2 13 2 2 4" xfId="20958"/>
    <cellStyle name="Обычный 2 13 2 2 4 2" xfId="37857"/>
    <cellStyle name="Обычный 2 13 2 2 5" xfId="20959"/>
    <cellStyle name="Обычный 2 13 2 2 5 2" xfId="37858"/>
    <cellStyle name="Обычный 2 13 2 2 6" xfId="37854"/>
    <cellStyle name="Обычный 2 13 2 3" xfId="20960"/>
    <cellStyle name="Обычный 2 13 2 3 2" xfId="37859"/>
    <cellStyle name="Обычный 2 13 2 4" xfId="20961"/>
    <cellStyle name="Обычный 2 13 2 4 2" xfId="37860"/>
    <cellStyle name="Обычный 2 13 2 5" xfId="20962"/>
    <cellStyle name="Обычный 2 13 2 5 2" xfId="37861"/>
    <cellStyle name="Обычный 2 13 2 6" xfId="20963"/>
    <cellStyle name="Обычный 2 13 2 6 2" xfId="37862"/>
    <cellStyle name="Обычный 2 13 2 7" xfId="20964"/>
    <cellStyle name="Обычный 2 13 2 7 2" xfId="37863"/>
    <cellStyle name="Обычный 2 13 2 8" xfId="20965"/>
    <cellStyle name="Обычный 2 13 2 8 2" xfId="37864"/>
    <cellStyle name="Обычный 2 13 2 9" xfId="20966"/>
    <cellStyle name="Обычный 2 13 2 9 2" xfId="37865"/>
    <cellStyle name="Обычный 2 13 20" xfId="7008"/>
    <cellStyle name="Обычный 2 13 20 2" xfId="28317"/>
    <cellStyle name="Обычный 2 13 21" xfId="7009"/>
    <cellStyle name="Обычный 2 13 21 2" xfId="28318"/>
    <cellStyle name="Обычный 2 13 22" xfId="7010"/>
    <cellStyle name="Обычный 2 13 22 2" xfId="28319"/>
    <cellStyle name="Обычный 2 13 23" xfId="7011"/>
    <cellStyle name="Обычный 2 13 23 2" xfId="28320"/>
    <cellStyle name="Обычный 2 13 24" xfId="7012"/>
    <cellStyle name="Обычный 2 13 24 2" xfId="28321"/>
    <cellStyle name="Обычный 2 13 25" xfId="7013"/>
    <cellStyle name="Обычный 2 13 25 2" xfId="28322"/>
    <cellStyle name="Обычный 2 13 26" xfId="20967"/>
    <cellStyle name="Обычный 2 13 26 2" xfId="37866"/>
    <cellStyle name="Обычный 2 13 27" xfId="20968"/>
    <cellStyle name="Обычный 2 13 27 2" xfId="37867"/>
    <cellStyle name="Обычный 2 13 28" xfId="20969"/>
    <cellStyle name="Обычный 2 13 28 2" xfId="37868"/>
    <cellStyle name="Обычный 2 13 29" xfId="28305"/>
    <cellStyle name="Обычный 2 13 3" xfId="7014"/>
    <cellStyle name="Обычный 2 13 3 2" xfId="20970"/>
    <cellStyle name="Обычный 2 13 3 2 2" xfId="37869"/>
    <cellStyle name="Обычный 2 13 3 3" xfId="20971"/>
    <cellStyle name="Обычный 2 13 3 3 2" xfId="37870"/>
    <cellStyle name="Обычный 2 13 3 4" xfId="20972"/>
    <cellStyle name="Обычный 2 13 3 4 2" xfId="37871"/>
    <cellStyle name="Обычный 2 13 3 5" xfId="20973"/>
    <cellStyle name="Обычный 2 13 3 5 2" xfId="37872"/>
    <cellStyle name="Обычный 2 13 3 6" xfId="20974"/>
    <cellStyle name="Обычный 2 13 3 6 2" xfId="37873"/>
    <cellStyle name="Обычный 2 13 3 7" xfId="20975"/>
    <cellStyle name="Обычный 2 13 3 7 2" xfId="37874"/>
    <cellStyle name="Обычный 2 13 3 8" xfId="20976"/>
    <cellStyle name="Обычный 2 13 3 8 2" xfId="37875"/>
    <cellStyle name="Обычный 2 13 3 9" xfId="28323"/>
    <cellStyle name="Обычный 2 13 4" xfId="7015"/>
    <cellStyle name="Обычный 2 13 4 2" xfId="20977"/>
    <cellStyle name="Обычный 2 13 4 2 2" xfId="37876"/>
    <cellStyle name="Обычный 2 13 4 3" xfId="20978"/>
    <cellStyle name="Обычный 2 13 4 3 2" xfId="37877"/>
    <cellStyle name="Обычный 2 13 4 4" xfId="20979"/>
    <cellStyle name="Обычный 2 13 4 4 2" xfId="37878"/>
    <cellStyle name="Обычный 2 13 4 5" xfId="28324"/>
    <cellStyle name="Обычный 2 13 5" xfId="7016"/>
    <cellStyle name="Обычный 2 13 5 2" xfId="20980"/>
    <cellStyle name="Обычный 2 13 5 2 2" xfId="37879"/>
    <cellStyle name="Обычный 2 13 5 3" xfId="20981"/>
    <cellStyle name="Обычный 2 13 5 3 2" xfId="37880"/>
    <cellStyle name="Обычный 2 13 5 4" xfId="20982"/>
    <cellStyle name="Обычный 2 13 5 4 2" xfId="37881"/>
    <cellStyle name="Обычный 2 13 5 5" xfId="28325"/>
    <cellStyle name="Обычный 2 13 6" xfId="7017"/>
    <cellStyle name="Обычный 2 13 6 2" xfId="20983"/>
    <cellStyle name="Обычный 2 13 6 2 2" xfId="37882"/>
    <cellStyle name="Обычный 2 13 6 3" xfId="20984"/>
    <cellStyle name="Обычный 2 13 6 3 2" xfId="37883"/>
    <cellStyle name="Обычный 2 13 6 4" xfId="20985"/>
    <cellStyle name="Обычный 2 13 6 4 2" xfId="37884"/>
    <cellStyle name="Обычный 2 13 6 5" xfId="28326"/>
    <cellStyle name="Обычный 2 13 7" xfId="7018"/>
    <cellStyle name="Обычный 2 13 7 2" xfId="20986"/>
    <cellStyle name="Обычный 2 13 7 2 2" xfId="37885"/>
    <cellStyle name="Обычный 2 13 7 3" xfId="20987"/>
    <cellStyle name="Обычный 2 13 7 3 2" xfId="37886"/>
    <cellStyle name="Обычный 2 13 7 4" xfId="20988"/>
    <cellStyle name="Обычный 2 13 7 4 2" xfId="37887"/>
    <cellStyle name="Обычный 2 13 7 5" xfId="28327"/>
    <cellStyle name="Обычный 2 13 8" xfId="7019"/>
    <cellStyle name="Обычный 2 13 8 2" xfId="28328"/>
    <cellStyle name="Обычный 2 13 9" xfId="7020"/>
    <cellStyle name="Обычный 2 13 9 2" xfId="28329"/>
    <cellStyle name="Обычный 2 14" xfId="7021"/>
    <cellStyle name="Обычный 2 14 10" xfId="7022"/>
    <cellStyle name="Обычный 2 14 10 2" xfId="7023"/>
    <cellStyle name="Обычный 2 14 10 2 2" xfId="28332"/>
    <cellStyle name="Обычный 2 14 10 3" xfId="7024"/>
    <cellStyle name="Обычный 2 14 10 3 2" xfId="28333"/>
    <cellStyle name="Обычный 2 14 10 4" xfId="7025"/>
    <cellStyle name="Обычный 2 14 10 4 2" xfId="28334"/>
    <cellStyle name="Обычный 2 14 10 5" xfId="7026"/>
    <cellStyle name="Обычный 2 14 10 5 2" xfId="28335"/>
    <cellStyle name="Обычный 2 14 10 6" xfId="7027"/>
    <cellStyle name="Обычный 2 14 10 6 2" xfId="28336"/>
    <cellStyle name="Обычный 2 14 10 7" xfId="28331"/>
    <cellStyle name="Обычный 2 14 11" xfId="7028"/>
    <cellStyle name="Обычный 2 14 11 2" xfId="7029"/>
    <cellStyle name="Обычный 2 14 11 2 2" xfId="28338"/>
    <cellStyle name="Обычный 2 14 11 3" xfId="7030"/>
    <cellStyle name="Обычный 2 14 11 3 2" xfId="28339"/>
    <cellStyle name="Обычный 2 14 11 4" xfId="7031"/>
    <cellStyle name="Обычный 2 14 11 4 2" xfId="28340"/>
    <cellStyle name="Обычный 2 14 11 5" xfId="7032"/>
    <cellStyle name="Обычный 2 14 11 5 2" xfId="28341"/>
    <cellStyle name="Обычный 2 14 11 6" xfId="7033"/>
    <cellStyle name="Обычный 2 14 11 6 2" xfId="28342"/>
    <cellStyle name="Обычный 2 14 11 7" xfId="28337"/>
    <cellStyle name="Обычный 2 14 12" xfId="7034"/>
    <cellStyle name="Обычный 2 14 12 2" xfId="7035"/>
    <cellStyle name="Обычный 2 14 12 2 2" xfId="28344"/>
    <cellStyle name="Обычный 2 14 12 3" xfId="7036"/>
    <cellStyle name="Обычный 2 14 12 3 2" xfId="28345"/>
    <cellStyle name="Обычный 2 14 12 4" xfId="7037"/>
    <cellStyle name="Обычный 2 14 12 4 2" xfId="28346"/>
    <cellStyle name="Обычный 2 14 12 5" xfId="7038"/>
    <cellStyle name="Обычный 2 14 12 5 2" xfId="28347"/>
    <cellStyle name="Обычный 2 14 12 6" xfId="7039"/>
    <cellStyle name="Обычный 2 14 12 6 2" xfId="28348"/>
    <cellStyle name="Обычный 2 14 12 7" xfId="28343"/>
    <cellStyle name="Обычный 2 14 13" xfId="7040"/>
    <cellStyle name="Обычный 2 14 13 2" xfId="7041"/>
    <cellStyle name="Обычный 2 14 13 2 2" xfId="28350"/>
    <cellStyle name="Обычный 2 14 13 3" xfId="7042"/>
    <cellStyle name="Обычный 2 14 13 3 2" xfId="28351"/>
    <cellStyle name="Обычный 2 14 13 4" xfId="7043"/>
    <cellStyle name="Обычный 2 14 13 4 2" xfId="28352"/>
    <cellStyle name="Обычный 2 14 13 5" xfId="7044"/>
    <cellStyle name="Обычный 2 14 13 5 2" xfId="28353"/>
    <cellStyle name="Обычный 2 14 13 6" xfId="7045"/>
    <cellStyle name="Обычный 2 14 13 6 2" xfId="28354"/>
    <cellStyle name="Обычный 2 14 13 7" xfId="28349"/>
    <cellStyle name="Обычный 2 14 14" xfId="7046"/>
    <cellStyle name="Обычный 2 14 14 2" xfId="7047"/>
    <cellStyle name="Обычный 2 14 14 2 2" xfId="28356"/>
    <cellStyle name="Обычный 2 14 14 3" xfId="7048"/>
    <cellStyle name="Обычный 2 14 14 3 2" xfId="28357"/>
    <cellStyle name="Обычный 2 14 14 4" xfId="7049"/>
    <cellStyle name="Обычный 2 14 14 4 2" xfId="28358"/>
    <cellStyle name="Обычный 2 14 14 5" xfId="7050"/>
    <cellStyle name="Обычный 2 14 14 5 2" xfId="28359"/>
    <cellStyle name="Обычный 2 14 14 6" xfId="7051"/>
    <cellStyle name="Обычный 2 14 14 6 2" xfId="28360"/>
    <cellStyle name="Обычный 2 14 14 7" xfId="28355"/>
    <cellStyle name="Обычный 2 14 15" xfId="7052"/>
    <cellStyle name="Обычный 2 14 15 2" xfId="7053"/>
    <cellStyle name="Обычный 2 14 15 2 2" xfId="28362"/>
    <cellStyle name="Обычный 2 14 15 3" xfId="7054"/>
    <cellStyle name="Обычный 2 14 15 3 2" xfId="28363"/>
    <cellStyle name="Обычный 2 14 15 4" xfId="7055"/>
    <cellStyle name="Обычный 2 14 15 4 2" xfId="28364"/>
    <cellStyle name="Обычный 2 14 15 5" xfId="7056"/>
    <cellStyle name="Обычный 2 14 15 5 2" xfId="28365"/>
    <cellStyle name="Обычный 2 14 15 6" xfId="7057"/>
    <cellStyle name="Обычный 2 14 15 6 2" xfId="28366"/>
    <cellStyle name="Обычный 2 14 15 7" xfId="28361"/>
    <cellStyle name="Обычный 2 14 16" xfId="7058"/>
    <cellStyle name="Обычный 2 14 16 2" xfId="7059"/>
    <cellStyle name="Обычный 2 14 16 2 2" xfId="28368"/>
    <cellStyle name="Обычный 2 14 16 3" xfId="7060"/>
    <cellStyle name="Обычный 2 14 16 3 2" xfId="28369"/>
    <cellStyle name="Обычный 2 14 16 4" xfId="7061"/>
    <cellStyle name="Обычный 2 14 16 4 2" xfId="28370"/>
    <cellStyle name="Обычный 2 14 16 5" xfId="7062"/>
    <cellStyle name="Обычный 2 14 16 5 2" xfId="28371"/>
    <cellStyle name="Обычный 2 14 16 6" xfId="7063"/>
    <cellStyle name="Обычный 2 14 16 6 2" xfId="28372"/>
    <cellStyle name="Обычный 2 14 16 7" xfId="28367"/>
    <cellStyle name="Обычный 2 14 17" xfId="7064"/>
    <cellStyle name="Обычный 2 14 17 2" xfId="7065"/>
    <cellStyle name="Обычный 2 14 17 2 2" xfId="28374"/>
    <cellStyle name="Обычный 2 14 17 3" xfId="7066"/>
    <cellStyle name="Обычный 2 14 17 3 2" xfId="28375"/>
    <cellStyle name="Обычный 2 14 17 4" xfId="7067"/>
    <cellStyle name="Обычный 2 14 17 4 2" xfId="28376"/>
    <cellStyle name="Обычный 2 14 17 5" xfId="7068"/>
    <cellStyle name="Обычный 2 14 17 5 2" xfId="28377"/>
    <cellStyle name="Обычный 2 14 17 6" xfId="7069"/>
    <cellStyle name="Обычный 2 14 17 6 2" xfId="28378"/>
    <cellStyle name="Обычный 2 14 17 7" xfId="28373"/>
    <cellStyle name="Обычный 2 14 18" xfId="7070"/>
    <cellStyle name="Обычный 2 14 18 2" xfId="7071"/>
    <cellStyle name="Обычный 2 14 18 2 2" xfId="28380"/>
    <cellStyle name="Обычный 2 14 18 3" xfId="7072"/>
    <cellStyle name="Обычный 2 14 18 3 2" xfId="28381"/>
    <cellStyle name="Обычный 2 14 18 4" xfId="7073"/>
    <cellStyle name="Обычный 2 14 18 4 2" xfId="28382"/>
    <cellStyle name="Обычный 2 14 18 5" xfId="7074"/>
    <cellStyle name="Обычный 2 14 18 5 2" xfId="28383"/>
    <cellStyle name="Обычный 2 14 18 6" xfId="7075"/>
    <cellStyle name="Обычный 2 14 18 6 2" xfId="28384"/>
    <cellStyle name="Обычный 2 14 18 7" xfId="28379"/>
    <cellStyle name="Обычный 2 14 19" xfId="7076"/>
    <cellStyle name="Обычный 2 14 19 2" xfId="7077"/>
    <cellStyle name="Обычный 2 14 19 2 2" xfId="28386"/>
    <cellStyle name="Обычный 2 14 19 3" xfId="7078"/>
    <cellStyle name="Обычный 2 14 19 3 2" xfId="28387"/>
    <cellStyle name="Обычный 2 14 19 4" xfId="7079"/>
    <cellStyle name="Обычный 2 14 19 4 2" xfId="28388"/>
    <cellStyle name="Обычный 2 14 19 5" xfId="7080"/>
    <cellStyle name="Обычный 2 14 19 5 2" xfId="28389"/>
    <cellStyle name="Обычный 2 14 19 6" xfId="7081"/>
    <cellStyle name="Обычный 2 14 19 6 2" xfId="28390"/>
    <cellStyle name="Обычный 2 14 19 7" xfId="28385"/>
    <cellStyle name="Обычный 2 14 2" xfId="7082"/>
    <cellStyle name="Обычный 2 14 2 2" xfId="7083"/>
    <cellStyle name="Обычный 2 14 2 2 2" xfId="20989"/>
    <cellStyle name="Обычный 2 14 2 2 2 2" xfId="37888"/>
    <cellStyle name="Обычный 2 14 2 2 3" xfId="20990"/>
    <cellStyle name="Обычный 2 14 2 2 3 2" xfId="37889"/>
    <cellStyle name="Обычный 2 14 2 2 4" xfId="20991"/>
    <cellStyle name="Обычный 2 14 2 2 4 2" xfId="37890"/>
    <cellStyle name="Обычный 2 14 2 2 5" xfId="20992"/>
    <cellStyle name="Обычный 2 14 2 2 5 2" xfId="37891"/>
    <cellStyle name="Обычный 2 14 2 2 6" xfId="28392"/>
    <cellStyle name="Обычный 2 14 2 3" xfId="7084"/>
    <cellStyle name="Обычный 2 14 2 3 2" xfId="28393"/>
    <cellStyle name="Обычный 2 14 2 4" xfId="7085"/>
    <cellStyle name="Обычный 2 14 2 4 2" xfId="28394"/>
    <cellStyle name="Обычный 2 14 2 5" xfId="7086"/>
    <cellStyle name="Обычный 2 14 2 5 2" xfId="28395"/>
    <cellStyle name="Обычный 2 14 2 6" xfId="7087"/>
    <cellStyle name="Обычный 2 14 2 6 2" xfId="28396"/>
    <cellStyle name="Обычный 2 14 2 7" xfId="28391"/>
    <cellStyle name="Обычный 2 14 20" xfId="7088"/>
    <cellStyle name="Обычный 2 14 20 2" xfId="7089"/>
    <cellStyle name="Обычный 2 14 20 2 2" xfId="28398"/>
    <cellStyle name="Обычный 2 14 20 3" xfId="7090"/>
    <cellStyle name="Обычный 2 14 20 3 2" xfId="28399"/>
    <cellStyle name="Обычный 2 14 20 4" xfId="7091"/>
    <cellStyle name="Обычный 2 14 20 4 2" xfId="28400"/>
    <cellStyle name="Обычный 2 14 20 5" xfId="7092"/>
    <cellStyle name="Обычный 2 14 20 5 2" xfId="28401"/>
    <cellStyle name="Обычный 2 14 20 6" xfId="7093"/>
    <cellStyle name="Обычный 2 14 20 6 2" xfId="28402"/>
    <cellStyle name="Обычный 2 14 20 7" xfId="28397"/>
    <cellStyle name="Обычный 2 14 21" xfId="7094"/>
    <cellStyle name="Обычный 2 14 21 2" xfId="7095"/>
    <cellStyle name="Обычный 2 14 21 2 2" xfId="28404"/>
    <cellStyle name="Обычный 2 14 21 3" xfId="7096"/>
    <cellStyle name="Обычный 2 14 21 3 2" xfId="28405"/>
    <cellStyle name="Обычный 2 14 21 4" xfId="7097"/>
    <cellStyle name="Обычный 2 14 21 4 2" xfId="28406"/>
    <cellStyle name="Обычный 2 14 21 5" xfId="7098"/>
    <cellStyle name="Обычный 2 14 21 5 2" xfId="28407"/>
    <cellStyle name="Обычный 2 14 21 6" xfId="7099"/>
    <cellStyle name="Обычный 2 14 21 6 2" xfId="28408"/>
    <cellStyle name="Обычный 2 14 21 7" xfId="28403"/>
    <cellStyle name="Обычный 2 14 22" xfId="7100"/>
    <cellStyle name="Обычный 2 14 22 2" xfId="7101"/>
    <cellStyle name="Обычный 2 14 22 2 2" xfId="28410"/>
    <cellStyle name="Обычный 2 14 22 3" xfId="7102"/>
    <cellStyle name="Обычный 2 14 22 3 2" xfId="28411"/>
    <cellStyle name="Обычный 2 14 22 4" xfId="7103"/>
    <cellStyle name="Обычный 2 14 22 4 2" xfId="28412"/>
    <cellStyle name="Обычный 2 14 22 5" xfId="7104"/>
    <cellStyle name="Обычный 2 14 22 5 2" xfId="28413"/>
    <cellStyle name="Обычный 2 14 22 6" xfId="7105"/>
    <cellStyle name="Обычный 2 14 22 6 2" xfId="28414"/>
    <cellStyle name="Обычный 2 14 22 7" xfId="28409"/>
    <cellStyle name="Обычный 2 14 23" xfId="7106"/>
    <cellStyle name="Обычный 2 14 23 2" xfId="7107"/>
    <cellStyle name="Обычный 2 14 23 2 2" xfId="28416"/>
    <cellStyle name="Обычный 2 14 23 3" xfId="7108"/>
    <cellStyle name="Обычный 2 14 23 3 2" xfId="28417"/>
    <cellStyle name="Обычный 2 14 23 4" xfId="7109"/>
    <cellStyle name="Обычный 2 14 23 4 2" xfId="28418"/>
    <cellStyle name="Обычный 2 14 23 5" xfId="7110"/>
    <cellStyle name="Обычный 2 14 23 5 2" xfId="28419"/>
    <cellStyle name="Обычный 2 14 23 6" xfId="7111"/>
    <cellStyle name="Обычный 2 14 23 6 2" xfId="28420"/>
    <cellStyle name="Обычный 2 14 23 7" xfId="28415"/>
    <cellStyle name="Обычный 2 14 24" xfId="7112"/>
    <cellStyle name="Обычный 2 14 24 2" xfId="7113"/>
    <cellStyle name="Обычный 2 14 24 2 2" xfId="28422"/>
    <cellStyle name="Обычный 2 14 24 3" xfId="7114"/>
    <cellStyle name="Обычный 2 14 24 3 2" xfId="28423"/>
    <cellStyle name="Обычный 2 14 24 4" xfId="7115"/>
    <cellStyle name="Обычный 2 14 24 4 2" xfId="28424"/>
    <cellStyle name="Обычный 2 14 24 5" xfId="7116"/>
    <cellStyle name="Обычный 2 14 24 5 2" xfId="28425"/>
    <cellStyle name="Обычный 2 14 24 6" xfId="7117"/>
    <cellStyle name="Обычный 2 14 24 6 2" xfId="28426"/>
    <cellStyle name="Обычный 2 14 24 7" xfId="28421"/>
    <cellStyle name="Обычный 2 14 25" xfId="7118"/>
    <cellStyle name="Обычный 2 14 25 2" xfId="7119"/>
    <cellStyle name="Обычный 2 14 25 2 2" xfId="28428"/>
    <cellStyle name="Обычный 2 14 25 3" xfId="7120"/>
    <cellStyle name="Обычный 2 14 25 3 2" xfId="28429"/>
    <cellStyle name="Обычный 2 14 25 4" xfId="7121"/>
    <cellStyle name="Обычный 2 14 25 4 2" xfId="28430"/>
    <cellStyle name="Обычный 2 14 25 5" xfId="7122"/>
    <cellStyle name="Обычный 2 14 25 5 2" xfId="28431"/>
    <cellStyle name="Обычный 2 14 25 6" xfId="7123"/>
    <cellStyle name="Обычный 2 14 25 6 2" xfId="28432"/>
    <cellStyle name="Обычный 2 14 25 7" xfId="28427"/>
    <cellStyle name="Обычный 2 14 26" xfId="7124"/>
    <cellStyle name="Обычный 2 14 26 2" xfId="7125"/>
    <cellStyle name="Обычный 2 14 26 2 2" xfId="28434"/>
    <cellStyle name="Обычный 2 14 26 3" xfId="7126"/>
    <cellStyle name="Обычный 2 14 26 3 2" xfId="28435"/>
    <cellStyle name="Обычный 2 14 26 4" xfId="7127"/>
    <cellStyle name="Обычный 2 14 26 4 2" xfId="28436"/>
    <cellStyle name="Обычный 2 14 26 5" xfId="7128"/>
    <cellStyle name="Обычный 2 14 26 5 2" xfId="28437"/>
    <cellStyle name="Обычный 2 14 26 6" xfId="7129"/>
    <cellStyle name="Обычный 2 14 26 6 2" xfId="28438"/>
    <cellStyle name="Обычный 2 14 26 7" xfId="28433"/>
    <cellStyle name="Обычный 2 14 27" xfId="7130"/>
    <cellStyle name="Обычный 2 14 27 2" xfId="7131"/>
    <cellStyle name="Обычный 2 14 27 2 2" xfId="28440"/>
    <cellStyle name="Обычный 2 14 27 3" xfId="7132"/>
    <cellStyle name="Обычный 2 14 27 3 2" xfId="28441"/>
    <cellStyle name="Обычный 2 14 27 4" xfId="7133"/>
    <cellStyle name="Обычный 2 14 27 4 2" xfId="28442"/>
    <cellStyle name="Обычный 2 14 27 5" xfId="7134"/>
    <cellStyle name="Обычный 2 14 27 5 2" xfId="28443"/>
    <cellStyle name="Обычный 2 14 27 6" xfId="7135"/>
    <cellStyle name="Обычный 2 14 27 6 2" xfId="28444"/>
    <cellStyle name="Обычный 2 14 27 7" xfId="28439"/>
    <cellStyle name="Обычный 2 14 28" xfId="7136"/>
    <cellStyle name="Обычный 2 14 28 2" xfId="7137"/>
    <cellStyle name="Обычный 2 14 28 2 2" xfId="28446"/>
    <cellStyle name="Обычный 2 14 28 3" xfId="7138"/>
    <cellStyle name="Обычный 2 14 28 3 2" xfId="28447"/>
    <cellStyle name="Обычный 2 14 28 4" xfId="7139"/>
    <cellStyle name="Обычный 2 14 28 4 2" xfId="28448"/>
    <cellStyle name="Обычный 2 14 28 5" xfId="7140"/>
    <cellStyle name="Обычный 2 14 28 5 2" xfId="28449"/>
    <cellStyle name="Обычный 2 14 28 6" xfId="7141"/>
    <cellStyle name="Обычный 2 14 28 6 2" xfId="28450"/>
    <cellStyle name="Обычный 2 14 28 7" xfId="28445"/>
    <cellStyle name="Обычный 2 14 29" xfId="7142"/>
    <cellStyle name="Обычный 2 14 29 2" xfId="7143"/>
    <cellStyle name="Обычный 2 14 29 2 2" xfId="28452"/>
    <cellStyle name="Обычный 2 14 29 3" xfId="7144"/>
    <cellStyle name="Обычный 2 14 29 3 2" xfId="28453"/>
    <cellStyle name="Обычный 2 14 29 4" xfId="7145"/>
    <cellStyle name="Обычный 2 14 29 4 2" xfId="28454"/>
    <cellStyle name="Обычный 2 14 29 5" xfId="7146"/>
    <cellStyle name="Обычный 2 14 29 5 2" xfId="28455"/>
    <cellStyle name="Обычный 2 14 29 6" xfId="7147"/>
    <cellStyle name="Обычный 2 14 29 6 2" xfId="28456"/>
    <cellStyle name="Обычный 2 14 29 7" xfId="28451"/>
    <cellStyle name="Обычный 2 14 3" xfId="7148"/>
    <cellStyle name="Обычный 2 14 3 2" xfId="7149"/>
    <cellStyle name="Обычный 2 14 3 2 2" xfId="28458"/>
    <cellStyle name="Обычный 2 14 3 3" xfId="7150"/>
    <cellStyle name="Обычный 2 14 3 3 2" xfId="28459"/>
    <cellStyle name="Обычный 2 14 3 4" xfId="7151"/>
    <cellStyle name="Обычный 2 14 3 4 2" xfId="28460"/>
    <cellStyle name="Обычный 2 14 3 5" xfId="7152"/>
    <cellStyle name="Обычный 2 14 3 5 2" xfId="28461"/>
    <cellStyle name="Обычный 2 14 3 6" xfId="7153"/>
    <cellStyle name="Обычный 2 14 3 6 2" xfId="28462"/>
    <cellStyle name="Обычный 2 14 3 7" xfId="28457"/>
    <cellStyle name="Обычный 2 14 30" xfId="7154"/>
    <cellStyle name="Обычный 2 14 30 2" xfId="7155"/>
    <cellStyle name="Обычный 2 14 30 2 2" xfId="28464"/>
    <cellStyle name="Обычный 2 14 30 3" xfId="7156"/>
    <cellStyle name="Обычный 2 14 30 3 2" xfId="28465"/>
    <cellStyle name="Обычный 2 14 30 4" xfId="7157"/>
    <cellStyle name="Обычный 2 14 30 4 2" xfId="28466"/>
    <cellStyle name="Обычный 2 14 30 5" xfId="7158"/>
    <cellStyle name="Обычный 2 14 30 5 2" xfId="28467"/>
    <cellStyle name="Обычный 2 14 30 6" xfId="7159"/>
    <cellStyle name="Обычный 2 14 30 6 2" xfId="28468"/>
    <cellStyle name="Обычный 2 14 30 7" xfId="28463"/>
    <cellStyle name="Обычный 2 14 31" xfId="7160"/>
    <cellStyle name="Обычный 2 14 31 2" xfId="7161"/>
    <cellStyle name="Обычный 2 14 31 2 2" xfId="28470"/>
    <cellStyle name="Обычный 2 14 31 3" xfId="7162"/>
    <cellStyle name="Обычный 2 14 31 3 2" xfId="28471"/>
    <cellStyle name="Обычный 2 14 31 4" xfId="7163"/>
    <cellStyle name="Обычный 2 14 31 4 2" xfId="28472"/>
    <cellStyle name="Обычный 2 14 31 5" xfId="7164"/>
    <cellStyle name="Обычный 2 14 31 5 2" xfId="28473"/>
    <cellStyle name="Обычный 2 14 31 6" xfId="7165"/>
    <cellStyle name="Обычный 2 14 31 6 2" xfId="28474"/>
    <cellStyle name="Обычный 2 14 31 7" xfId="28469"/>
    <cellStyle name="Обычный 2 14 32" xfId="7166"/>
    <cellStyle name="Обычный 2 14 32 2" xfId="7167"/>
    <cellStyle name="Обычный 2 14 32 2 2" xfId="28476"/>
    <cellStyle name="Обычный 2 14 32 3" xfId="7168"/>
    <cellStyle name="Обычный 2 14 32 3 2" xfId="28477"/>
    <cellStyle name="Обычный 2 14 32 4" xfId="7169"/>
    <cellStyle name="Обычный 2 14 32 4 2" xfId="28478"/>
    <cellStyle name="Обычный 2 14 32 5" xfId="7170"/>
    <cellStyle name="Обычный 2 14 32 5 2" xfId="28479"/>
    <cellStyle name="Обычный 2 14 32 6" xfId="7171"/>
    <cellStyle name="Обычный 2 14 32 6 2" xfId="28480"/>
    <cellStyle name="Обычный 2 14 32 7" xfId="28475"/>
    <cellStyle name="Обычный 2 14 33" xfId="7172"/>
    <cellStyle name="Обычный 2 14 33 2" xfId="7173"/>
    <cellStyle name="Обычный 2 14 33 2 2" xfId="28482"/>
    <cellStyle name="Обычный 2 14 33 3" xfId="7174"/>
    <cellStyle name="Обычный 2 14 33 3 2" xfId="28483"/>
    <cellStyle name="Обычный 2 14 33 4" xfId="7175"/>
    <cellStyle name="Обычный 2 14 33 4 2" xfId="28484"/>
    <cellStyle name="Обычный 2 14 33 5" xfId="7176"/>
    <cellStyle name="Обычный 2 14 33 5 2" xfId="28485"/>
    <cellStyle name="Обычный 2 14 33 6" xfId="7177"/>
    <cellStyle name="Обычный 2 14 33 6 2" xfId="28486"/>
    <cellStyle name="Обычный 2 14 33 7" xfId="28481"/>
    <cellStyle name="Обычный 2 14 34" xfId="7178"/>
    <cellStyle name="Обычный 2 14 34 2" xfId="7179"/>
    <cellStyle name="Обычный 2 14 34 2 2" xfId="28488"/>
    <cellStyle name="Обычный 2 14 34 3" xfId="7180"/>
    <cellStyle name="Обычный 2 14 34 3 2" xfId="28489"/>
    <cellStyle name="Обычный 2 14 34 4" xfId="7181"/>
    <cellStyle name="Обычный 2 14 34 4 2" xfId="28490"/>
    <cellStyle name="Обычный 2 14 34 5" xfId="7182"/>
    <cellStyle name="Обычный 2 14 34 5 2" xfId="28491"/>
    <cellStyle name="Обычный 2 14 34 6" xfId="7183"/>
    <cellStyle name="Обычный 2 14 34 6 2" xfId="28492"/>
    <cellStyle name="Обычный 2 14 34 7" xfId="28487"/>
    <cellStyle name="Обычный 2 14 35" xfId="7184"/>
    <cellStyle name="Обычный 2 14 35 2" xfId="7185"/>
    <cellStyle name="Обычный 2 14 35 2 2" xfId="28494"/>
    <cellStyle name="Обычный 2 14 35 3" xfId="7186"/>
    <cellStyle name="Обычный 2 14 35 3 2" xfId="28495"/>
    <cellStyle name="Обычный 2 14 35 4" xfId="7187"/>
    <cellStyle name="Обычный 2 14 35 4 2" xfId="28496"/>
    <cellStyle name="Обычный 2 14 35 5" xfId="7188"/>
    <cellStyle name="Обычный 2 14 35 5 2" xfId="28497"/>
    <cellStyle name="Обычный 2 14 35 6" xfId="7189"/>
    <cellStyle name="Обычный 2 14 35 6 2" xfId="28498"/>
    <cellStyle name="Обычный 2 14 35 7" xfId="28493"/>
    <cellStyle name="Обычный 2 14 36" xfId="7190"/>
    <cellStyle name="Обычный 2 14 36 2" xfId="7191"/>
    <cellStyle name="Обычный 2 14 36 2 2" xfId="28500"/>
    <cellStyle name="Обычный 2 14 36 3" xfId="7192"/>
    <cellStyle name="Обычный 2 14 36 3 2" xfId="28501"/>
    <cellStyle name="Обычный 2 14 36 4" xfId="7193"/>
    <cellStyle name="Обычный 2 14 36 4 2" xfId="28502"/>
    <cellStyle name="Обычный 2 14 36 5" xfId="7194"/>
    <cellStyle name="Обычный 2 14 36 5 2" xfId="28503"/>
    <cellStyle name="Обычный 2 14 36 6" xfId="7195"/>
    <cellStyle name="Обычный 2 14 36 6 2" xfId="28504"/>
    <cellStyle name="Обычный 2 14 36 7" xfId="28499"/>
    <cellStyle name="Обычный 2 14 37" xfId="7196"/>
    <cellStyle name="Обычный 2 14 37 2" xfId="28505"/>
    <cellStyle name="Обычный 2 14 38" xfId="7197"/>
    <cellStyle name="Обычный 2 14 38 2" xfId="28506"/>
    <cellStyle name="Обычный 2 14 39" xfId="7198"/>
    <cellStyle name="Обычный 2 14 39 2" xfId="28507"/>
    <cellStyle name="Обычный 2 14 4" xfId="7199"/>
    <cellStyle name="Обычный 2 14 4 2" xfId="7200"/>
    <cellStyle name="Обычный 2 14 4 2 2" xfId="28509"/>
    <cellStyle name="Обычный 2 14 4 3" xfId="7201"/>
    <cellStyle name="Обычный 2 14 4 3 2" xfId="28510"/>
    <cellStyle name="Обычный 2 14 4 4" xfId="7202"/>
    <cellStyle name="Обычный 2 14 4 4 2" xfId="28511"/>
    <cellStyle name="Обычный 2 14 4 5" xfId="7203"/>
    <cellStyle name="Обычный 2 14 4 5 2" xfId="28512"/>
    <cellStyle name="Обычный 2 14 4 6" xfId="7204"/>
    <cellStyle name="Обычный 2 14 4 6 2" xfId="28513"/>
    <cellStyle name="Обычный 2 14 4 7" xfId="28508"/>
    <cellStyle name="Обычный 2 14 40" xfId="7205"/>
    <cellStyle name="Обычный 2 14 40 2" xfId="28514"/>
    <cellStyle name="Обычный 2 14 41" xfId="7206"/>
    <cellStyle name="Обычный 2 14 41 2" xfId="28515"/>
    <cellStyle name="Обычный 2 14 42" xfId="28330"/>
    <cellStyle name="Обычный 2 14 5" xfId="7207"/>
    <cellStyle name="Обычный 2 14 5 2" xfId="7208"/>
    <cellStyle name="Обычный 2 14 5 2 2" xfId="28517"/>
    <cellStyle name="Обычный 2 14 5 3" xfId="7209"/>
    <cellStyle name="Обычный 2 14 5 3 2" xfId="28518"/>
    <cellStyle name="Обычный 2 14 5 4" xfId="7210"/>
    <cellStyle name="Обычный 2 14 5 4 2" xfId="28519"/>
    <cellStyle name="Обычный 2 14 5 5" xfId="7211"/>
    <cellStyle name="Обычный 2 14 5 5 2" xfId="28520"/>
    <cellStyle name="Обычный 2 14 5 6" xfId="7212"/>
    <cellStyle name="Обычный 2 14 5 6 2" xfId="28521"/>
    <cellStyle name="Обычный 2 14 5 7" xfId="28516"/>
    <cellStyle name="Обычный 2 14 6" xfId="7213"/>
    <cellStyle name="Обычный 2 14 6 2" xfId="7214"/>
    <cellStyle name="Обычный 2 14 6 2 2" xfId="28523"/>
    <cellStyle name="Обычный 2 14 6 3" xfId="7215"/>
    <cellStyle name="Обычный 2 14 6 3 2" xfId="28524"/>
    <cellStyle name="Обычный 2 14 6 4" xfId="7216"/>
    <cellStyle name="Обычный 2 14 6 4 2" xfId="28525"/>
    <cellStyle name="Обычный 2 14 6 5" xfId="7217"/>
    <cellStyle name="Обычный 2 14 6 5 2" xfId="28526"/>
    <cellStyle name="Обычный 2 14 6 6" xfId="7218"/>
    <cellStyle name="Обычный 2 14 6 6 2" xfId="28527"/>
    <cellStyle name="Обычный 2 14 6 7" xfId="28522"/>
    <cellStyle name="Обычный 2 14 7" xfId="7219"/>
    <cellStyle name="Обычный 2 14 7 2" xfId="7220"/>
    <cellStyle name="Обычный 2 14 7 2 2" xfId="28529"/>
    <cellStyle name="Обычный 2 14 7 3" xfId="7221"/>
    <cellStyle name="Обычный 2 14 7 3 2" xfId="28530"/>
    <cellStyle name="Обычный 2 14 7 4" xfId="7222"/>
    <cellStyle name="Обычный 2 14 7 4 2" xfId="28531"/>
    <cellStyle name="Обычный 2 14 7 5" xfId="7223"/>
    <cellStyle name="Обычный 2 14 7 5 2" xfId="28532"/>
    <cellStyle name="Обычный 2 14 7 6" xfId="7224"/>
    <cellStyle name="Обычный 2 14 7 6 2" xfId="28533"/>
    <cellStyle name="Обычный 2 14 7 7" xfId="28528"/>
    <cellStyle name="Обычный 2 14 8" xfId="7225"/>
    <cellStyle name="Обычный 2 14 8 2" xfId="7226"/>
    <cellStyle name="Обычный 2 14 8 2 2" xfId="28535"/>
    <cellStyle name="Обычный 2 14 8 3" xfId="7227"/>
    <cellStyle name="Обычный 2 14 8 3 2" xfId="28536"/>
    <cellStyle name="Обычный 2 14 8 4" xfId="7228"/>
    <cellStyle name="Обычный 2 14 8 4 2" xfId="28537"/>
    <cellStyle name="Обычный 2 14 8 5" xfId="7229"/>
    <cellStyle name="Обычный 2 14 8 5 2" xfId="28538"/>
    <cellStyle name="Обычный 2 14 8 6" xfId="7230"/>
    <cellStyle name="Обычный 2 14 8 6 2" xfId="28539"/>
    <cellStyle name="Обычный 2 14 8 7" xfId="28534"/>
    <cellStyle name="Обычный 2 14 9" xfId="7231"/>
    <cellStyle name="Обычный 2 14 9 2" xfId="7232"/>
    <cellStyle name="Обычный 2 14 9 2 2" xfId="28541"/>
    <cellStyle name="Обычный 2 14 9 3" xfId="7233"/>
    <cellStyle name="Обычный 2 14 9 3 2" xfId="28542"/>
    <cellStyle name="Обычный 2 14 9 4" xfId="7234"/>
    <cellStyle name="Обычный 2 14 9 4 2" xfId="28543"/>
    <cellStyle name="Обычный 2 14 9 5" xfId="7235"/>
    <cellStyle name="Обычный 2 14 9 5 2" xfId="28544"/>
    <cellStyle name="Обычный 2 14 9 6" xfId="7236"/>
    <cellStyle name="Обычный 2 14 9 6 2" xfId="28545"/>
    <cellStyle name="Обычный 2 14 9 7" xfId="28540"/>
    <cellStyle name="Обычный 2 15" xfId="7237"/>
    <cellStyle name="Обычный 2 15 10" xfId="20993"/>
    <cellStyle name="Обычный 2 15 10 2" xfId="37892"/>
    <cellStyle name="Обычный 2 15 11" xfId="20994"/>
    <cellStyle name="Обычный 2 15 11 2" xfId="37893"/>
    <cellStyle name="Обычный 2 15 12" xfId="28546"/>
    <cellStyle name="Обычный 2 15 2" xfId="20995"/>
    <cellStyle name="Обычный 2 15 2 2" xfId="20996"/>
    <cellStyle name="Обычный 2 15 2 2 2" xfId="20997"/>
    <cellStyle name="Обычный 2 15 2 2 2 2" xfId="37896"/>
    <cellStyle name="Обычный 2 15 2 2 3" xfId="20998"/>
    <cellStyle name="Обычный 2 15 2 2 3 2" xfId="37897"/>
    <cellStyle name="Обычный 2 15 2 2 4" xfId="20999"/>
    <cellStyle name="Обычный 2 15 2 2 4 2" xfId="37898"/>
    <cellStyle name="Обычный 2 15 2 2 5" xfId="21000"/>
    <cellStyle name="Обычный 2 15 2 2 5 2" xfId="37899"/>
    <cellStyle name="Обычный 2 15 2 2 6" xfId="37895"/>
    <cellStyle name="Обычный 2 15 2 3" xfId="21001"/>
    <cellStyle name="Обычный 2 15 2 3 2" xfId="37900"/>
    <cellStyle name="Обычный 2 15 2 4" xfId="21002"/>
    <cellStyle name="Обычный 2 15 2 4 2" xfId="37901"/>
    <cellStyle name="Обычный 2 15 2 5" xfId="21003"/>
    <cellStyle name="Обычный 2 15 2 5 2" xfId="37902"/>
    <cellStyle name="Обычный 2 15 2 6" xfId="21004"/>
    <cellStyle name="Обычный 2 15 2 6 2" xfId="37903"/>
    <cellStyle name="Обычный 2 15 2 7" xfId="37894"/>
    <cellStyle name="Обычный 2 15 3" xfId="21005"/>
    <cellStyle name="Обычный 2 15 3 2" xfId="21006"/>
    <cellStyle name="Обычный 2 15 3 2 2" xfId="37905"/>
    <cellStyle name="Обычный 2 15 3 3" xfId="21007"/>
    <cellStyle name="Обычный 2 15 3 3 2" xfId="37906"/>
    <cellStyle name="Обычный 2 15 3 4" xfId="21008"/>
    <cellStyle name="Обычный 2 15 3 4 2" xfId="37907"/>
    <cellStyle name="Обычный 2 15 3 5" xfId="21009"/>
    <cellStyle name="Обычный 2 15 3 5 2" xfId="37908"/>
    <cellStyle name="Обычный 2 15 3 6" xfId="37904"/>
    <cellStyle name="Обычный 2 15 4" xfId="21010"/>
    <cellStyle name="Обычный 2 15 4 2" xfId="37909"/>
    <cellStyle name="Обычный 2 15 5" xfId="21011"/>
    <cellStyle name="Обычный 2 15 5 2" xfId="37910"/>
    <cellStyle name="Обычный 2 15 6" xfId="21012"/>
    <cellStyle name="Обычный 2 15 6 2" xfId="37911"/>
    <cellStyle name="Обычный 2 15 7" xfId="21013"/>
    <cellStyle name="Обычный 2 15 7 2" xfId="37912"/>
    <cellStyle name="Обычный 2 15 8" xfId="21014"/>
    <cellStyle name="Обычный 2 15 8 2" xfId="37913"/>
    <cellStyle name="Обычный 2 15 9" xfId="21015"/>
    <cellStyle name="Обычный 2 15 9 2" xfId="37914"/>
    <cellStyle name="Обычный 2 16" xfId="7238"/>
    <cellStyle name="Обычный 2 16 10" xfId="21016"/>
    <cellStyle name="Обычный 2 16 10 2" xfId="37915"/>
    <cellStyle name="Обычный 2 16 11" xfId="21017"/>
    <cellStyle name="Обычный 2 16 11 2" xfId="37916"/>
    <cellStyle name="Обычный 2 16 12" xfId="28547"/>
    <cellStyle name="Обычный 2 16 2" xfId="21018"/>
    <cellStyle name="Обычный 2 16 2 2" xfId="21019"/>
    <cellStyle name="Обычный 2 16 2 2 2" xfId="21020"/>
    <cellStyle name="Обычный 2 16 2 2 2 2" xfId="37919"/>
    <cellStyle name="Обычный 2 16 2 2 3" xfId="21021"/>
    <cellStyle name="Обычный 2 16 2 2 3 2" xfId="37920"/>
    <cellStyle name="Обычный 2 16 2 2 4" xfId="21022"/>
    <cellStyle name="Обычный 2 16 2 2 4 2" xfId="37921"/>
    <cellStyle name="Обычный 2 16 2 2 5" xfId="21023"/>
    <cellStyle name="Обычный 2 16 2 2 5 2" xfId="37922"/>
    <cellStyle name="Обычный 2 16 2 2 6" xfId="37918"/>
    <cellStyle name="Обычный 2 16 2 3" xfId="21024"/>
    <cellStyle name="Обычный 2 16 2 3 2" xfId="37923"/>
    <cellStyle name="Обычный 2 16 2 4" xfId="21025"/>
    <cellStyle name="Обычный 2 16 2 4 2" xfId="37924"/>
    <cellStyle name="Обычный 2 16 2 5" xfId="21026"/>
    <cellStyle name="Обычный 2 16 2 5 2" xfId="37925"/>
    <cellStyle name="Обычный 2 16 2 6" xfId="21027"/>
    <cellStyle name="Обычный 2 16 2 6 2" xfId="37926"/>
    <cellStyle name="Обычный 2 16 2 7" xfId="37917"/>
    <cellStyle name="Обычный 2 16 3" xfId="21028"/>
    <cellStyle name="Обычный 2 16 3 2" xfId="21029"/>
    <cellStyle name="Обычный 2 16 3 2 2" xfId="37928"/>
    <cellStyle name="Обычный 2 16 3 3" xfId="21030"/>
    <cellStyle name="Обычный 2 16 3 3 2" xfId="37929"/>
    <cellStyle name="Обычный 2 16 3 4" xfId="21031"/>
    <cellStyle name="Обычный 2 16 3 4 2" xfId="37930"/>
    <cellStyle name="Обычный 2 16 3 5" xfId="21032"/>
    <cellStyle name="Обычный 2 16 3 5 2" xfId="37931"/>
    <cellStyle name="Обычный 2 16 3 6" xfId="37927"/>
    <cellStyle name="Обычный 2 16 4" xfId="21033"/>
    <cellStyle name="Обычный 2 16 4 2" xfId="37932"/>
    <cellStyle name="Обычный 2 16 5" xfId="21034"/>
    <cellStyle name="Обычный 2 16 5 2" xfId="37933"/>
    <cellStyle name="Обычный 2 16 6" xfId="21035"/>
    <cellStyle name="Обычный 2 16 6 2" xfId="37934"/>
    <cellStyle name="Обычный 2 16 7" xfId="21036"/>
    <cellStyle name="Обычный 2 16 7 2" xfId="37935"/>
    <cellStyle name="Обычный 2 16 8" xfId="21037"/>
    <cellStyle name="Обычный 2 16 8 2" xfId="37936"/>
    <cellStyle name="Обычный 2 16 9" xfId="21038"/>
    <cellStyle name="Обычный 2 16 9 2" xfId="37937"/>
    <cellStyle name="Обычный 2 17" xfId="7239"/>
    <cellStyle name="Обычный 2 17 10" xfId="21039"/>
    <cellStyle name="Обычный 2 17 10 2" xfId="37938"/>
    <cellStyle name="Обычный 2 17 11" xfId="21040"/>
    <cellStyle name="Обычный 2 17 11 2" xfId="37939"/>
    <cellStyle name="Обычный 2 17 2" xfId="21041"/>
    <cellStyle name="Обычный 2 17 2 2" xfId="21042"/>
    <cellStyle name="Обычный 2 17 2 2 2" xfId="21043"/>
    <cellStyle name="Обычный 2 17 2 2 2 2" xfId="37942"/>
    <cellStyle name="Обычный 2 17 2 2 3" xfId="21044"/>
    <cellStyle name="Обычный 2 17 2 2 3 2" xfId="37943"/>
    <cellStyle name="Обычный 2 17 2 2 4" xfId="21045"/>
    <cellStyle name="Обычный 2 17 2 2 4 2" xfId="37944"/>
    <cellStyle name="Обычный 2 17 2 2 5" xfId="21046"/>
    <cellStyle name="Обычный 2 17 2 2 5 2" xfId="37945"/>
    <cellStyle name="Обычный 2 17 2 2 6" xfId="37941"/>
    <cellStyle name="Обычный 2 17 2 3" xfId="21047"/>
    <cellStyle name="Обычный 2 17 2 3 2" xfId="37946"/>
    <cellStyle name="Обычный 2 17 2 4" xfId="21048"/>
    <cellStyle name="Обычный 2 17 2 4 2" xfId="37947"/>
    <cellStyle name="Обычный 2 17 2 5" xfId="21049"/>
    <cellStyle name="Обычный 2 17 2 5 2" xfId="37948"/>
    <cellStyle name="Обычный 2 17 2 6" xfId="21050"/>
    <cellStyle name="Обычный 2 17 2 6 2" xfId="37949"/>
    <cellStyle name="Обычный 2 17 2 7" xfId="37940"/>
    <cellStyle name="Обычный 2 17 3" xfId="21051"/>
    <cellStyle name="Обычный 2 17 3 2" xfId="21052"/>
    <cellStyle name="Обычный 2 17 3 2 2" xfId="37951"/>
    <cellStyle name="Обычный 2 17 3 3" xfId="21053"/>
    <cellStyle name="Обычный 2 17 3 3 2" xfId="37952"/>
    <cellStyle name="Обычный 2 17 3 4" xfId="21054"/>
    <cellStyle name="Обычный 2 17 3 4 2" xfId="37953"/>
    <cellStyle name="Обычный 2 17 3 5" xfId="21055"/>
    <cellStyle name="Обычный 2 17 3 5 2" xfId="37954"/>
    <cellStyle name="Обычный 2 17 3 6" xfId="37950"/>
    <cellStyle name="Обычный 2 17 4" xfId="21056"/>
    <cellStyle name="Обычный 2 17 4 2" xfId="37955"/>
    <cellStyle name="Обычный 2 17 5" xfId="21057"/>
    <cellStyle name="Обычный 2 17 5 2" xfId="37956"/>
    <cellStyle name="Обычный 2 17 6" xfId="21058"/>
    <cellStyle name="Обычный 2 17 6 2" xfId="37957"/>
    <cellStyle name="Обычный 2 17 7" xfId="21059"/>
    <cellStyle name="Обычный 2 17 7 2" xfId="37958"/>
    <cellStyle name="Обычный 2 17 8" xfId="21060"/>
    <cellStyle name="Обычный 2 17 8 2" xfId="37959"/>
    <cellStyle name="Обычный 2 17 9" xfId="21061"/>
    <cellStyle name="Обычный 2 17 9 2" xfId="37960"/>
    <cellStyle name="Обычный 2 18" xfId="7240"/>
    <cellStyle name="Обычный 2 18 10" xfId="21062"/>
    <cellStyle name="Обычный 2 18 10 2" xfId="37961"/>
    <cellStyle name="Обычный 2 18 11" xfId="21063"/>
    <cellStyle name="Обычный 2 18 11 2" xfId="37962"/>
    <cellStyle name="Обычный 2 18 2" xfId="21064"/>
    <cellStyle name="Обычный 2 18 2 2" xfId="21065"/>
    <cellStyle name="Обычный 2 18 2 2 2" xfId="21066"/>
    <cellStyle name="Обычный 2 18 2 2 2 2" xfId="37965"/>
    <cellStyle name="Обычный 2 18 2 2 3" xfId="21067"/>
    <cellStyle name="Обычный 2 18 2 2 3 2" xfId="37966"/>
    <cellStyle name="Обычный 2 18 2 2 4" xfId="21068"/>
    <cellStyle name="Обычный 2 18 2 2 4 2" xfId="37967"/>
    <cellStyle name="Обычный 2 18 2 2 5" xfId="21069"/>
    <cellStyle name="Обычный 2 18 2 2 5 2" xfId="37968"/>
    <cellStyle name="Обычный 2 18 2 2 6" xfId="37964"/>
    <cellStyle name="Обычный 2 18 2 3" xfId="21070"/>
    <cellStyle name="Обычный 2 18 2 3 2" xfId="37969"/>
    <cellStyle name="Обычный 2 18 2 4" xfId="21071"/>
    <cellStyle name="Обычный 2 18 2 4 2" xfId="37970"/>
    <cellStyle name="Обычный 2 18 2 5" xfId="21072"/>
    <cellStyle name="Обычный 2 18 2 5 2" xfId="37971"/>
    <cellStyle name="Обычный 2 18 2 6" xfId="21073"/>
    <cellStyle name="Обычный 2 18 2 6 2" xfId="37972"/>
    <cellStyle name="Обычный 2 18 2 7" xfId="37963"/>
    <cellStyle name="Обычный 2 18 3" xfId="21074"/>
    <cellStyle name="Обычный 2 18 3 2" xfId="21075"/>
    <cellStyle name="Обычный 2 18 3 2 2" xfId="37974"/>
    <cellStyle name="Обычный 2 18 3 3" xfId="21076"/>
    <cellStyle name="Обычный 2 18 3 3 2" xfId="37975"/>
    <cellStyle name="Обычный 2 18 3 4" xfId="21077"/>
    <cellStyle name="Обычный 2 18 3 4 2" xfId="37976"/>
    <cellStyle name="Обычный 2 18 3 5" xfId="21078"/>
    <cellStyle name="Обычный 2 18 3 5 2" xfId="37977"/>
    <cellStyle name="Обычный 2 18 3 6" xfId="37973"/>
    <cellStyle name="Обычный 2 18 4" xfId="21079"/>
    <cellStyle name="Обычный 2 18 4 2" xfId="37978"/>
    <cellStyle name="Обычный 2 18 5" xfId="21080"/>
    <cellStyle name="Обычный 2 18 5 2" xfId="37979"/>
    <cellStyle name="Обычный 2 18 6" xfId="21081"/>
    <cellStyle name="Обычный 2 18 6 2" xfId="37980"/>
    <cellStyle name="Обычный 2 18 7" xfId="21082"/>
    <cellStyle name="Обычный 2 18 7 2" xfId="37981"/>
    <cellStyle name="Обычный 2 18 8" xfId="21083"/>
    <cellStyle name="Обычный 2 18 8 2" xfId="37982"/>
    <cellStyle name="Обычный 2 18 9" xfId="21084"/>
    <cellStyle name="Обычный 2 18 9 2" xfId="37983"/>
    <cellStyle name="Обычный 2 19" xfId="7241"/>
    <cellStyle name="Обычный 2 19 10" xfId="21085"/>
    <cellStyle name="Обычный 2 19 10 2" xfId="37984"/>
    <cellStyle name="Обычный 2 19 11" xfId="21086"/>
    <cellStyle name="Обычный 2 19 11 2" xfId="37985"/>
    <cellStyle name="Обычный 2 19 2" xfId="21087"/>
    <cellStyle name="Обычный 2 19 2 2" xfId="21088"/>
    <cellStyle name="Обычный 2 19 2 2 2" xfId="21089"/>
    <cellStyle name="Обычный 2 19 2 2 2 2" xfId="37988"/>
    <cellStyle name="Обычный 2 19 2 2 3" xfId="21090"/>
    <cellStyle name="Обычный 2 19 2 2 3 2" xfId="37989"/>
    <cellStyle name="Обычный 2 19 2 2 4" xfId="21091"/>
    <cellStyle name="Обычный 2 19 2 2 4 2" xfId="37990"/>
    <cellStyle name="Обычный 2 19 2 2 5" xfId="21092"/>
    <cellStyle name="Обычный 2 19 2 2 5 2" xfId="37991"/>
    <cellStyle name="Обычный 2 19 2 2 6" xfId="37987"/>
    <cellStyle name="Обычный 2 19 2 3" xfId="21093"/>
    <cellStyle name="Обычный 2 19 2 3 2" xfId="37992"/>
    <cellStyle name="Обычный 2 19 2 4" xfId="21094"/>
    <cellStyle name="Обычный 2 19 2 4 2" xfId="37993"/>
    <cellStyle name="Обычный 2 19 2 5" xfId="21095"/>
    <cellStyle name="Обычный 2 19 2 5 2" xfId="37994"/>
    <cellStyle name="Обычный 2 19 2 6" xfId="21096"/>
    <cellStyle name="Обычный 2 19 2 6 2" xfId="37995"/>
    <cellStyle name="Обычный 2 19 2 7" xfId="37986"/>
    <cellStyle name="Обычный 2 19 3" xfId="21097"/>
    <cellStyle name="Обычный 2 19 3 2" xfId="21098"/>
    <cellStyle name="Обычный 2 19 3 2 2" xfId="37997"/>
    <cellStyle name="Обычный 2 19 3 3" xfId="21099"/>
    <cellStyle name="Обычный 2 19 3 3 2" xfId="37998"/>
    <cellStyle name="Обычный 2 19 3 4" xfId="21100"/>
    <cellStyle name="Обычный 2 19 3 4 2" xfId="37999"/>
    <cellStyle name="Обычный 2 19 3 5" xfId="21101"/>
    <cellStyle name="Обычный 2 19 3 5 2" xfId="38000"/>
    <cellStyle name="Обычный 2 19 3 6" xfId="37996"/>
    <cellStyle name="Обычный 2 19 4" xfId="21102"/>
    <cellStyle name="Обычный 2 19 4 2" xfId="38001"/>
    <cellStyle name="Обычный 2 19 5" xfId="21103"/>
    <cellStyle name="Обычный 2 19 5 2" xfId="38002"/>
    <cellStyle name="Обычный 2 19 6" xfId="21104"/>
    <cellStyle name="Обычный 2 19 6 2" xfId="38003"/>
    <cellStyle name="Обычный 2 19 7" xfId="21105"/>
    <cellStyle name="Обычный 2 19 7 2" xfId="38004"/>
    <cellStyle name="Обычный 2 19 8" xfId="21106"/>
    <cellStyle name="Обычный 2 19 8 2" xfId="38005"/>
    <cellStyle name="Обычный 2 19 9" xfId="21107"/>
    <cellStyle name="Обычный 2 19 9 2" xfId="38006"/>
    <cellStyle name="Обычный 2 2" xfId="7242"/>
    <cellStyle name="Обычный 2 2 10" xfId="7243"/>
    <cellStyle name="Обычный 2 2 10 2" xfId="28549"/>
    <cellStyle name="Обычный 2 2 100" xfId="7244"/>
    <cellStyle name="Обычный 2 2 100 2" xfId="28550"/>
    <cellStyle name="Обычный 2 2 101" xfId="7245"/>
    <cellStyle name="Обычный 2 2 101 2" xfId="28551"/>
    <cellStyle name="Обычный 2 2 102" xfId="7246"/>
    <cellStyle name="Обычный 2 2 102 2" xfId="28552"/>
    <cellStyle name="Обычный 2 2 103" xfId="7247"/>
    <cellStyle name="Обычный 2 2 103 2" xfId="28553"/>
    <cellStyle name="Обычный 2 2 104" xfId="7248"/>
    <cellStyle name="Обычный 2 2 104 2" xfId="28554"/>
    <cellStyle name="Обычный 2 2 105" xfId="7249"/>
    <cellStyle name="Обычный 2 2 105 2" xfId="28555"/>
    <cellStyle name="Обычный 2 2 106" xfId="7250"/>
    <cellStyle name="Обычный 2 2 106 2" xfId="28556"/>
    <cellStyle name="Обычный 2 2 107" xfId="7251"/>
    <cellStyle name="Обычный 2 2 107 2" xfId="28557"/>
    <cellStyle name="Обычный 2 2 108" xfId="7252"/>
    <cellStyle name="Обычный 2 2 108 2" xfId="28558"/>
    <cellStyle name="Обычный 2 2 109" xfId="28548"/>
    <cellStyle name="Обычный 2 2 11" xfId="7253"/>
    <cellStyle name="Обычный 2 2 11 2" xfId="28559"/>
    <cellStyle name="Обычный 2 2 12" xfId="7254"/>
    <cellStyle name="Обычный 2 2 12 2" xfId="28560"/>
    <cellStyle name="Обычный 2 2 13" xfId="7255"/>
    <cellStyle name="Обычный 2 2 13 2" xfId="28561"/>
    <cellStyle name="Обычный 2 2 14" xfId="7256"/>
    <cellStyle name="Обычный 2 2 14 2" xfId="28562"/>
    <cellStyle name="Обычный 2 2 15" xfId="7257"/>
    <cellStyle name="Обычный 2 2 15 2" xfId="28563"/>
    <cellStyle name="Обычный 2 2 16" xfId="7258"/>
    <cellStyle name="Обычный 2 2 16 2" xfId="28564"/>
    <cellStyle name="Обычный 2 2 17" xfId="7259"/>
    <cellStyle name="Обычный 2 2 17 2" xfId="28565"/>
    <cellStyle name="Обычный 2 2 18" xfId="7260"/>
    <cellStyle name="Обычный 2 2 18 2" xfId="28566"/>
    <cellStyle name="Обычный 2 2 19" xfId="7261"/>
    <cellStyle name="Обычный 2 2 19 2" xfId="28567"/>
    <cellStyle name="Обычный 2 2 2" xfId="7262"/>
    <cellStyle name="Обычный 2 2 2 2" xfId="7263"/>
    <cellStyle name="Обычный 2 2 2 2 2" xfId="7264"/>
    <cellStyle name="Обычный 2 2 2 2 2 2" xfId="28570"/>
    <cellStyle name="Обычный 2 2 2 2 3" xfId="7265"/>
    <cellStyle name="Обычный 2 2 2 2 3 2" xfId="28571"/>
    <cellStyle name="Обычный 2 2 2 2 4" xfId="21108"/>
    <cellStyle name="Обычный 2 2 2 2 4 2" xfId="38007"/>
    <cellStyle name="Обычный 2 2 2 2 5" xfId="28569"/>
    <cellStyle name="Обычный 2 2 2 3" xfId="7266"/>
    <cellStyle name="Обычный 2 2 2 3 2" xfId="28572"/>
    <cellStyle name="Обычный 2 2 2 4" xfId="7267"/>
    <cellStyle name="Обычный 2 2 2 4 2" xfId="28573"/>
    <cellStyle name="Обычный 2 2 2 5" xfId="7268"/>
    <cellStyle name="Обычный 2 2 2 5 2" xfId="28574"/>
    <cellStyle name="Обычный 2 2 2 6" xfId="28568"/>
    <cellStyle name="Обычный 2 2 2_Свод ИП 2011" xfId="21109"/>
    <cellStyle name="Обычный 2 2 20" xfId="7269"/>
    <cellStyle name="Обычный 2 2 20 2" xfId="28575"/>
    <cellStyle name="Обычный 2 2 21" xfId="7270"/>
    <cellStyle name="Обычный 2 2 21 2" xfId="28576"/>
    <cellStyle name="Обычный 2 2 22" xfId="7271"/>
    <cellStyle name="Обычный 2 2 22 2" xfId="28577"/>
    <cellStyle name="Обычный 2 2 23" xfId="7272"/>
    <cellStyle name="Обычный 2 2 23 2" xfId="28578"/>
    <cellStyle name="Обычный 2 2 24" xfId="7273"/>
    <cellStyle name="Обычный 2 2 24 2" xfId="28579"/>
    <cellStyle name="Обычный 2 2 25" xfId="7274"/>
    <cellStyle name="Обычный 2 2 25 2" xfId="28580"/>
    <cellStyle name="Обычный 2 2 26" xfId="7275"/>
    <cellStyle name="Обычный 2 2 26 2" xfId="28581"/>
    <cellStyle name="Обычный 2 2 27" xfId="7276"/>
    <cellStyle name="Обычный 2 2 27 10" xfId="7277"/>
    <cellStyle name="Обычный 2 2 27 10 2" xfId="28583"/>
    <cellStyle name="Обычный 2 2 27 11" xfId="7278"/>
    <cellStyle name="Обычный 2 2 27 11 2" xfId="28584"/>
    <cellStyle name="Обычный 2 2 27 12" xfId="7279"/>
    <cellStyle name="Обычный 2 2 27 12 2" xfId="28585"/>
    <cellStyle name="Обычный 2 2 27 13" xfId="7280"/>
    <cellStyle name="Обычный 2 2 27 13 2" xfId="28586"/>
    <cellStyle name="Обычный 2 2 27 14" xfId="7281"/>
    <cellStyle name="Обычный 2 2 27 14 2" xfId="28587"/>
    <cellStyle name="Обычный 2 2 27 15" xfId="7282"/>
    <cellStyle name="Обычный 2 2 27 15 2" xfId="28588"/>
    <cellStyle name="Обычный 2 2 27 16" xfId="7283"/>
    <cellStyle name="Обычный 2 2 27 16 2" xfId="28589"/>
    <cellStyle name="Обычный 2 2 27 17" xfId="7284"/>
    <cellStyle name="Обычный 2 2 27 17 2" xfId="28590"/>
    <cellStyle name="Обычный 2 2 27 18" xfId="7285"/>
    <cellStyle name="Обычный 2 2 27 18 10" xfId="7286"/>
    <cellStyle name="Обычный 2 2 27 18 10 2" xfId="28592"/>
    <cellStyle name="Обычный 2 2 27 18 11" xfId="7287"/>
    <cellStyle name="Обычный 2 2 27 18 11 2" xfId="28593"/>
    <cellStyle name="Обычный 2 2 27 18 12" xfId="7288"/>
    <cellStyle name="Обычный 2 2 27 18 12 2" xfId="28594"/>
    <cellStyle name="Обычный 2 2 27 18 13" xfId="7289"/>
    <cellStyle name="Обычный 2 2 27 18 13 2" xfId="28595"/>
    <cellStyle name="Обычный 2 2 27 18 14" xfId="7290"/>
    <cellStyle name="Обычный 2 2 27 18 14 2" xfId="28596"/>
    <cellStyle name="Обычный 2 2 27 18 15" xfId="7291"/>
    <cellStyle name="Обычный 2 2 27 18 15 2" xfId="28597"/>
    <cellStyle name="Обычный 2 2 27 18 16" xfId="7292"/>
    <cellStyle name="Обычный 2 2 27 18 16 2" xfId="28598"/>
    <cellStyle name="Обычный 2 2 27 18 17" xfId="7293"/>
    <cellStyle name="Обычный 2 2 27 18 17 2" xfId="28599"/>
    <cellStyle name="Обычный 2 2 27 18 18" xfId="7294"/>
    <cellStyle name="Обычный 2 2 27 18 18 2" xfId="28600"/>
    <cellStyle name="Обычный 2 2 27 18 19" xfId="7295"/>
    <cellStyle name="Обычный 2 2 27 18 19 2" xfId="28601"/>
    <cellStyle name="Обычный 2 2 27 18 2" xfId="7296"/>
    <cellStyle name="Обычный 2 2 27 18 2 2" xfId="28602"/>
    <cellStyle name="Обычный 2 2 27 18 20" xfId="7297"/>
    <cellStyle name="Обычный 2 2 27 18 20 2" xfId="28603"/>
    <cellStyle name="Обычный 2 2 27 18 21" xfId="7298"/>
    <cellStyle name="Обычный 2 2 27 18 21 2" xfId="28604"/>
    <cellStyle name="Обычный 2 2 27 18 22" xfId="7299"/>
    <cellStyle name="Обычный 2 2 27 18 22 2" xfId="28605"/>
    <cellStyle name="Обычный 2 2 27 18 23" xfId="7300"/>
    <cellStyle name="Обычный 2 2 27 18 23 2" xfId="28606"/>
    <cellStyle name="Обычный 2 2 27 18 24" xfId="7301"/>
    <cellStyle name="Обычный 2 2 27 18 24 2" xfId="28607"/>
    <cellStyle name="Обычный 2 2 27 18 25" xfId="7302"/>
    <cellStyle name="Обычный 2 2 27 18 25 2" xfId="28608"/>
    <cellStyle name="Обычный 2 2 27 18 26" xfId="7303"/>
    <cellStyle name="Обычный 2 2 27 18 26 2" xfId="28609"/>
    <cellStyle name="Обычный 2 2 27 18 27" xfId="7304"/>
    <cellStyle name="Обычный 2 2 27 18 27 2" xfId="28610"/>
    <cellStyle name="Обычный 2 2 27 18 28" xfId="7305"/>
    <cellStyle name="Обычный 2 2 27 18 28 2" xfId="28611"/>
    <cellStyle name="Обычный 2 2 27 18 29" xfId="7306"/>
    <cellStyle name="Обычный 2 2 27 18 29 2" xfId="28612"/>
    <cellStyle name="Обычный 2 2 27 18 3" xfId="7307"/>
    <cellStyle name="Обычный 2 2 27 18 3 2" xfId="28613"/>
    <cellStyle name="Обычный 2 2 27 18 30" xfId="28591"/>
    <cellStyle name="Обычный 2 2 27 18 4" xfId="7308"/>
    <cellStyle name="Обычный 2 2 27 18 4 2" xfId="28614"/>
    <cellStyle name="Обычный 2 2 27 18 5" xfId="7309"/>
    <cellStyle name="Обычный 2 2 27 18 5 2" xfId="28615"/>
    <cellStyle name="Обычный 2 2 27 18 6" xfId="7310"/>
    <cellStyle name="Обычный 2 2 27 18 6 2" xfId="28616"/>
    <cellStyle name="Обычный 2 2 27 18 7" xfId="7311"/>
    <cellStyle name="Обычный 2 2 27 18 7 2" xfId="28617"/>
    <cellStyle name="Обычный 2 2 27 18 8" xfId="7312"/>
    <cellStyle name="Обычный 2 2 27 18 8 2" xfId="28618"/>
    <cellStyle name="Обычный 2 2 27 18 9" xfId="7313"/>
    <cellStyle name="Обычный 2 2 27 18 9 2" xfId="28619"/>
    <cellStyle name="Обычный 2 2 27 19" xfId="7314"/>
    <cellStyle name="Обычный 2 2 27 19 2" xfId="28620"/>
    <cellStyle name="Обычный 2 2 27 2" xfId="7315"/>
    <cellStyle name="Обычный 2 2 27 2 10" xfId="7316"/>
    <cellStyle name="Обычный 2 2 27 2 10 2" xfId="28622"/>
    <cellStyle name="Обычный 2 2 27 2 11" xfId="7317"/>
    <cellStyle name="Обычный 2 2 27 2 11 2" xfId="28623"/>
    <cellStyle name="Обычный 2 2 27 2 12" xfId="7318"/>
    <cellStyle name="Обычный 2 2 27 2 12 2" xfId="28624"/>
    <cellStyle name="Обычный 2 2 27 2 13" xfId="7319"/>
    <cellStyle name="Обычный 2 2 27 2 13 2" xfId="28625"/>
    <cellStyle name="Обычный 2 2 27 2 14" xfId="7320"/>
    <cellStyle name="Обычный 2 2 27 2 14 2" xfId="28626"/>
    <cellStyle name="Обычный 2 2 27 2 15" xfId="7321"/>
    <cellStyle name="Обычный 2 2 27 2 15 2" xfId="28627"/>
    <cellStyle name="Обычный 2 2 27 2 16" xfId="7322"/>
    <cellStyle name="Обычный 2 2 27 2 16 2" xfId="28628"/>
    <cellStyle name="Обычный 2 2 27 2 17" xfId="7323"/>
    <cellStyle name="Обычный 2 2 27 2 17 2" xfId="28629"/>
    <cellStyle name="Обычный 2 2 27 2 18" xfId="7324"/>
    <cellStyle name="Обычный 2 2 27 2 18 2" xfId="28630"/>
    <cellStyle name="Обычный 2 2 27 2 19" xfId="7325"/>
    <cellStyle name="Обычный 2 2 27 2 19 2" xfId="28631"/>
    <cellStyle name="Обычный 2 2 27 2 2" xfId="7326"/>
    <cellStyle name="Обычный 2 2 27 2 2 10" xfId="7327"/>
    <cellStyle name="Обычный 2 2 27 2 2 10 2" xfId="28633"/>
    <cellStyle name="Обычный 2 2 27 2 2 11" xfId="7328"/>
    <cellStyle name="Обычный 2 2 27 2 2 11 2" xfId="28634"/>
    <cellStyle name="Обычный 2 2 27 2 2 12" xfId="7329"/>
    <cellStyle name="Обычный 2 2 27 2 2 12 2" xfId="28635"/>
    <cellStyle name="Обычный 2 2 27 2 2 13" xfId="7330"/>
    <cellStyle name="Обычный 2 2 27 2 2 13 2" xfId="28636"/>
    <cellStyle name="Обычный 2 2 27 2 2 14" xfId="7331"/>
    <cellStyle name="Обычный 2 2 27 2 2 14 2" xfId="28637"/>
    <cellStyle name="Обычный 2 2 27 2 2 15" xfId="7332"/>
    <cellStyle name="Обычный 2 2 27 2 2 15 2" xfId="28638"/>
    <cellStyle name="Обычный 2 2 27 2 2 16" xfId="7333"/>
    <cellStyle name="Обычный 2 2 27 2 2 16 2" xfId="28639"/>
    <cellStyle name="Обычный 2 2 27 2 2 17" xfId="7334"/>
    <cellStyle name="Обычный 2 2 27 2 2 17 2" xfId="28640"/>
    <cellStyle name="Обычный 2 2 27 2 2 18" xfId="7335"/>
    <cellStyle name="Обычный 2 2 27 2 2 18 2" xfId="28641"/>
    <cellStyle name="Обычный 2 2 27 2 2 19" xfId="7336"/>
    <cellStyle name="Обычный 2 2 27 2 2 19 2" xfId="28642"/>
    <cellStyle name="Обычный 2 2 27 2 2 2" xfId="7337"/>
    <cellStyle name="Обычный 2 2 27 2 2 2 2" xfId="28643"/>
    <cellStyle name="Обычный 2 2 27 2 2 20" xfId="7338"/>
    <cellStyle name="Обычный 2 2 27 2 2 20 2" xfId="28644"/>
    <cellStyle name="Обычный 2 2 27 2 2 21" xfId="7339"/>
    <cellStyle name="Обычный 2 2 27 2 2 21 2" xfId="28645"/>
    <cellStyle name="Обычный 2 2 27 2 2 22" xfId="7340"/>
    <cellStyle name="Обычный 2 2 27 2 2 22 2" xfId="28646"/>
    <cellStyle name="Обычный 2 2 27 2 2 23" xfId="7341"/>
    <cellStyle name="Обычный 2 2 27 2 2 23 2" xfId="28647"/>
    <cellStyle name="Обычный 2 2 27 2 2 24" xfId="7342"/>
    <cellStyle name="Обычный 2 2 27 2 2 24 2" xfId="28648"/>
    <cellStyle name="Обычный 2 2 27 2 2 25" xfId="7343"/>
    <cellStyle name="Обычный 2 2 27 2 2 25 2" xfId="28649"/>
    <cellStyle name="Обычный 2 2 27 2 2 26" xfId="7344"/>
    <cellStyle name="Обычный 2 2 27 2 2 26 2" xfId="28650"/>
    <cellStyle name="Обычный 2 2 27 2 2 27" xfId="7345"/>
    <cellStyle name="Обычный 2 2 27 2 2 27 2" xfId="28651"/>
    <cellStyle name="Обычный 2 2 27 2 2 28" xfId="7346"/>
    <cellStyle name="Обычный 2 2 27 2 2 28 2" xfId="28652"/>
    <cellStyle name="Обычный 2 2 27 2 2 29" xfId="7347"/>
    <cellStyle name="Обычный 2 2 27 2 2 29 2" xfId="28653"/>
    <cellStyle name="Обычный 2 2 27 2 2 3" xfId="7348"/>
    <cellStyle name="Обычный 2 2 27 2 2 3 2" xfId="28654"/>
    <cellStyle name="Обычный 2 2 27 2 2 30" xfId="28632"/>
    <cellStyle name="Обычный 2 2 27 2 2 4" xfId="7349"/>
    <cellStyle name="Обычный 2 2 27 2 2 4 2" xfId="28655"/>
    <cellStyle name="Обычный 2 2 27 2 2 5" xfId="7350"/>
    <cellStyle name="Обычный 2 2 27 2 2 5 2" xfId="28656"/>
    <cellStyle name="Обычный 2 2 27 2 2 6" xfId="7351"/>
    <cellStyle name="Обычный 2 2 27 2 2 6 2" xfId="28657"/>
    <cellStyle name="Обычный 2 2 27 2 2 7" xfId="7352"/>
    <cellStyle name="Обычный 2 2 27 2 2 7 2" xfId="28658"/>
    <cellStyle name="Обычный 2 2 27 2 2 8" xfId="7353"/>
    <cellStyle name="Обычный 2 2 27 2 2 8 2" xfId="28659"/>
    <cellStyle name="Обычный 2 2 27 2 2 9" xfId="7354"/>
    <cellStyle name="Обычный 2 2 27 2 2 9 2" xfId="28660"/>
    <cellStyle name="Обычный 2 2 27 2 20" xfId="7355"/>
    <cellStyle name="Обычный 2 2 27 2 20 2" xfId="28661"/>
    <cellStyle name="Обычный 2 2 27 2 21" xfId="7356"/>
    <cellStyle name="Обычный 2 2 27 2 21 2" xfId="28662"/>
    <cellStyle name="Обычный 2 2 27 2 22" xfId="7357"/>
    <cellStyle name="Обычный 2 2 27 2 22 2" xfId="28663"/>
    <cellStyle name="Обычный 2 2 27 2 23" xfId="7358"/>
    <cellStyle name="Обычный 2 2 27 2 23 2" xfId="28664"/>
    <cellStyle name="Обычный 2 2 27 2 24" xfId="7359"/>
    <cellStyle name="Обычный 2 2 27 2 24 2" xfId="28665"/>
    <cellStyle name="Обычный 2 2 27 2 25" xfId="7360"/>
    <cellStyle name="Обычный 2 2 27 2 25 2" xfId="28666"/>
    <cellStyle name="Обычный 2 2 27 2 26" xfId="7361"/>
    <cellStyle name="Обычный 2 2 27 2 26 2" xfId="28667"/>
    <cellStyle name="Обычный 2 2 27 2 27" xfId="7362"/>
    <cellStyle name="Обычный 2 2 27 2 27 2" xfId="28668"/>
    <cellStyle name="Обычный 2 2 27 2 28" xfId="7363"/>
    <cellStyle name="Обычный 2 2 27 2 28 2" xfId="28669"/>
    <cellStyle name="Обычный 2 2 27 2 29" xfId="7364"/>
    <cellStyle name="Обычный 2 2 27 2 29 2" xfId="28670"/>
    <cellStyle name="Обычный 2 2 27 2 3" xfId="7365"/>
    <cellStyle name="Обычный 2 2 27 2 3 2" xfId="28671"/>
    <cellStyle name="Обычный 2 2 27 2 30" xfId="7366"/>
    <cellStyle name="Обычный 2 2 27 2 30 2" xfId="28672"/>
    <cellStyle name="Обычный 2 2 27 2 31" xfId="7367"/>
    <cellStyle name="Обычный 2 2 27 2 31 2" xfId="28673"/>
    <cellStyle name="Обычный 2 2 27 2 32" xfId="7368"/>
    <cellStyle name="Обычный 2 2 27 2 32 2" xfId="28674"/>
    <cellStyle name="Обычный 2 2 27 2 33" xfId="7369"/>
    <cellStyle name="Обычный 2 2 27 2 33 2" xfId="28675"/>
    <cellStyle name="Обычный 2 2 27 2 34" xfId="28621"/>
    <cellStyle name="Обычный 2 2 27 2 4" xfId="7370"/>
    <cellStyle name="Обычный 2 2 27 2 4 2" xfId="28676"/>
    <cellStyle name="Обычный 2 2 27 2 5" xfId="7371"/>
    <cellStyle name="Обычный 2 2 27 2 5 2" xfId="28677"/>
    <cellStyle name="Обычный 2 2 27 2 6" xfId="7372"/>
    <cellStyle name="Обычный 2 2 27 2 6 2" xfId="28678"/>
    <cellStyle name="Обычный 2 2 27 2 7" xfId="7373"/>
    <cellStyle name="Обычный 2 2 27 2 7 2" xfId="28679"/>
    <cellStyle name="Обычный 2 2 27 2 8" xfId="7374"/>
    <cellStyle name="Обычный 2 2 27 2 8 2" xfId="28680"/>
    <cellStyle name="Обычный 2 2 27 2 9" xfId="7375"/>
    <cellStyle name="Обычный 2 2 27 2 9 2" xfId="28681"/>
    <cellStyle name="Обычный 2 2 27 20" xfId="7376"/>
    <cellStyle name="Обычный 2 2 27 20 2" xfId="28682"/>
    <cellStyle name="Обычный 2 2 27 21" xfId="7377"/>
    <cellStyle name="Обычный 2 2 27 21 2" xfId="28683"/>
    <cellStyle name="Обычный 2 2 27 22" xfId="7378"/>
    <cellStyle name="Обычный 2 2 27 22 2" xfId="28684"/>
    <cellStyle name="Обычный 2 2 27 23" xfId="7379"/>
    <cellStyle name="Обычный 2 2 27 23 2" xfId="28685"/>
    <cellStyle name="Обычный 2 2 27 24" xfId="7380"/>
    <cellStyle name="Обычный 2 2 27 24 2" xfId="28686"/>
    <cellStyle name="Обычный 2 2 27 25" xfId="7381"/>
    <cellStyle name="Обычный 2 2 27 25 2" xfId="28687"/>
    <cellStyle name="Обычный 2 2 27 26" xfId="7382"/>
    <cellStyle name="Обычный 2 2 27 26 2" xfId="28688"/>
    <cellStyle name="Обычный 2 2 27 27" xfId="7383"/>
    <cellStyle name="Обычный 2 2 27 27 2" xfId="28689"/>
    <cellStyle name="Обычный 2 2 27 28" xfId="7384"/>
    <cellStyle name="Обычный 2 2 27 28 2" xfId="28690"/>
    <cellStyle name="Обычный 2 2 27 29" xfId="7385"/>
    <cellStyle name="Обычный 2 2 27 29 2" xfId="28691"/>
    <cellStyle name="Обычный 2 2 27 3" xfId="7386"/>
    <cellStyle name="Обычный 2 2 27 3 2" xfId="28692"/>
    <cellStyle name="Обычный 2 2 27 30" xfId="7387"/>
    <cellStyle name="Обычный 2 2 27 30 2" xfId="28693"/>
    <cellStyle name="Обычный 2 2 27 31" xfId="7388"/>
    <cellStyle name="Обычный 2 2 27 31 2" xfId="28694"/>
    <cellStyle name="Обычный 2 2 27 32" xfId="7389"/>
    <cellStyle name="Обычный 2 2 27 32 2" xfId="28695"/>
    <cellStyle name="Обычный 2 2 27 33" xfId="7390"/>
    <cellStyle name="Обычный 2 2 27 33 2" xfId="28696"/>
    <cellStyle name="Обычный 2 2 27 34" xfId="7391"/>
    <cellStyle name="Обычный 2 2 27 34 2" xfId="28697"/>
    <cellStyle name="Обычный 2 2 27 35" xfId="7392"/>
    <cellStyle name="Обычный 2 2 27 35 2" xfId="28698"/>
    <cellStyle name="Обычный 2 2 27 36" xfId="7393"/>
    <cellStyle name="Обычный 2 2 27 36 2" xfId="28699"/>
    <cellStyle name="Обычный 2 2 27 37" xfId="7394"/>
    <cellStyle name="Обычный 2 2 27 37 2" xfId="28700"/>
    <cellStyle name="Обычный 2 2 27 38" xfId="7395"/>
    <cellStyle name="Обычный 2 2 27 38 2" xfId="28701"/>
    <cellStyle name="Обычный 2 2 27 39" xfId="7396"/>
    <cellStyle name="Обычный 2 2 27 39 2" xfId="28702"/>
    <cellStyle name="Обычный 2 2 27 4" xfId="7397"/>
    <cellStyle name="Обычный 2 2 27 4 2" xfId="28703"/>
    <cellStyle name="Обычный 2 2 27 40" xfId="7398"/>
    <cellStyle name="Обычный 2 2 27 40 2" xfId="28704"/>
    <cellStyle name="Обычный 2 2 27 41" xfId="7399"/>
    <cellStyle name="Обычный 2 2 27 41 2" xfId="28705"/>
    <cellStyle name="Обычный 2 2 27 42" xfId="7400"/>
    <cellStyle name="Обычный 2 2 27 42 2" xfId="28706"/>
    <cellStyle name="Обычный 2 2 27 43" xfId="7401"/>
    <cellStyle name="Обычный 2 2 27 43 2" xfId="28707"/>
    <cellStyle name="Обычный 2 2 27 44" xfId="7402"/>
    <cellStyle name="Обычный 2 2 27 44 2" xfId="28708"/>
    <cellStyle name="Обычный 2 2 27 45" xfId="7403"/>
    <cellStyle name="Обычный 2 2 27 45 2" xfId="28709"/>
    <cellStyle name="Обычный 2 2 27 46" xfId="7404"/>
    <cellStyle name="Обычный 2 2 27 46 2" xfId="28710"/>
    <cellStyle name="Обычный 2 2 27 47" xfId="7405"/>
    <cellStyle name="Обычный 2 2 27 47 2" xfId="28711"/>
    <cellStyle name="Обычный 2 2 27 48" xfId="7406"/>
    <cellStyle name="Обычный 2 2 27 48 2" xfId="28712"/>
    <cellStyle name="Обычный 2 2 27 49" xfId="28582"/>
    <cellStyle name="Обычный 2 2 27 5" xfId="7407"/>
    <cellStyle name="Обычный 2 2 27 5 2" xfId="28713"/>
    <cellStyle name="Обычный 2 2 27 6" xfId="7408"/>
    <cellStyle name="Обычный 2 2 27 6 2" xfId="28714"/>
    <cellStyle name="Обычный 2 2 27 7" xfId="7409"/>
    <cellStyle name="Обычный 2 2 27 7 2" xfId="28715"/>
    <cellStyle name="Обычный 2 2 27 8" xfId="7410"/>
    <cellStyle name="Обычный 2 2 27 8 2" xfId="28716"/>
    <cellStyle name="Обычный 2 2 27 9" xfId="7411"/>
    <cellStyle name="Обычный 2 2 27 9 2" xfId="28717"/>
    <cellStyle name="Обычный 2 2 28" xfId="7412"/>
    <cellStyle name="Обычный 2 2 28 2" xfId="28718"/>
    <cellStyle name="Обычный 2 2 29" xfId="7413"/>
    <cellStyle name="Обычный 2 2 29 2" xfId="28719"/>
    <cellStyle name="Обычный 2 2 3" xfId="7414"/>
    <cellStyle name="Обычный 2 2 3 2" xfId="7415"/>
    <cellStyle name="Обычный 2 2 3 2 2" xfId="7416"/>
    <cellStyle name="Обычный 2 2 3 2 2 2" xfId="28722"/>
    <cellStyle name="Обычный 2 2 3 2 3" xfId="28721"/>
    <cellStyle name="Обычный 2 2 3 3" xfId="7417"/>
    <cellStyle name="Обычный 2 2 3 3 2" xfId="28723"/>
    <cellStyle name="Обычный 2 2 3 4" xfId="21110"/>
    <cellStyle name="Обычный 2 2 3 4 2" xfId="38008"/>
    <cellStyle name="Обычный 2 2 3 5" xfId="21111"/>
    <cellStyle name="Обычный 2 2 3 5 2" xfId="38009"/>
    <cellStyle name="Обычный 2 2 3 6" xfId="21112"/>
    <cellStyle name="Обычный 2 2 3 6 2" xfId="38010"/>
    <cellStyle name="Обычный 2 2 3 7" xfId="21113"/>
    <cellStyle name="Обычный 2 2 3 7 2" xfId="38011"/>
    <cellStyle name="Обычный 2 2 3 8" xfId="28720"/>
    <cellStyle name="Обычный 2 2 30" xfId="7418"/>
    <cellStyle name="Обычный 2 2 30 2" xfId="28724"/>
    <cellStyle name="Обычный 2 2 31" xfId="7419"/>
    <cellStyle name="Обычный 2 2 31 2" xfId="28725"/>
    <cellStyle name="Обычный 2 2 32" xfId="7420"/>
    <cellStyle name="Обычный 2 2 32 2" xfId="28726"/>
    <cellStyle name="Обычный 2 2 33" xfId="7421"/>
    <cellStyle name="Обычный 2 2 33 2" xfId="28727"/>
    <cellStyle name="Обычный 2 2 34" xfId="7422"/>
    <cellStyle name="Обычный 2 2 34 2" xfId="28728"/>
    <cellStyle name="Обычный 2 2 35" xfId="7423"/>
    <cellStyle name="Обычный 2 2 35 2" xfId="28729"/>
    <cellStyle name="Обычный 2 2 36" xfId="7424"/>
    <cellStyle name="Обычный 2 2 36 2" xfId="28730"/>
    <cellStyle name="Обычный 2 2 37" xfId="7425"/>
    <cellStyle name="Обычный 2 2 37 2" xfId="28731"/>
    <cellStyle name="Обычный 2 2 38" xfId="7426"/>
    <cellStyle name="Обычный 2 2 38 2" xfId="28732"/>
    <cellStyle name="Обычный 2 2 39" xfId="7427"/>
    <cellStyle name="Обычный 2 2 39 2" xfId="28733"/>
    <cellStyle name="Обычный 2 2 4" xfId="7428"/>
    <cellStyle name="Обычный 2 2 4 2" xfId="7429"/>
    <cellStyle name="Обычный 2 2 4 2 2" xfId="7430"/>
    <cellStyle name="Обычный 2 2 4 2 2 2" xfId="28736"/>
    <cellStyle name="Обычный 2 2 4 2 3" xfId="28735"/>
    <cellStyle name="Обычный 2 2 4 3" xfId="7431"/>
    <cellStyle name="Обычный 2 2 4 3 2" xfId="28737"/>
    <cellStyle name="Обычный 2 2 4 4" xfId="28734"/>
    <cellStyle name="Обычный 2 2 40" xfId="7432"/>
    <cellStyle name="Обычный 2 2 40 2" xfId="28738"/>
    <cellStyle name="Обычный 2 2 41" xfId="7433"/>
    <cellStyle name="Обычный 2 2 41 2" xfId="28739"/>
    <cellStyle name="Обычный 2 2 42" xfId="7434"/>
    <cellStyle name="Обычный 2 2 42 2" xfId="28740"/>
    <cellStyle name="Обычный 2 2 43" xfId="7435"/>
    <cellStyle name="Обычный 2 2 43 2" xfId="28741"/>
    <cellStyle name="Обычный 2 2 44" xfId="7436"/>
    <cellStyle name="Обычный 2 2 44 2" xfId="28742"/>
    <cellStyle name="Обычный 2 2 45" xfId="7437"/>
    <cellStyle name="Обычный 2 2 45 2" xfId="28743"/>
    <cellStyle name="Обычный 2 2 46" xfId="7438"/>
    <cellStyle name="Обычный 2 2 46 2" xfId="28744"/>
    <cellStyle name="Обычный 2 2 47" xfId="7439"/>
    <cellStyle name="Обычный 2 2 47 2" xfId="28745"/>
    <cellStyle name="Обычный 2 2 48" xfId="7440"/>
    <cellStyle name="Обычный 2 2 48 2" xfId="28746"/>
    <cellStyle name="Обычный 2 2 49" xfId="7441"/>
    <cellStyle name="Обычный 2 2 49 2" xfId="28747"/>
    <cellStyle name="Обычный 2 2 5" xfId="7442"/>
    <cellStyle name="Обычный 2 2 5 2" xfId="7443"/>
    <cellStyle name="Обычный 2 2 5 2 2" xfId="28749"/>
    <cellStyle name="Обычный 2 2 5 3" xfId="28748"/>
    <cellStyle name="Обычный 2 2 50" xfId="7444"/>
    <cellStyle name="Обычный 2 2 50 2" xfId="28750"/>
    <cellStyle name="Обычный 2 2 51" xfId="7445"/>
    <cellStyle name="Обычный 2 2 51 2" xfId="28751"/>
    <cellStyle name="Обычный 2 2 52" xfId="7446"/>
    <cellStyle name="Обычный 2 2 52 2" xfId="28752"/>
    <cellStyle name="Обычный 2 2 53" xfId="7447"/>
    <cellStyle name="Обычный 2 2 53 2" xfId="28753"/>
    <cellStyle name="Обычный 2 2 54" xfId="7448"/>
    <cellStyle name="Обычный 2 2 54 2" xfId="28754"/>
    <cellStyle name="Обычный 2 2 55" xfId="7449"/>
    <cellStyle name="Обычный 2 2 55 2" xfId="28755"/>
    <cellStyle name="Обычный 2 2 56" xfId="7450"/>
    <cellStyle name="Обычный 2 2 56 2" xfId="28756"/>
    <cellStyle name="Обычный 2 2 57" xfId="7451"/>
    <cellStyle name="Обычный 2 2 57 2" xfId="28757"/>
    <cellStyle name="Обычный 2 2 58" xfId="7452"/>
    <cellStyle name="Обычный 2 2 58 2" xfId="28758"/>
    <cellStyle name="Обычный 2 2 59" xfId="7453"/>
    <cellStyle name="Обычный 2 2 59 2" xfId="28759"/>
    <cellStyle name="Обычный 2 2 6" xfId="7454"/>
    <cellStyle name="Обычный 2 2 6 2" xfId="28760"/>
    <cellStyle name="Обычный 2 2 60" xfId="7455"/>
    <cellStyle name="Обычный 2 2 60 2" xfId="28761"/>
    <cellStyle name="Обычный 2 2 61" xfId="7456"/>
    <cellStyle name="Обычный 2 2 61 2" xfId="28762"/>
    <cellStyle name="Обычный 2 2 62" xfId="7457"/>
    <cellStyle name="Обычный 2 2 62 10" xfId="7458"/>
    <cellStyle name="Обычный 2 2 62 10 2" xfId="28764"/>
    <cellStyle name="Обычный 2 2 62 11" xfId="7459"/>
    <cellStyle name="Обычный 2 2 62 11 2" xfId="28765"/>
    <cellStyle name="Обычный 2 2 62 12" xfId="7460"/>
    <cellStyle name="Обычный 2 2 62 12 2" xfId="28766"/>
    <cellStyle name="Обычный 2 2 62 13" xfId="7461"/>
    <cellStyle name="Обычный 2 2 62 13 2" xfId="28767"/>
    <cellStyle name="Обычный 2 2 62 14" xfId="7462"/>
    <cellStyle name="Обычный 2 2 62 14 2" xfId="28768"/>
    <cellStyle name="Обычный 2 2 62 15" xfId="7463"/>
    <cellStyle name="Обычный 2 2 62 15 2" xfId="28769"/>
    <cellStyle name="Обычный 2 2 62 16" xfId="7464"/>
    <cellStyle name="Обычный 2 2 62 16 2" xfId="28770"/>
    <cellStyle name="Обычный 2 2 62 17" xfId="7465"/>
    <cellStyle name="Обычный 2 2 62 17 2" xfId="28771"/>
    <cellStyle name="Обычный 2 2 62 18" xfId="7466"/>
    <cellStyle name="Обычный 2 2 62 18 2" xfId="28772"/>
    <cellStyle name="Обычный 2 2 62 19" xfId="7467"/>
    <cellStyle name="Обычный 2 2 62 19 2" xfId="28773"/>
    <cellStyle name="Обычный 2 2 62 2" xfId="7468"/>
    <cellStyle name="Обычный 2 2 62 2 10" xfId="7469"/>
    <cellStyle name="Обычный 2 2 62 2 10 2" xfId="28775"/>
    <cellStyle name="Обычный 2 2 62 2 11" xfId="7470"/>
    <cellStyle name="Обычный 2 2 62 2 11 2" xfId="28776"/>
    <cellStyle name="Обычный 2 2 62 2 12" xfId="7471"/>
    <cellStyle name="Обычный 2 2 62 2 12 2" xfId="28777"/>
    <cellStyle name="Обычный 2 2 62 2 13" xfId="7472"/>
    <cellStyle name="Обычный 2 2 62 2 13 2" xfId="28778"/>
    <cellStyle name="Обычный 2 2 62 2 14" xfId="7473"/>
    <cellStyle name="Обычный 2 2 62 2 14 2" xfId="28779"/>
    <cellStyle name="Обычный 2 2 62 2 15" xfId="7474"/>
    <cellStyle name="Обычный 2 2 62 2 15 2" xfId="28780"/>
    <cellStyle name="Обычный 2 2 62 2 16" xfId="7475"/>
    <cellStyle name="Обычный 2 2 62 2 16 2" xfId="28781"/>
    <cellStyle name="Обычный 2 2 62 2 17" xfId="7476"/>
    <cellStyle name="Обычный 2 2 62 2 17 2" xfId="28782"/>
    <cellStyle name="Обычный 2 2 62 2 18" xfId="7477"/>
    <cellStyle name="Обычный 2 2 62 2 18 2" xfId="28783"/>
    <cellStyle name="Обычный 2 2 62 2 19" xfId="7478"/>
    <cellStyle name="Обычный 2 2 62 2 19 2" xfId="28784"/>
    <cellStyle name="Обычный 2 2 62 2 2" xfId="7479"/>
    <cellStyle name="Обычный 2 2 62 2 2 2" xfId="28785"/>
    <cellStyle name="Обычный 2 2 62 2 20" xfId="7480"/>
    <cellStyle name="Обычный 2 2 62 2 20 2" xfId="28786"/>
    <cellStyle name="Обычный 2 2 62 2 21" xfId="7481"/>
    <cellStyle name="Обычный 2 2 62 2 21 2" xfId="28787"/>
    <cellStyle name="Обычный 2 2 62 2 22" xfId="7482"/>
    <cellStyle name="Обычный 2 2 62 2 22 2" xfId="28788"/>
    <cellStyle name="Обычный 2 2 62 2 23" xfId="7483"/>
    <cellStyle name="Обычный 2 2 62 2 23 2" xfId="28789"/>
    <cellStyle name="Обычный 2 2 62 2 24" xfId="7484"/>
    <cellStyle name="Обычный 2 2 62 2 24 2" xfId="28790"/>
    <cellStyle name="Обычный 2 2 62 2 25" xfId="7485"/>
    <cellStyle name="Обычный 2 2 62 2 25 2" xfId="28791"/>
    <cellStyle name="Обычный 2 2 62 2 26" xfId="7486"/>
    <cellStyle name="Обычный 2 2 62 2 26 2" xfId="28792"/>
    <cellStyle name="Обычный 2 2 62 2 27" xfId="7487"/>
    <cellStyle name="Обычный 2 2 62 2 27 2" xfId="28793"/>
    <cellStyle name="Обычный 2 2 62 2 28" xfId="7488"/>
    <cellStyle name="Обычный 2 2 62 2 28 2" xfId="28794"/>
    <cellStyle name="Обычный 2 2 62 2 29" xfId="7489"/>
    <cellStyle name="Обычный 2 2 62 2 29 2" xfId="28795"/>
    <cellStyle name="Обычный 2 2 62 2 3" xfId="7490"/>
    <cellStyle name="Обычный 2 2 62 2 3 2" xfId="28796"/>
    <cellStyle name="Обычный 2 2 62 2 30" xfId="28774"/>
    <cellStyle name="Обычный 2 2 62 2 4" xfId="7491"/>
    <cellStyle name="Обычный 2 2 62 2 4 2" xfId="28797"/>
    <cellStyle name="Обычный 2 2 62 2 5" xfId="7492"/>
    <cellStyle name="Обычный 2 2 62 2 5 2" xfId="28798"/>
    <cellStyle name="Обычный 2 2 62 2 6" xfId="7493"/>
    <cellStyle name="Обычный 2 2 62 2 6 2" xfId="28799"/>
    <cellStyle name="Обычный 2 2 62 2 7" xfId="7494"/>
    <cellStyle name="Обычный 2 2 62 2 7 2" xfId="28800"/>
    <cellStyle name="Обычный 2 2 62 2 8" xfId="7495"/>
    <cellStyle name="Обычный 2 2 62 2 8 2" xfId="28801"/>
    <cellStyle name="Обычный 2 2 62 2 9" xfId="7496"/>
    <cellStyle name="Обычный 2 2 62 2 9 2" xfId="28802"/>
    <cellStyle name="Обычный 2 2 62 20" xfId="7497"/>
    <cellStyle name="Обычный 2 2 62 20 2" xfId="28803"/>
    <cellStyle name="Обычный 2 2 62 21" xfId="7498"/>
    <cellStyle name="Обычный 2 2 62 21 2" xfId="28804"/>
    <cellStyle name="Обычный 2 2 62 22" xfId="7499"/>
    <cellStyle name="Обычный 2 2 62 22 2" xfId="28805"/>
    <cellStyle name="Обычный 2 2 62 23" xfId="7500"/>
    <cellStyle name="Обычный 2 2 62 23 2" xfId="28806"/>
    <cellStyle name="Обычный 2 2 62 24" xfId="7501"/>
    <cellStyle name="Обычный 2 2 62 24 2" xfId="28807"/>
    <cellStyle name="Обычный 2 2 62 25" xfId="7502"/>
    <cellStyle name="Обычный 2 2 62 25 2" xfId="28808"/>
    <cellStyle name="Обычный 2 2 62 26" xfId="7503"/>
    <cellStyle name="Обычный 2 2 62 26 2" xfId="28809"/>
    <cellStyle name="Обычный 2 2 62 27" xfId="7504"/>
    <cellStyle name="Обычный 2 2 62 27 2" xfId="28810"/>
    <cellStyle name="Обычный 2 2 62 28" xfId="7505"/>
    <cellStyle name="Обычный 2 2 62 28 2" xfId="28811"/>
    <cellStyle name="Обычный 2 2 62 29" xfId="7506"/>
    <cellStyle name="Обычный 2 2 62 29 2" xfId="28812"/>
    <cellStyle name="Обычный 2 2 62 3" xfId="7507"/>
    <cellStyle name="Обычный 2 2 62 3 2" xfId="28813"/>
    <cellStyle name="Обычный 2 2 62 30" xfId="7508"/>
    <cellStyle name="Обычный 2 2 62 30 2" xfId="28814"/>
    <cellStyle name="Обычный 2 2 62 31" xfId="7509"/>
    <cellStyle name="Обычный 2 2 62 31 2" xfId="28815"/>
    <cellStyle name="Обычный 2 2 62 32" xfId="7510"/>
    <cellStyle name="Обычный 2 2 62 32 2" xfId="28816"/>
    <cellStyle name="Обычный 2 2 62 33" xfId="7511"/>
    <cellStyle name="Обычный 2 2 62 33 2" xfId="28817"/>
    <cellStyle name="Обычный 2 2 62 34" xfId="28763"/>
    <cellStyle name="Обычный 2 2 62 4" xfId="7512"/>
    <cellStyle name="Обычный 2 2 62 4 2" xfId="28818"/>
    <cellStyle name="Обычный 2 2 62 5" xfId="7513"/>
    <cellStyle name="Обычный 2 2 62 5 2" xfId="28819"/>
    <cellStyle name="Обычный 2 2 62 6" xfId="7514"/>
    <cellStyle name="Обычный 2 2 62 6 2" xfId="28820"/>
    <cellStyle name="Обычный 2 2 62 7" xfId="7515"/>
    <cellStyle name="Обычный 2 2 62 7 2" xfId="28821"/>
    <cellStyle name="Обычный 2 2 62 8" xfId="7516"/>
    <cellStyle name="Обычный 2 2 62 8 2" xfId="28822"/>
    <cellStyle name="Обычный 2 2 62 9" xfId="7517"/>
    <cellStyle name="Обычный 2 2 62 9 2" xfId="28823"/>
    <cellStyle name="Обычный 2 2 63" xfId="7518"/>
    <cellStyle name="Обычный 2 2 63 2" xfId="28824"/>
    <cellStyle name="Обычный 2 2 64" xfId="7519"/>
    <cellStyle name="Обычный 2 2 64 2" xfId="28825"/>
    <cellStyle name="Обычный 2 2 65" xfId="7520"/>
    <cellStyle name="Обычный 2 2 65 2" xfId="28826"/>
    <cellStyle name="Обычный 2 2 66" xfId="7521"/>
    <cellStyle name="Обычный 2 2 66 2" xfId="28827"/>
    <cellStyle name="Обычный 2 2 67" xfId="7522"/>
    <cellStyle name="Обычный 2 2 67 2" xfId="28828"/>
    <cellStyle name="Обычный 2 2 68" xfId="7523"/>
    <cellStyle name="Обычный 2 2 68 2" xfId="28829"/>
    <cellStyle name="Обычный 2 2 69" xfId="7524"/>
    <cellStyle name="Обычный 2 2 69 2" xfId="28830"/>
    <cellStyle name="Обычный 2 2 7" xfId="7525"/>
    <cellStyle name="Обычный 2 2 7 2" xfId="28831"/>
    <cellStyle name="Обычный 2 2 70" xfId="7526"/>
    <cellStyle name="Обычный 2 2 70 2" xfId="28832"/>
    <cellStyle name="Обычный 2 2 71" xfId="7527"/>
    <cellStyle name="Обычный 2 2 71 2" xfId="28833"/>
    <cellStyle name="Обычный 2 2 72" xfId="7528"/>
    <cellStyle name="Обычный 2 2 72 2" xfId="28834"/>
    <cellStyle name="Обычный 2 2 73" xfId="7529"/>
    <cellStyle name="Обычный 2 2 73 2" xfId="28835"/>
    <cellStyle name="Обычный 2 2 74" xfId="7530"/>
    <cellStyle name="Обычный 2 2 74 2" xfId="28836"/>
    <cellStyle name="Обычный 2 2 75" xfId="7531"/>
    <cellStyle name="Обычный 2 2 75 2" xfId="28837"/>
    <cellStyle name="Обычный 2 2 76" xfId="7532"/>
    <cellStyle name="Обычный 2 2 76 2" xfId="28838"/>
    <cellStyle name="Обычный 2 2 77" xfId="7533"/>
    <cellStyle name="Обычный 2 2 77 10" xfId="7534"/>
    <cellStyle name="Обычный 2 2 77 10 2" xfId="28840"/>
    <cellStyle name="Обычный 2 2 77 11" xfId="7535"/>
    <cellStyle name="Обычный 2 2 77 11 2" xfId="28841"/>
    <cellStyle name="Обычный 2 2 77 12" xfId="7536"/>
    <cellStyle name="Обычный 2 2 77 12 2" xfId="28842"/>
    <cellStyle name="Обычный 2 2 77 13" xfId="7537"/>
    <cellStyle name="Обычный 2 2 77 13 2" xfId="28843"/>
    <cellStyle name="Обычный 2 2 77 14" xfId="7538"/>
    <cellStyle name="Обычный 2 2 77 14 2" xfId="28844"/>
    <cellStyle name="Обычный 2 2 77 15" xfId="7539"/>
    <cellStyle name="Обычный 2 2 77 15 2" xfId="28845"/>
    <cellStyle name="Обычный 2 2 77 16" xfId="7540"/>
    <cellStyle name="Обычный 2 2 77 16 2" xfId="28846"/>
    <cellStyle name="Обычный 2 2 77 17" xfId="7541"/>
    <cellStyle name="Обычный 2 2 77 17 2" xfId="28847"/>
    <cellStyle name="Обычный 2 2 77 18" xfId="7542"/>
    <cellStyle name="Обычный 2 2 77 18 2" xfId="28848"/>
    <cellStyle name="Обычный 2 2 77 19" xfId="7543"/>
    <cellStyle name="Обычный 2 2 77 19 2" xfId="28849"/>
    <cellStyle name="Обычный 2 2 77 2" xfId="7544"/>
    <cellStyle name="Обычный 2 2 77 2 2" xfId="28850"/>
    <cellStyle name="Обычный 2 2 77 20" xfId="7545"/>
    <cellStyle name="Обычный 2 2 77 20 2" xfId="28851"/>
    <cellStyle name="Обычный 2 2 77 21" xfId="7546"/>
    <cellStyle name="Обычный 2 2 77 21 2" xfId="28852"/>
    <cellStyle name="Обычный 2 2 77 22" xfId="7547"/>
    <cellStyle name="Обычный 2 2 77 22 2" xfId="28853"/>
    <cellStyle name="Обычный 2 2 77 23" xfId="7548"/>
    <cellStyle name="Обычный 2 2 77 23 2" xfId="28854"/>
    <cellStyle name="Обычный 2 2 77 24" xfId="7549"/>
    <cellStyle name="Обычный 2 2 77 24 2" xfId="28855"/>
    <cellStyle name="Обычный 2 2 77 25" xfId="7550"/>
    <cellStyle name="Обычный 2 2 77 25 2" xfId="28856"/>
    <cellStyle name="Обычный 2 2 77 26" xfId="7551"/>
    <cellStyle name="Обычный 2 2 77 26 2" xfId="28857"/>
    <cellStyle name="Обычный 2 2 77 27" xfId="7552"/>
    <cellStyle name="Обычный 2 2 77 27 2" xfId="28858"/>
    <cellStyle name="Обычный 2 2 77 28" xfId="7553"/>
    <cellStyle name="Обычный 2 2 77 28 2" xfId="28859"/>
    <cellStyle name="Обычный 2 2 77 29" xfId="7554"/>
    <cellStyle name="Обычный 2 2 77 29 2" xfId="28860"/>
    <cellStyle name="Обычный 2 2 77 3" xfId="7555"/>
    <cellStyle name="Обычный 2 2 77 3 2" xfId="28861"/>
    <cellStyle name="Обычный 2 2 77 30" xfId="28839"/>
    <cellStyle name="Обычный 2 2 77 4" xfId="7556"/>
    <cellStyle name="Обычный 2 2 77 4 2" xfId="28862"/>
    <cellStyle name="Обычный 2 2 77 5" xfId="7557"/>
    <cellStyle name="Обычный 2 2 77 5 2" xfId="28863"/>
    <cellStyle name="Обычный 2 2 77 6" xfId="7558"/>
    <cellStyle name="Обычный 2 2 77 6 2" xfId="28864"/>
    <cellStyle name="Обычный 2 2 77 7" xfId="7559"/>
    <cellStyle name="Обычный 2 2 77 7 2" xfId="28865"/>
    <cellStyle name="Обычный 2 2 77 8" xfId="7560"/>
    <cellStyle name="Обычный 2 2 77 8 2" xfId="28866"/>
    <cellStyle name="Обычный 2 2 77 9" xfId="7561"/>
    <cellStyle name="Обычный 2 2 77 9 2" xfId="28867"/>
    <cellStyle name="Обычный 2 2 78" xfId="7562"/>
    <cellStyle name="Обычный 2 2 78 2" xfId="28868"/>
    <cellStyle name="Обычный 2 2 79" xfId="7563"/>
    <cellStyle name="Обычный 2 2 79 2" xfId="28869"/>
    <cellStyle name="Обычный 2 2 8" xfId="7564"/>
    <cellStyle name="Обычный 2 2 8 2" xfId="28870"/>
    <cellStyle name="Обычный 2 2 80" xfId="7565"/>
    <cellStyle name="Обычный 2 2 80 2" xfId="28871"/>
    <cellStyle name="Обычный 2 2 81" xfId="7566"/>
    <cellStyle name="Обычный 2 2 81 2" xfId="28872"/>
    <cellStyle name="Обычный 2 2 82" xfId="7567"/>
    <cellStyle name="Обычный 2 2 82 2" xfId="28873"/>
    <cellStyle name="Обычный 2 2 83" xfId="7568"/>
    <cellStyle name="Обычный 2 2 83 2" xfId="28874"/>
    <cellStyle name="Обычный 2 2 84" xfId="7569"/>
    <cellStyle name="Обычный 2 2 84 2" xfId="28875"/>
    <cellStyle name="Обычный 2 2 85" xfId="7570"/>
    <cellStyle name="Обычный 2 2 85 2" xfId="28876"/>
    <cellStyle name="Обычный 2 2 86" xfId="7571"/>
    <cellStyle name="Обычный 2 2 86 2" xfId="28877"/>
    <cellStyle name="Обычный 2 2 87" xfId="7572"/>
    <cellStyle name="Обычный 2 2 87 2" xfId="28878"/>
    <cellStyle name="Обычный 2 2 88" xfId="7573"/>
    <cellStyle name="Обычный 2 2 88 2" xfId="28879"/>
    <cellStyle name="Обычный 2 2 89" xfId="7574"/>
    <cellStyle name="Обычный 2 2 89 2" xfId="28880"/>
    <cellStyle name="Обычный 2 2 9" xfId="7575"/>
    <cellStyle name="Обычный 2 2 9 2" xfId="28881"/>
    <cellStyle name="Обычный 2 2 90" xfId="7576"/>
    <cellStyle name="Обычный 2 2 90 2" xfId="28882"/>
    <cellStyle name="Обычный 2 2 91" xfId="7577"/>
    <cellStyle name="Обычный 2 2 91 2" xfId="28883"/>
    <cellStyle name="Обычный 2 2 92" xfId="7578"/>
    <cellStyle name="Обычный 2 2 92 2" xfId="28884"/>
    <cellStyle name="Обычный 2 2 93" xfId="7579"/>
    <cellStyle name="Обычный 2 2 93 2" xfId="28885"/>
    <cellStyle name="Обычный 2 2 94" xfId="7580"/>
    <cellStyle name="Обычный 2 2 94 2" xfId="28886"/>
    <cellStyle name="Обычный 2 2 95" xfId="7581"/>
    <cellStyle name="Обычный 2 2 95 2" xfId="28887"/>
    <cellStyle name="Обычный 2 2 96" xfId="7582"/>
    <cellStyle name="Обычный 2 2 96 2" xfId="28888"/>
    <cellStyle name="Обычный 2 2 97" xfId="7583"/>
    <cellStyle name="Обычный 2 2 97 2" xfId="28889"/>
    <cellStyle name="Обычный 2 2 98" xfId="7584"/>
    <cellStyle name="Обычный 2 2 98 2" xfId="28890"/>
    <cellStyle name="Обычный 2 2 99" xfId="7585"/>
    <cellStyle name="Обычный 2 2 99 2" xfId="28891"/>
    <cellStyle name="Обычный 2 2_KPI_DES_2012 май" xfId="7586"/>
    <cellStyle name="Обычный 2 20" xfId="7587"/>
    <cellStyle name="Обычный 2 20 10" xfId="21114"/>
    <cellStyle name="Обычный 2 20 10 2" xfId="38012"/>
    <cellStyle name="Обычный 2 20 11" xfId="21115"/>
    <cellStyle name="Обычный 2 20 11 2" xfId="38013"/>
    <cellStyle name="Обычный 2 20 2" xfId="21116"/>
    <cellStyle name="Обычный 2 20 2 2" xfId="21117"/>
    <cellStyle name="Обычный 2 20 2 2 2" xfId="21118"/>
    <cellStyle name="Обычный 2 20 2 2 2 2" xfId="38016"/>
    <cellStyle name="Обычный 2 20 2 2 3" xfId="21119"/>
    <cellStyle name="Обычный 2 20 2 2 3 2" xfId="38017"/>
    <cellStyle name="Обычный 2 20 2 2 4" xfId="21120"/>
    <cellStyle name="Обычный 2 20 2 2 4 2" xfId="38018"/>
    <cellStyle name="Обычный 2 20 2 2 5" xfId="21121"/>
    <cellStyle name="Обычный 2 20 2 2 5 2" xfId="38019"/>
    <cellStyle name="Обычный 2 20 2 2 6" xfId="38015"/>
    <cellStyle name="Обычный 2 20 2 3" xfId="21122"/>
    <cellStyle name="Обычный 2 20 2 3 2" xfId="38020"/>
    <cellStyle name="Обычный 2 20 2 4" xfId="21123"/>
    <cellStyle name="Обычный 2 20 2 4 2" xfId="38021"/>
    <cellStyle name="Обычный 2 20 2 5" xfId="21124"/>
    <cellStyle name="Обычный 2 20 2 5 2" xfId="38022"/>
    <cellStyle name="Обычный 2 20 2 6" xfId="21125"/>
    <cellStyle name="Обычный 2 20 2 6 2" xfId="38023"/>
    <cellStyle name="Обычный 2 20 2 7" xfId="38014"/>
    <cellStyle name="Обычный 2 20 3" xfId="21126"/>
    <cellStyle name="Обычный 2 20 3 2" xfId="21127"/>
    <cellStyle name="Обычный 2 20 3 2 2" xfId="38025"/>
    <cellStyle name="Обычный 2 20 3 3" xfId="21128"/>
    <cellStyle name="Обычный 2 20 3 3 2" xfId="38026"/>
    <cellStyle name="Обычный 2 20 3 4" xfId="21129"/>
    <cellStyle name="Обычный 2 20 3 4 2" xfId="38027"/>
    <cellStyle name="Обычный 2 20 3 5" xfId="21130"/>
    <cellStyle name="Обычный 2 20 3 5 2" xfId="38028"/>
    <cellStyle name="Обычный 2 20 3 6" xfId="38024"/>
    <cellStyle name="Обычный 2 20 4" xfId="21131"/>
    <cellStyle name="Обычный 2 20 4 2" xfId="38029"/>
    <cellStyle name="Обычный 2 20 5" xfId="21132"/>
    <cellStyle name="Обычный 2 20 5 2" xfId="38030"/>
    <cellStyle name="Обычный 2 20 6" xfId="21133"/>
    <cellStyle name="Обычный 2 20 6 2" xfId="38031"/>
    <cellStyle name="Обычный 2 20 7" xfId="21134"/>
    <cellStyle name="Обычный 2 20 7 2" xfId="38032"/>
    <cellStyle name="Обычный 2 20 8" xfId="21135"/>
    <cellStyle name="Обычный 2 20 8 2" xfId="38033"/>
    <cellStyle name="Обычный 2 20 9" xfId="21136"/>
    <cellStyle name="Обычный 2 20 9 2" xfId="38034"/>
    <cellStyle name="Обычный 2 21" xfId="7588"/>
    <cellStyle name="Обычный 2 21 10" xfId="21137"/>
    <cellStyle name="Обычный 2 21 10 2" xfId="38035"/>
    <cellStyle name="Обычный 2 21 2" xfId="21138"/>
    <cellStyle name="Обычный 2 21 2 2" xfId="21139"/>
    <cellStyle name="Обычный 2 21 2 2 2" xfId="21140"/>
    <cellStyle name="Обычный 2 21 2 2 2 2" xfId="38038"/>
    <cellStyle name="Обычный 2 21 2 2 3" xfId="21141"/>
    <cellStyle name="Обычный 2 21 2 2 3 2" xfId="38039"/>
    <cellStyle name="Обычный 2 21 2 2 4" xfId="21142"/>
    <cellStyle name="Обычный 2 21 2 2 4 2" xfId="38040"/>
    <cellStyle name="Обычный 2 21 2 2 5" xfId="21143"/>
    <cellStyle name="Обычный 2 21 2 2 5 2" xfId="38041"/>
    <cellStyle name="Обычный 2 21 2 2 6" xfId="38037"/>
    <cellStyle name="Обычный 2 21 2 3" xfId="21144"/>
    <cellStyle name="Обычный 2 21 2 3 2" xfId="38042"/>
    <cellStyle name="Обычный 2 21 2 4" xfId="21145"/>
    <cellStyle name="Обычный 2 21 2 4 2" xfId="38043"/>
    <cellStyle name="Обычный 2 21 2 5" xfId="21146"/>
    <cellStyle name="Обычный 2 21 2 5 2" xfId="38044"/>
    <cellStyle name="Обычный 2 21 2 6" xfId="21147"/>
    <cellStyle name="Обычный 2 21 2 6 2" xfId="38045"/>
    <cellStyle name="Обычный 2 21 2 7" xfId="38036"/>
    <cellStyle name="Обычный 2 21 3" xfId="21148"/>
    <cellStyle name="Обычный 2 21 3 2" xfId="21149"/>
    <cellStyle name="Обычный 2 21 3 2 2" xfId="38047"/>
    <cellStyle name="Обычный 2 21 3 3" xfId="21150"/>
    <cellStyle name="Обычный 2 21 3 3 2" xfId="38048"/>
    <cellStyle name="Обычный 2 21 3 4" xfId="21151"/>
    <cellStyle name="Обычный 2 21 3 4 2" xfId="38049"/>
    <cellStyle name="Обычный 2 21 3 5" xfId="21152"/>
    <cellStyle name="Обычный 2 21 3 5 2" xfId="38050"/>
    <cellStyle name="Обычный 2 21 3 6" xfId="38046"/>
    <cellStyle name="Обычный 2 21 4" xfId="21153"/>
    <cellStyle name="Обычный 2 21 4 2" xfId="38051"/>
    <cellStyle name="Обычный 2 21 5" xfId="21154"/>
    <cellStyle name="Обычный 2 21 5 2" xfId="38052"/>
    <cellStyle name="Обычный 2 21 6" xfId="21155"/>
    <cellStyle name="Обычный 2 21 6 2" xfId="38053"/>
    <cellStyle name="Обычный 2 21 7" xfId="21156"/>
    <cellStyle name="Обычный 2 21 7 2" xfId="38054"/>
    <cellStyle name="Обычный 2 21 8" xfId="21157"/>
    <cellStyle name="Обычный 2 21 8 2" xfId="38055"/>
    <cellStyle name="Обычный 2 21 9" xfId="21158"/>
    <cellStyle name="Обычный 2 21 9 2" xfId="38056"/>
    <cellStyle name="Обычный 2 22" xfId="7589"/>
    <cellStyle name="Обычный 2 22 2" xfId="21159"/>
    <cellStyle name="Обычный 2 22 2 2" xfId="21160"/>
    <cellStyle name="Обычный 2 22 2 2 2" xfId="38058"/>
    <cellStyle name="Обычный 2 22 2 3" xfId="21161"/>
    <cellStyle name="Обычный 2 22 2 3 2" xfId="38059"/>
    <cellStyle name="Обычный 2 22 2 4" xfId="21162"/>
    <cellStyle name="Обычный 2 22 2 4 2" xfId="38060"/>
    <cellStyle name="Обычный 2 22 2 5" xfId="21163"/>
    <cellStyle name="Обычный 2 22 2 5 2" xfId="38061"/>
    <cellStyle name="Обычный 2 22 2 6" xfId="38057"/>
    <cellStyle name="Обычный 2 22 3" xfId="21164"/>
    <cellStyle name="Обычный 2 22 3 2" xfId="38062"/>
    <cellStyle name="Обычный 2 22 4" xfId="21165"/>
    <cellStyle name="Обычный 2 22 4 2" xfId="38063"/>
    <cellStyle name="Обычный 2 22 5" xfId="21166"/>
    <cellStyle name="Обычный 2 22 5 2" xfId="38064"/>
    <cellStyle name="Обычный 2 22 6" xfId="21167"/>
    <cellStyle name="Обычный 2 22 6 2" xfId="38065"/>
    <cellStyle name="Обычный 2 22 7" xfId="21168"/>
    <cellStyle name="Обычный 2 22 7 2" xfId="38066"/>
    <cellStyle name="Обычный 2 22 8" xfId="21169"/>
    <cellStyle name="Обычный 2 22 8 2" xfId="38067"/>
    <cellStyle name="Обычный 2 22 9" xfId="21170"/>
    <cellStyle name="Обычный 2 22 9 2" xfId="38068"/>
    <cellStyle name="Обычный 2 23" xfId="7590"/>
    <cellStyle name="Обычный 2 23 2" xfId="21171"/>
    <cellStyle name="Обычный 2 23 2 2" xfId="38069"/>
    <cellStyle name="Обычный 2 23 3" xfId="21172"/>
    <cellStyle name="Обычный 2 23 3 2" xfId="38070"/>
    <cellStyle name="Обычный 2 23 4" xfId="21173"/>
    <cellStyle name="Обычный 2 23 4 2" xfId="38071"/>
    <cellStyle name="Обычный 2 23 5" xfId="21174"/>
    <cellStyle name="Обычный 2 23 5 2" xfId="38072"/>
    <cellStyle name="Обычный 2 23 6" xfId="21175"/>
    <cellStyle name="Обычный 2 23 6 2" xfId="38073"/>
    <cellStyle name="Обычный 2 23 7" xfId="21176"/>
    <cellStyle name="Обычный 2 23 7 2" xfId="38074"/>
    <cellStyle name="Обычный 2 23 8" xfId="21177"/>
    <cellStyle name="Обычный 2 23 8 2" xfId="38075"/>
    <cellStyle name="Обычный 2 24" xfId="7591"/>
    <cellStyle name="Обычный 2 24 2" xfId="21178"/>
    <cellStyle name="Обычный 2 24 2 2" xfId="38076"/>
    <cellStyle name="Обычный 2 24 3" xfId="21179"/>
    <cellStyle name="Обычный 2 24 3 2" xfId="38077"/>
    <cellStyle name="Обычный 2 24 4" xfId="21180"/>
    <cellStyle name="Обычный 2 24 4 2" xfId="38078"/>
    <cellStyle name="Обычный 2 24 5" xfId="21181"/>
    <cellStyle name="Обычный 2 24 5 2" xfId="38079"/>
    <cellStyle name="Обычный 2 24 6" xfId="21182"/>
    <cellStyle name="Обычный 2 24 6 2" xfId="38080"/>
    <cellStyle name="Обычный 2 24 7" xfId="21183"/>
    <cellStyle name="Обычный 2 24 7 2" xfId="38081"/>
    <cellStyle name="Обычный 2 24 8" xfId="21184"/>
    <cellStyle name="Обычный 2 24 8 2" xfId="38082"/>
    <cellStyle name="Обычный 2 25" xfId="7592"/>
    <cellStyle name="Обычный 2 25 2" xfId="21185"/>
    <cellStyle name="Обычный 2 25 2 2" xfId="38083"/>
    <cellStyle name="Обычный 2 25 3" xfId="21186"/>
    <cellStyle name="Обычный 2 25 3 2" xfId="38084"/>
    <cellStyle name="Обычный 2 25 4" xfId="21187"/>
    <cellStyle name="Обычный 2 25 4 2" xfId="38085"/>
    <cellStyle name="Обычный 2 26" xfId="7593"/>
    <cellStyle name="Обычный 2 26 2" xfId="21188"/>
    <cellStyle name="Обычный 2 26 2 2" xfId="38086"/>
    <cellStyle name="Обычный 2 26 3" xfId="21189"/>
    <cellStyle name="Обычный 2 26 3 2" xfId="38087"/>
    <cellStyle name="Обычный 2 26 4" xfId="21190"/>
    <cellStyle name="Обычный 2 26 4 2" xfId="38088"/>
    <cellStyle name="Обычный 2 27" xfId="7594"/>
    <cellStyle name="Обычный 2 27 2" xfId="21191"/>
    <cellStyle name="Обычный 2 27 2 2" xfId="38089"/>
    <cellStyle name="Обычный 2 27 3" xfId="21192"/>
    <cellStyle name="Обычный 2 27 3 2" xfId="38090"/>
    <cellStyle name="Обычный 2 27 4" xfId="21193"/>
    <cellStyle name="Обычный 2 27 4 2" xfId="38091"/>
    <cellStyle name="Обычный 2 28" xfId="7595"/>
    <cellStyle name="Обычный 2 28 2" xfId="21194"/>
    <cellStyle name="Обычный 2 28 2 2" xfId="38092"/>
    <cellStyle name="Обычный 2 28 3" xfId="21195"/>
    <cellStyle name="Обычный 2 28 3 2" xfId="38093"/>
    <cellStyle name="Обычный 2 28 4" xfId="21196"/>
    <cellStyle name="Обычный 2 28 4 2" xfId="38094"/>
    <cellStyle name="Обычный 2 29" xfId="7596"/>
    <cellStyle name="Обычный 2 3" xfId="7597"/>
    <cellStyle name="Обычный 2 3 10" xfId="7598"/>
    <cellStyle name="Обычный 2 3 11" xfId="7599"/>
    <cellStyle name="Обычный 2 3 12" xfId="7600"/>
    <cellStyle name="Обычный 2 3 13" xfId="7601"/>
    <cellStyle name="Обычный 2 3 14" xfId="7602"/>
    <cellStyle name="Обычный 2 3 15" xfId="7603"/>
    <cellStyle name="Обычный 2 3 16" xfId="7604"/>
    <cellStyle name="Обычный 2 3 17" xfId="7605"/>
    <cellStyle name="Обычный 2 3 18" xfId="7606"/>
    <cellStyle name="Обычный 2 3 19" xfId="7607"/>
    <cellStyle name="Обычный 2 3 2" xfId="7608"/>
    <cellStyle name="Обычный 2 3 2 2" xfId="7609"/>
    <cellStyle name="Обычный 2 3 2 2 2" xfId="7610"/>
    <cellStyle name="Обычный 2 3 2 2 2 2" xfId="7611"/>
    <cellStyle name="Обычный 2 3 2 2 2 2 2" xfId="28896"/>
    <cellStyle name="Обычный 2 3 2 2 2 3" xfId="28895"/>
    <cellStyle name="Обычный 2 3 2 2 3" xfId="7612"/>
    <cellStyle name="Обычный 2 3 2 2 3 2" xfId="28897"/>
    <cellStyle name="Обычный 2 3 2 2 4" xfId="21197"/>
    <cellStyle name="Обычный 2 3 2 2 4 2" xfId="38095"/>
    <cellStyle name="Обычный 2 3 2 2 5" xfId="28894"/>
    <cellStyle name="Обычный 2 3 2 3" xfId="7613"/>
    <cellStyle name="Обычный 2 3 2 3 2" xfId="7614"/>
    <cellStyle name="Обычный 2 3 2 3 2 2" xfId="7615"/>
    <cellStyle name="Обычный 2 3 2 3 2 2 2" xfId="28900"/>
    <cellStyle name="Обычный 2 3 2 3 2 3" xfId="28899"/>
    <cellStyle name="Обычный 2 3 2 3 3" xfId="7616"/>
    <cellStyle name="Обычный 2 3 2 3 3 2" xfId="28901"/>
    <cellStyle name="Обычный 2 3 2 3 4" xfId="28898"/>
    <cellStyle name="Обычный 2 3 2 4" xfId="21198"/>
    <cellStyle name="Обычный 2 3 2 4 2" xfId="38096"/>
    <cellStyle name="Обычный 2 3 2 5" xfId="21199"/>
    <cellStyle name="Обычный 2 3 2 5 2" xfId="38097"/>
    <cellStyle name="Обычный 2 3 2 6" xfId="21200"/>
    <cellStyle name="Обычный 2 3 2 6 2" xfId="38098"/>
    <cellStyle name="Обычный 2 3 2 7" xfId="28893"/>
    <cellStyle name="Обычный 2 3 20" xfId="7617"/>
    <cellStyle name="Обычный 2 3 21" xfId="7618"/>
    <cellStyle name="Обычный 2 3 22" xfId="7619"/>
    <cellStyle name="Обычный 2 3 23" xfId="7620"/>
    <cellStyle name="Обычный 2 3 24" xfId="7621"/>
    <cellStyle name="Обычный 2 3 25" xfId="7622"/>
    <cellStyle name="Обычный 2 3 26" xfId="7623"/>
    <cellStyle name="Обычный 2 3 27" xfId="28892"/>
    <cellStyle name="Обычный 2 3 3" xfId="7624"/>
    <cellStyle name="Обычный 2 3 3 2" xfId="7625"/>
    <cellStyle name="Обычный 2 3 3 2 2" xfId="28903"/>
    <cellStyle name="Обычный 2 3 3 3" xfId="7626"/>
    <cellStyle name="Обычный 2 3 3 4" xfId="28902"/>
    <cellStyle name="Обычный 2 3 4" xfId="7627"/>
    <cellStyle name="Обычный 2 3 5" xfId="7628"/>
    <cellStyle name="Обычный 2 3 6" xfId="7629"/>
    <cellStyle name="Обычный 2 3 7" xfId="7630"/>
    <cellStyle name="Обычный 2 3 8" xfId="7631"/>
    <cellStyle name="Обычный 2 3 9" xfId="7632"/>
    <cellStyle name="Обычный 2 3_28.06.10ИП ЖТЭЦ 2011" xfId="7633"/>
    <cellStyle name="Обычный 2 30" xfId="7634"/>
    <cellStyle name="Обычный 2 31" xfId="7635"/>
    <cellStyle name="Обычный 2 32" xfId="7636"/>
    <cellStyle name="Обычный 2 33" xfId="7637"/>
    <cellStyle name="Обычный 2 34" xfId="7638"/>
    <cellStyle name="Обычный 2 35" xfId="7639"/>
    <cellStyle name="Обычный 2 36" xfId="7640"/>
    <cellStyle name="Обычный 2 37" xfId="7641"/>
    <cellStyle name="Обычный 2 38" xfId="7642"/>
    <cellStyle name="Обычный 2 39" xfId="7643"/>
    <cellStyle name="Обычный 2 4" xfId="7644"/>
    <cellStyle name="Обычный 2 4 10" xfId="7645"/>
    <cellStyle name="Обычный 2 4 11" xfId="7646"/>
    <cellStyle name="Обычный 2 4 12" xfId="7647"/>
    <cellStyle name="Обычный 2 4 13" xfId="7648"/>
    <cellStyle name="Обычный 2 4 14" xfId="7649"/>
    <cellStyle name="Обычный 2 4 15" xfId="7650"/>
    <cellStyle name="Обычный 2 4 16" xfId="7651"/>
    <cellStyle name="Обычный 2 4 17" xfId="7652"/>
    <cellStyle name="Обычный 2 4 18" xfId="7653"/>
    <cellStyle name="Обычный 2 4 19" xfId="7654"/>
    <cellStyle name="Обычный 2 4 2" xfId="7655"/>
    <cellStyle name="Обычный 2 4 20" xfId="7656"/>
    <cellStyle name="Обычный 2 4 21" xfId="7657"/>
    <cellStyle name="Обычный 2 4 22" xfId="7658"/>
    <cellStyle name="Обычный 2 4 23" xfId="7659"/>
    <cellStyle name="Обычный 2 4 24" xfId="7660"/>
    <cellStyle name="Обычный 2 4 25" xfId="7661"/>
    <cellStyle name="Обычный 2 4 26" xfId="28904"/>
    <cellStyle name="Обычный 2 4 3" xfId="7662"/>
    <cellStyle name="Обычный 2 4 4" xfId="7663"/>
    <cellStyle name="Обычный 2 4 5" xfId="7664"/>
    <cellStyle name="Обычный 2 4 6" xfId="7665"/>
    <cellStyle name="Обычный 2 4 7" xfId="7666"/>
    <cellStyle name="Обычный 2 4 8" xfId="7667"/>
    <cellStyle name="Обычный 2 4 9" xfId="7668"/>
    <cellStyle name="Обычный 2 40" xfId="7669"/>
    <cellStyle name="Обычный 2 41" xfId="7670"/>
    <cellStyle name="Обычный 2 41 10" xfId="7671"/>
    <cellStyle name="Обычный 2 41 10 2" xfId="28906"/>
    <cellStyle name="Обычный 2 41 11" xfId="7672"/>
    <cellStyle name="Обычный 2 41 11 2" xfId="28907"/>
    <cellStyle name="Обычный 2 41 12" xfId="7673"/>
    <cellStyle name="Обычный 2 41 12 2" xfId="28908"/>
    <cellStyle name="Обычный 2 41 13" xfId="7674"/>
    <cellStyle name="Обычный 2 41 13 2" xfId="28909"/>
    <cellStyle name="Обычный 2 41 14" xfId="7675"/>
    <cellStyle name="Обычный 2 41 14 2" xfId="28910"/>
    <cellStyle name="Обычный 2 41 15" xfId="7676"/>
    <cellStyle name="Обычный 2 41 15 2" xfId="28911"/>
    <cellStyle name="Обычный 2 41 16" xfId="7677"/>
    <cellStyle name="Обычный 2 41 16 2" xfId="28912"/>
    <cellStyle name="Обычный 2 41 17" xfId="7678"/>
    <cellStyle name="Обычный 2 41 17 2" xfId="28913"/>
    <cellStyle name="Обычный 2 41 18" xfId="7679"/>
    <cellStyle name="Обычный 2 41 18 10" xfId="7680"/>
    <cellStyle name="Обычный 2 41 18 10 2" xfId="28915"/>
    <cellStyle name="Обычный 2 41 18 11" xfId="7681"/>
    <cellStyle name="Обычный 2 41 18 11 2" xfId="28916"/>
    <cellStyle name="Обычный 2 41 18 12" xfId="7682"/>
    <cellStyle name="Обычный 2 41 18 12 2" xfId="28917"/>
    <cellStyle name="Обычный 2 41 18 13" xfId="7683"/>
    <cellStyle name="Обычный 2 41 18 13 2" xfId="28918"/>
    <cellStyle name="Обычный 2 41 18 14" xfId="7684"/>
    <cellStyle name="Обычный 2 41 18 14 2" xfId="28919"/>
    <cellStyle name="Обычный 2 41 18 15" xfId="7685"/>
    <cellStyle name="Обычный 2 41 18 15 2" xfId="28920"/>
    <cellStyle name="Обычный 2 41 18 16" xfId="7686"/>
    <cellStyle name="Обычный 2 41 18 16 2" xfId="28921"/>
    <cellStyle name="Обычный 2 41 18 17" xfId="7687"/>
    <cellStyle name="Обычный 2 41 18 17 2" xfId="28922"/>
    <cellStyle name="Обычный 2 41 18 18" xfId="7688"/>
    <cellStyle name="Обычный 2 41 18 18 2" xfId="28923"/>
    <cellStyle name="Обычный 2 41 18 19" xfId="7689"/>
    <cellStyle name="Обычный 2 41 18 19 2" xfId="28924"/>
    <cellStyle name="Обычный 2 41 18 2" xfId="7690"/>
    <cellStyle name="Обычный 2 41 18 2 2" xfId="28925"/>
    <cellStyle name="Обычный 2 41 18 20" xfId="7691"/>
    <cellStyle name="Обычный 2 41 18 20 2" xfId="28926"/>
    <cellStyle name="Обычный 2 41 18 21" xfId="7692"/>
    <cellStyle name="Обычный 2 41 18 21 2" xfId="28927"/>
    <cellStyle name="Обычный 2 41 18 22" xfId="7693"/>
    <cellStyle name="Обычный 2 41 18 22 2" xfId="28928"/>
    <cellStyle name="Обычный 2 41 18 23" xfId="7694"/>
    <cellStyle name="Обычный 2 41 18 23 2" xfId="28929"/>
    <cellStyle name="Обычный 2 41 18 24" xfId="7695"/>
    <cellStyle name="Обычный 2 41 18 24 2" xfId="28930"/>
    <cellStyle name="Обычный 2 41 18 25" xfId="7696"/>
    <cellStyle name="Обычный 2 41 18 25 2" xfId="28931"/>
    <cellStyle name="Обычный 2 41 18 26" xfId="7697"/>
    <cellStyle name="Обычный 2 41 18 26 2" xfId="28932"/>
    <cellStyle name="Обычный 2 41 18 27" xfId="7698"/>
    <cellStyle name="Обычный 2 41 18 27 2" xfId="28933"/>
    <cellStyle name="Обычный 2 41 18 28" xfId="7699"/>
    <cellStyle name="Обычный 2 41 18 28 2" xfId="28934"/>
    <cellStyle name="Обычный 2 41 18 29" xfId="7700"/>
    <cellStyle name="Обычный 2 41 18 29 2" xfId="28935"/>
    <cellStyle name="Обычный 2 41 18 3" xfId="7701"/>
    <cellStyle name="Обычный 2 41 18 3 2" xfId="28936"/>
    <cellStyle name="Обычный 2 41 18 30" xfId="28914"/>
    <cellStyle name="Обычный 2 41 18 4" xfId="7702"/>
    <cellStyle name="Обычный 2 41 18 4 2" xfId="28937"/>
    <cellStyle name="Обычный 2 41 18 5" xfId="7703"/>
    <cellStyle name="Обычный 2 41 18 5 2" xfId="28938"/>
    <cellStyle name="Обычный 2 41 18 6" xfId="7704"/>
    <cellStyle name="Обычный 2 41 18 6 2" xfId="28939"/>
    <cellStyle name="Обычный 2 41 18 7" xfId="7705"/>
    <cellStyle name="Обычный 2 41 18 7 2" xfId="28940"/>
    <cellStyle name="Обычный 2 41 18 8" xfId="7706"/>
    <cellStyle name="Обычный 2 41 18 8 2" xfId="28941"/>
    <cellStyle name="Обычный 2 41 18 9" xfId="7707"/>
    <cellStyle name="Обычный 2 41 18 9 2" xfId="28942"/>
    <cellStyle name="Обычный 2 41 19" xfId="7708"/>
    <cellStyle name="Обычный 2 41 19 2" xfId="28943"/>
    <cellStyle name="Обычный 2 41 2" xfId="7709"/>
    <cellStyle name="Обычный 2 41 2 10" xfId="7710"/>
    <cellStyle name="Обычный 2 41 2 10 2" xfId="28945"/>
    <cellStyle name="Обычный 2 41 2 11" xfId="7711"/>
    <cellStyle name="Обычный 2 41 2 11 2" xfId="28946"/>
    <cellStyle name="Обычный 2 41 2 12" xfId="7712"/>
    <cellStyle name="Обычный 2 41 2 12 2" xfId="28947"/>
    <cellStyle name="Обычный 2 41 2 13" xfId="7713"/>
    <cellStyle name="Обычный 2 41 2 13 2" xfId="28948"/>
    <cellStyle name="Обычный 2 41 2 14" xfId="7714"/>
    <cellStyle name="Обычный 2 41 2 14 2" xfId="28949"/>
    <cellStyle name="Обычный 2 41 2 15" xfId="7715"/>
    <cellStyle name="Обычный 2 41 2 15 2" xfId="28950"/>
    <cellStyle name="Обычный 2 41 2 16" xfId="7716"/>
    <cellStyle name="Обычный 2 41 2 16 2" xfId="28951"/>
    <cellStyle name="Обычный 2 41 2 17" xfId="7717"/>
    <cellStyle name="Обычный 2 41 2 17 2" xfId="28952"/>
    <cellStyle name="Обычный 2 41 2 18" xfId="7718"/>
    <cellStyle name="Обычный 2 41 2 18 2" xfId="28953"/>
    <cellStyle name="Обычный 2 41 2 19" xfId="7719"/>
    <cellStyle name="Обычный 2 41 2 19 2" xfId="28954"/>
    <cellStyle name="Обычный 2 41 2 2" xfId="7720"/>
    <cellStyle name="Обычный 2 41 2 2 10" xfId="7721"/>
    <cellStyle name="Обычный 2 41 2 2 10 2" xfId="28956"/>
    <cellStyle name="Обычный 2 41 2 2 11" xfId="7722"/>
    <cellStyle name="Обычный 2 41 2 2 11 2" xfId="28957"/>
    <cellStyle name="Обычный 2 41 2 2 12" xfId="7723"/>
    <cellStyle name="Обычный 2 41 2 2 12 2" xfId="28958"/>
    <cellStyle name="Обычный 2 41 2 2 13" xfId="7724"/>
    <cellStyle name="Обычный 2 41 2 2 13 2" xfId="28959"/>
    <cellStyle name="Обычный 2 41 2 2 14" xfId="7725"/>
    <cellStyle name="Обычный 2 41 2 2 14 2" xfId="28960"/>
    <cellStyle name="Обычный 2 41 2 2 15" xfId="7726"/>
    <cellStyle name="Обычный 2 41 2 2 15 2" xfId="28961"/>
    <cellStyle name="Обычный 2 41 2 2 16" xfId="7727"/>
    <cellStyle name="Обычный 2 41 2 2 16 2" xfId="28962"/>
    <cellStyle name="Обычный 2 41 2 2 17" xfId="7728"/>
    <cellStyle name="Обычный 2 41 2 2 17 2" xfId="28963"/>
    <cellStyle name="Обычный 2 41 2 2 18" xfId="7729"/>
    <cellStyle name="Обычный 2 41 2 2 18 2" xfId="28964"/>
    <cellStyle name="Обычный 2 41 2 2 19" xfId="7730"/>
    <cellStyle name="Обычный 2 41 2 2 19 2" xfId="28965"/>
    <cellStyle name="Обычный 2 41 2 2 2" xfId="7731"/>
    <cellStyle name="Обычный 2 41 2 2 2 2" xfId="28966"/>
    <cellStyle name="Обычный 2 41 2 2 20" xfId="7732"/>
    <cellStyle name="Обычный 2 41 2 2 20 2" xfId="28967"/>
    <cellStyle name="Обычный 2 41 2 2 21" xfId="7733"/>
    <cellStyle name="Обычный 2 41 2 2 21 2" xfId="28968"/>
    <cellStyle name="Обычный 2 41 2 2 22" xfId="7734"/>
    <cellStyle name="Обычный 2 41 2 2 22 2" xfId="28969"/>
    <cellStyle name="Обычный 2 41 2 2 23" xfId="7735"/>
    <cellStyle name="Обычный 2 41 2 2 23 2" xfId="28970"/>
    <cellStyle name="Обычный 2 41 2 2 24" xfId="7736"/>
    <cellStyle name="Обычный 2 41 2 2 24 2" xfId="28971"/>
    <cellStyle name="Обычный 2 41 2 2 25" xfId="7737"/>
    <cellStyle name="Обычный 2 41 2 2 25 2" xfId="28972"/>
    <cellStyle name="Обычный 2 41 2 2 26" xfId="7738"/>
    <cellStyle name="Обычный 2 41 2 2 26 2" xfId="28973"/>
    <cellStyle name="Обычный 2 41 2 2 27" xfId="7739"/>
    <cellStyle name="Обычный 2 41 2 2 27 2" xfId="28974"/>
    <cellStyle name="Обычный 2 41 2 2 28" xfId="7740"/>
    <cellStyle name="Обычный 2 41 2 2 28 2" xfId="28975"/>
    <cellStyle name="Обычный 2 41 2 2 29" xfId="7741"/>
    <cellStyle name="Обычный 2 41 2 2 29 2" xfId="28976"/>
    <cellStyle name="Обычный 2 41 2 2 3" xfId="7742"/>
    <cellStyle name="Обычный 2 41 2 2 3 2" xfId="28977"/>
    <cellStyle name="Обычный 2 41 2 2 30" xfId="28955"/>
    <cellStyle name="Обычный 2 41 2 2 4" xfId="7743"/>
    <cellStyle name="Обычный 2 41 2 2 4 2" xfId="28978"/>
    <cellStyle name="Обычный 2 41 2 2 5" xfId="7744"/>
    <cellStyle name="Обычный 2 41 2 2 5 2" xfId="28979"/>
    <cellStyle name="Обычный 2 41 2 2 6" xfId="7745"/>
    <cellStyle name="Обычный 2 41 2 2 6 2" xfId="28980"/>
    <cellStyle name="Обычный 2 41 2 2 7" xfId="7746"/>
    <cellStyle name="Обычный 2 41 2 2 7 2" xfId="28981"/>
    <cellStyle name="Обычный 2 41 2 2 8" xfId="7747"/>
    <cellStyle name="Обычный 2 41 2 2 8 2" xfId="28982"/>
    <cellStyle name="Обычный 2 41 2 2 9" xfId="7748"/>
    <cellStyle name="Обычный 2 41 2 2 9 2" xfId="28983"/>
    <cellStyle name="Обычный 2 41 2 20" xfId="7749"/>
    <cellStyle name="Обычный 2 41 2 20 2" xfId="28984"/>
    <cellStyle name="Обычный 2 41 2 21" xfId="7750"/>
    <cellStyle name="Обычный 2 41 2 21 2" xfId="28985"/>
    <cellStyle name="Обычный 2 41 2 22" xfId="7751"/>
    <cellStyle name="Обычный 2 41 2 22 2" xfId="28986"/>
    <cellStyle name="Обычный 2 41 2 23" xfId="7752"/>
    <cellStyle name="Обычный 2 41 2 23 2" xfId="28987"/>
    <cellStyle name="Обычный 2 41 2 24" xfId="7753"/>
    <cellStyle name="Обычный 2 41 2 24 2" xfId="28988"/>
    <cellStyle name="Обычный 2 41 2 25" xfId="7754"/>
    <cellStyle name="Обычный 2 41 2 25 2" xfId="28989"/>
    <cellStyle name="Обычный 2 41 2 26" xfId="7755"/>
    <cellStyle name="Обычный 2 41 2 26 2" xfId="28990"/>
    <cellStyle name="Обычный 2 41 2 27" xfId="7756"/>
    <cellStyle name="Обычный 2 41 2 27 2" xfId="28991"/>
    <cellStyle name="Обычный 2 41 2 28" xfId="7757"/>
    <cellStyle name="Обычный 2 41 2 28 2" xfId="28992"/>
    <cellStyle name="Обычный 2 41 2 29" xfId="7758"/>
    <cellStyle name="Обычный 2 41 2 29 2" xfId="28993"/>
    <cellStyle name="Обычный 2 41 2 3" xfId="7759"/>
    <cellStyle name="Обычный 2 41 2 3 2" xfId="28994"/>
    <cellStyle name="Обычный 2 41 2 30" xfId="7760"/>
    <cellStyle name="Обычный 2 41 2 30 2" xfId="28995"/>
    <cellStyle name="Обычный 2 41 2 31" xfId="7761"/>
    <cellStyle name="Обычный 2 41 2 31 2" xfId="28996"/>
    <cellStyle name="Обычный 2 41 2 32" xfId="7762"/>
    <cellStyle name="Обычный 2 41 2 32 2" xfId="28997"/>
    <cellStyle name="Обычный 2 41 2 33" xfId="7763"/>
    <cellStyle name="Обычный 2 41 2 33 2" xfId="28998"/>
    <cellStyle name="Обычный 2 41 2 34" xfId="28944"/>
    <cellStyle name="Обычный 2 41 2 4" xfId="7764"/>
    <cellStyle name="Обычный 2 41 2 4 2" xfId="28999"/>
    <cellStyle name="Обычный 2 41 2 5" xfId="7765"/>
    <cellStyle name="Обычный 2 41 2 5 2" xfId="29000"/>
    <cellStyle name="Обычный 2 41 2 6" xfId="7766"/>
    <cellStyle name="Обычный 2 41 2 6 2" xfId="29001"/>
    <cellStyle name="Обычный 2 41 2 7" xfId="7767"/>
    <cellStyle name="Обычный 2 41 2 7 2" xfId="29002"/>
    <cellStyle name="Обычный 2 41 2 8" xfId="7768"/>
    <cellStyle name="Обычный 2 41 2 8 2" xfId="29003"/>
    <cellStyle name="Обычный 2 41 2 9" xfId="7769"/>
    <cellStyle name="Обычный 2 41 2 9 2" xfId="29004"/>
    <cellStyle name="Обычный 2 41 20" xfId="7770"/>
    <cellStyle name="Обычный 2 41 20 2" xfId="29005"/>
    <cellStyle name="Обычный 2 41 21" xfId="7771"/>
    <cellStyle name="Обычный 2 41 21 2" xfId="29006"/>
    <cellStyle name="Обычный 2 41 22" xfId="7772"/>
    <cellStyle name="Обычный 2 41 22 2" xfId="29007"/>
    <cellStyle name="Обычный 2 41 23" xfId="7773"/>
    <cellStyle name="Обычный 2 41 23 2" xfId="29008"/>
    <cellStyle name="Обычный 2 41 24" xfId="7774"/>
    <cellStyle name="Обычный 2 41 24 2" xfId="29009"/>
    <cellStyle name="Обычный 2 41 25" xfId="7775"/>
    <cellStyle name="Обычный 2 41 25 2" xfId="29010"/>
    <cellStyle name="Обычный 2 41 26" xfId="7776"/>
    <cellStyle name="Обычный 2 41 26 2" xfId="29011"/>
    <cellStyle name="Обычный 2 41 27" xfId="7777"/>
    <cellStyle name="Обычный 2 41 27 2" xfId="29012"/>
    <cellStyle name="Обычный 2 41 28" xfId="7778"/>
    <cellStyle name="Обычный 2 41 28 2" xfId="29013"/>
    <cellStyle name="Обычный 2 41 29" xfId="7779"/>
    <cellStyle name="Обычный 2 41 29 2" xfId="29014"/>
    <cellStyle name="Обычный 2 41 3" xfId="7780"/>
    <cellStyle name="Обычный 2 41 3 2" xfId="29015"/>
    <cellStyle name="Обычный 2 41 30" xfId="7781"/>
    <cellStyle name="Обычный 2 41 30 2" xfId="29016"/>
    <cellStyle name="Обычный 2 41 31" xfId="7782"/>
    <cellStyle name="Обычный 2 41 31 2" xfId="29017"/>
    <cellStyle name="Обычный 2 41 32" xfId="7783"/>
    <cellStyle name="Обычный 2 41 32 2" xfId="29018"/>
    <cellStyle name="Обычный 2 41 33" xfId="7784"/>
    <cellStyle name="Обычный 2 41 33 2" xfId="29019"/>
    <cellStyle name="Обычный 2 41 34" xfId="7785"/>
    <cellStyle name="Обычный 2 41 34 2" xfId="29020"/>
    <cellStyle name="Обычный 2 41 35" xfId="7786"/>
    <cellStyle name="Обычный 2 41 35 2" xfId="29021"/>
    <cellStyle name="Обычный 2 41 36" xfId="7787"/>
    <cellStyle name="Обычный 2 41 36 2" xfId="29022"/>
    <cellStyle name="Обычный 2 41 37" xfId="7788"/>
    <cellStyle name="Обычный 2 41 37 2" xfId="29023"/>
    <cellStyle name="Обычный 2 41 38" xfId="7789"/>
    <cellStyle name="Обычный 2 41 38 2" xfId="29024"/>
    <cellStyle name="Обычный 2 41 39" xfId="7790"/>
    <cellStyle name="Обычный 2 41 39 2" xfId="29025"/>
    <cellStyle name="Обычный 2 41 4" xfId="7791"/>
    <cellStyle name="Обычный 2 41 4 2" xfId="29026"/>
    <cellStyle name="Обычный 2 41 40" xfId="7792"/>
    <cellStyle name="Обычный 2 41 40 2" xfId="29027"/>
    <cellStyle name="Обычный 2 41 41" xfId="7793"/>
    <cellStyle name="Обычный 2 41 41 2" xfId="29028"/>
    <cellStyle name="Обычный 2 41 42" xfId="7794"/>
    <cellStyle name="Обычный 2 41 42 2" xfId="29029"/>
    <cellStyle name="Обычный 2 41 43" xfId="7795"/>
    <cellStyle name="Обычный 2 41 43 2" xfId="29030"/>
    <cellStyle name="Обычный 2 41 44" xfId="7796"/>
    <cellStyle name="Обычный 2 41 44 2" xfId="29031"/>
    <cellStyle name="Обычный 2 41 45" xfId="7797"/>
    <cellStyle name="Обычный 2 41 45 2" xfId="29032"/>
    <cellStyle name="Обычный 2 41 46" xfId="7798"/>
    <cellStyle name="Обычный 2 41 46 2" xfId="29033"/>
    <cellStyle name="Обычный 2 41 47" xfId="7799"/>
    <cellStyle name="Обычный 2 41 47 2" xfId="29034"/>
    <cellStyle name="Обычный 2 41 48" xfId="7800"/>
    <cellStyle name="Обычный 2 41 48 2" xfId="29035"/>
    <cellStyle name="Обычный 2 41 49" xfId="28905"/>
    <cellStyle name="Обычный 2 41 5" xfId="7801"/>
    <cellStyle name="Обычный 2 41 5 2" xfId="29036"/>
    <cellStyle name="Обычный 2 41 6" xfId="7802"/>
    <cellStyle name="Обычный 2 41 6 2" xfId="29037"/>
    <cellStyle name="Обычный 2 41 7" xfId="7803"/>
    <cellStyle name="Обычный 2 41 7 2" xfId="29038"/>
    <cellStyle name="Обычный 2 41 8" xfId="7804"/>
    <cellStyle name="Обычный 2 41 8 2" xfId="29039"/>
    <cellStyle name="Обычный 2 41 9" xfId="7805"/>
    <cellStyle name="Обычный 2 41 9 2" xfId="29040"/>
    <cellStyle name="Обычный 2 42" xfId="7806"/>
    <cellStyle name="Обычный 2 42 2" xfId="29041"/>
    <cellStyle name="Обычный 2 43" xfId="7807"/>
    <cellStyle name="Обычный 2 43 2" xfId="29042"/>
    <cellStyle name="Обычный 2 44" xfId="7808"/>
    <cellStyle name="Обычный 2 44 2" xfId="29043"/>
    <cellStyle name="Обычный 2 45" xfId="7809"/>
    <cellStyle name="Обычный 2 45 2" xfId="29044"/>
    <cellStyle name="Обычный 2 46" xfId="7810"/>
    <cellStyle name="Обычный 2 46 2" xfId="29045"/>
    <cellStyle name="Обычный 2 47" xfId="7811"/>
    <cellStyle name="Обычный 2 47 2" xfId="29046"/>
    <cellStyle name="Обычный 2 48" xfId="7812"/>
    <cellStyle name="Обычный 2 48 2" xfId="29047"/>
    <cellStyle name="Обычный 2 49" xfId="7813"/>
    <cellStyle name="Обычный 2 49 2" xfId="29048"/>
    <cellStyle name="Обычный 2 5" xfId="7814"/>
    <cellStyle name="Обычный 2 5 10" xfId="7815"/>
    <cellStyle name="Обычный 2 5 11" xfId="7816"/>
    <cellStyle name="Обычный 2 5 12" xfId="7817"/>
    <cellStyle name="Обычный 2 5 13" xfId="7818"/>
    <cellStyle name="Обычный 2 5 14" xfId="7819"/>
    <cellStyle name="Обычный 2 5 15" xfId="7820"/>
    <cellStyle name="Обычный 2 5 16" xfId="7821"/>
    <cellStyle name="Обычный 2 5 17" xfId="7822"/>
    <cellStyle name="Обычный 2 5 18" xfId="7823"/>
    <cellStyle name="Обычный 2 5 19" xfId="7824"/>
    <cellStyle name="Обычный 2 5 2" xfId="7825"/>
    <cellStyle name="Обычный 2 5 2 2" xfId="7826"/>
    <cellStyle name="Обычный 2 5 2 2 2" xfId="29051"/>
    <cellStyle name="Обычный 2 5 2 3" xfId="7827"/>
    <cellStyle name="Обычный 2 5 2 4" xfId="29050"/>
    <cellStyle name="Обычный 2 5 20" xfId="7828"/>
    <cellStyle name="Обычный 2 5 21" xfId="7829"/>
    <cellStyle name="Обычный 2 5 22" xfId="7830"/>
    <cellStyle name="Обычный 2 5 23" xfId="7831"/>
    <cellStyle name="Обычный 2 5 24" xfId="7832"/>
    <cellStyle name="Обычный 2 5 25" xfId="7833"/>
    <cellStyle name="Обычный 2 5 26" xfId="21201"/>
    <cellStyle name="Обычный 2 5 26 2" xfId="38099"/>
    <cellStyle name="Обычный 2 5 27" xfId="21202"/>
    <cellStyle name="Обычный 2 5 27 2" xfId="38100"/>
    <cellStyle name="Обычный 2 5 28" xfId="21203"/>
    <cellStyle name="Обычный 2 5 28 2" xfId="38101"/>
    <cellStyle name="Обычный 2 5 29" xfId="29049"/>
    <cellStyle name="Обычный 2 5 3" xfId="7834"/>
    <cellStyle name="Обычный 2 5 3 2" xfId="7835"/>
    <cellStyle name="Обычный 2 5 3 2 2" xfId="29053"/>
    <cellStyle name="Обычный 2 5 3 3" xfId="7836"/>
    <cellStyle name="Обычный 2 5 3 4" xfId="29052"/>
    <cellStyle name="Обычный 2 5 4" xfId="7837"/>
    <cellStyle name="Обычный 2 5 4 2" xfId="7838"/>
    <cellStyle name="Обычный 2 5 4 2 2" xfId="29055"/>
    <cellStyle name="Обычный 2 5 4 3" xfId="7839"/>
    <cellStyle name="Обычный 2 5 4 4" xfId="29054"/>
    <cellStyle name="Обычный 2 5 5" xfId="7840"/>
    <cellStyle name="Обычный 2 5 6" xfId="7841"/>
    <cellStyle name="Обычный 2 5 7" xfId="7842"/>
    <cellStyle name="Обычный 2 5 8" xfId="7843"/>
    <cellStyle name="Обычный 2 5 9" xfId="7844"/>
    <cellStyle name="Обычный 2 50" xfId="7845"/>
    <cellStyle name="Обычный 2 50 2" xfId="29056"/>
    <cellStyle name="Обычный 2 51" xfId="7846"/>
    <cellStyle name="Обычный 2 51 2" xfId="29057"/>
    <cellStyle name="Обычный 2 52" xfId="7847"/>
    <cellStyle name="Обычный 2 52 2" xfId="29058"/>
    <cellStyle name="Обычный 2 53" xfId="7848"/>
    <cellStyle name="Обычный 2 53 2" xfId="29059"/>
    <cellStyle name="Обычный 2 54" xfId="7849"/>
    <cellStyle name="Обычный 2 54 2" xfId="29060"/>
    <cellStyle name="Обычный 2 55" xfId="7850"/>
    <cellStyle name="Обычный 2 55 2" xfId="29061"/>
    <cellStyle name="Обычный 2 56" xfId="7851"/>
    <cellStyle name="Обычный 2 56 2" xfId="29062"/>
    <cellStyle name="Обычный 2 57" xfId="7852"/>
    <cellStyle name="Обычный 2 57 2" xfId="29063"/>
    <cellStyle name="Обычный 2 58" xfId="7853"/>
    <cellStyle name="Обычный 2 58 2" xfId="29064"/>
    <cellStyle name="Обычный 2 59" xfId="7854"/>
    <cellStyle name="Обычный 2 59 2" xfId="29065"/>
    <cellStyle name="Обычный 2 6" xfId="7855"/>
    <cellStyle name="Обычный 2 6 10" xfId="7856"/>
    <cellStyle name="Обычный 2 6 10 2" xfId="29067"/>
    <cellStyle name="Обычный 2 6 11" xfId="7857"/>
    <cellStyle name="Обычный 2 6 11 2" xfId="29068"/>
    <cellStyle name="Обычный 2 6 12" xfId="7858"/>
    <cellStyle name="Обычный 2 6 12 2" xfId="29069"/>
    <cellStyle name="Обычный 2 6 13" xfId="7859"/>
    <cellStyle name="Обычный 2 6 13 2" xfId="29070"/>
    <cellStyle name="Обычный 2 6 14" xfId="7860"/>
    <cellStyle name="Обычный 2 6 14 2" xfId="29071"/>
    <cellStyle name="Обычный 2 6 15" xfId="7861"/>
    <cellStyle name="Обычный 2 6 15 2" xfId="29072"/>
    <cellStyle name="Обычный 2 6 16" xfId="7862"/>
    <cellStyle name="Обычный 2 6 16 2" xfId="29073"/>
    <cellStyle name="Обычный 2 6 17" xfId="7863"/>
    <cellStyle name="Обычный 2 6 17 2" xfId="29074"/>
    <cellStyle name="Обычный 2 6 18" xfId="7864"/>
    <cellStyle name="Обычный 2 6 18 2" xfId="29075"/>
    <cellStyle name="Обычный 2 6 19" xfId="7865"/>
    <cellStyle name="Обычный 2 6 19 2" xfId="29076"/>
    <cellStyle name="Обычный 2 6 2" xfId="7866"/>
    <cellStyle name="Обычный 2 6 2 2" xfId="29077"/>
    <cellStyle name="Обычный 2 6 20" xfId="7867"/>
    <cellStyle name="Обычный 2 6 20 2" xfId="29078"/>
    <cellStyle name="Обычный 2 6 21" xfId="7868"/>
    <cellStyle name="Обычный 2 6 21 2" xfId="29079"/>
    <cellStyle name="Обычный 2 6 22" xfId="7869"/>
    <cellStyle name="Обычный 2 6 22 2" xfId="29080"/>
    <cellStyle name="Обычный 2 6 23" xfId="7870"/>
    <cellStyle name="Обычный 2 6 23 2" xfId="29081"/>
    <cellStyle name="Обычный 2 6 24" xfId="7871"/>
    <cellStyle name="Обычный 2 6 24 2" xfId="29082"/>
    <cellStyle name="Обычный 2 6 25" xfId="7872"/>
    <cellStyle name="Обычный 2 6 25 2" xfId="29083"/>
    <cellStyle name="Обычный 2 6 26" xfId="21204"/>
    <cellStyle name="Обычный 2 6 26 2" xfId="38102"/>
    <cellStyle name="Обычный 2 6 27" xfId="21205"/>
    <cellStyle name="Обычный 2 6 27 2" xfId="38103"/>
    <cellStyle name="Обычный 2 6 28" xfId="21206"/>
    <cellStyle name="Обычный 2 6 28 2" xfId="38104"/>
    <cellStyle name="Обычный 2 6 29" xfId="29066"/>
    <cellStyle name="Обычный 2 6 3" xfId="7873"/>
    <cellStyle name="Обычный 2 6 3 2" xfId="29084"/>
    <cellStyle name="Обычный 2 6 4" xfId="7874"/>
    <cellStyle name="Обычный 2 6 4 2" xfId="29085"/>
    <cellStyle name="Обычный 2 6 5" xfId="7875"/>
    <cellStyle name="Обычный 2 6 5 2" xfId="29086"/>
    <cellStyle name="Обычный 2 6 6" xfId="7876"/>
    <cellStyle name="Обычный 2 6 6 2" xfId="29087"/>
    <cellStyle name="Обычный 2 6 7" xfId="7877"/>
    <cellStyle name="Обычный 2 6 7 2" xfId="29088"/>
    <cellStyle name="Обычный 2 6 8" xfId="7878"/>
    <cellStyle name="Обычный 2 6 8 2" xfId="29089"/>
    <cellStyle name="Обычный 2 6 9" xfId="7879"/>
    <cellStyle name="Обычный 2 6 9 2" xfId="29090"/>
    <cellStyle name="Обычный 2 60" xfId="7880"/>
    <cellStyle name="Обычный 2 60 2" xfId="29091"/>
    <cellStyle name="Обычный 2 61" xfId="7881"/>
    <cellStyle name="Обычный 2 61 2" xfId="29092"/>
    <cellStyle name="Обычный 2 62" xfId="7882"/>
    <cellStyle name="Обычный 2 62 2" xfId="29093"/>
    <cellStyle name="Обычный 2 63" xfId="7883"/>
    <cellStyle name="Обычный 2 63 2" xfId="29094"/>
    <cellStyle name="Обычный 2 64" xfId="7884"/>
    <cellStyle name="Обычный 2 64 2" xfId="29095"/>
    <cellStyle name="Обычный 2 65" xfId="7885"/>
    <cellStyle name="Обычный 2 65 2" xfId="29096"/>
    <cellStyle name="Обычный 2 66" xfId="7886"/>
    <cellStyle name="Обычный 2 66 2" xfId="29097"/>
    <cellStyle name="Обычный 2 67" xfId="7887"/>
    <cellStyle name="Обычный 2 67 2" xfId="29098"/>
    <cellStyle name="Обычный 2 68" xfId="7888"/>
    <cellStyle name="Обычный 2 68 2" xfId="29099"/>
    <cellStyle name="Обычный 2 69" xfId="7889"/>
    <cellStyle name="Обычный 2 69 2" xfId="29100"/>
    <cellStyle name="Обычный 2 7" xfId="7890"/>
    <cellStyle name="Обычный 2 7 10" xfId="7891"/>
    <cellStyle name="Обычный 2 7 10 2" xfId="29102"/>
    <cellStyle name="Обычный 2 7 11" xfId="7892"/>
    <cellStyle name="Обычный 2 7 11 2" xfId="29103"/>
    <cellStyle name="Обычный 2 7 12" xfId="7893"/>
    <cellStyle name="Обычный 2 7 12 2" xfId="29104"/>
    <cellStyle name="Обычный 2 7 13" xfId="7894"/>
    <cellStyle name="Обычный 2 7 13 2" xfId="29105"/>
    <cellStyle name="Обычный 2 7 14" xfId="7895"/>
    <cellStyle name="Обычный 2 7 14 2" xfId="29106"/>
    <cellStyle name="Обычный 2 7 15" xfId="7896"/>
    <cellStyle name="Обычный 2 7 15 2" xfId="29107"/>
    <cellStyle name="Обычный 2 7 16" xfId="7897"/>
    <cellStyle name="Обычный 2 7 16 2" xfId="29108"/>
    <cellStyle name="Обычный 2 7 17" xfId="7898"/>
    <cellStyle name="Обычный 2 7 17 2" xfId="29109"/>
    <cellStyle name="Обычный 2 7 18" xfId="7899"/>
    <cellStyle name="Обычный 2 7 18 2" xfId="29110"/>
    <cellStyle name="Обычный 2 7 19" xfId="7900"/>
    <cellStyle name="Обычный 2 7 19 2" xfId="29111"/>
    <cellStyle name="Обычный 2 7 2" xfId="7901"/>
    <cellStyle name="Обычный 2 7 2 2" xfId="29112"/>
    <cellStyle name="Обычный 2 7 20" xfId="7902"/>
    <cellStyle name="Обычный 2 7 20 2" xfId="29113"/>
    <cellStyle name="Обычный 2 7 21" xfId="7903"/>
    <cellStyle name="Обычный 2 7 21 2" xfId="29114"/>
    <cellStyle name="Обычный 2 7 22" xfId="7904"/>
    <cellStyle name="Обычный 2 7 22 2" xfId="29115"/>
    <cellStyle name="Обычный 2 7 23" xfId="7905"/>
    <cellStyle name="Обычный 2 7 23 2" xfId="29116"/>
    <cellStyle name="Обычный 2 7 24" xfId="7906"/>
    <cellStyle name="Обычный 2 7 24 2" xfId="29117"/>
    <cellStyle name="Обычный 2 7 25" xfId="7907"/>
    <cellStyle name="Обычный 2 7 25 2" xfId="29118"/>
    <cellStyle name="Обычный 2 7 26" xfId="21207"/>
    <cellStyle name="Обычный 2 7 26 2" xfId="38105"/>
    <cellStyle name="Обычный 2 7 27" xfId="21208"/>
    <cellStyle name="Обычный 2 7 27 2" xfId="38106"/>
    <cellStyle name="Обычный 2 7 28" xfId="21209"/>
    <cellStyle name="Обычный 2 7 28 2" xfId="38107"/>
    <cellStyle name="Обычный 2 7 29" xfId="29101"/>
    <cellStyle name="Обычный 2 7 3" xfId="7908"/>
    <cellStyle name="Обычный 2 7 3 2" xfId="29119"/>
    <cellStyle name="Обычный 2 7 4" xfId="7909"/>
    <cellStyle name="Обычный 2 7 4 2" xfId="29120"/>
    <cellStyle name="Обычный 2 7 5" xfId="7910"/>
    <cellStyle name="Обычный 2 7 5 2" xfId="29121"/>
    <cellStyle name="Обычный 2 7 6" xfId="7911"/>
    <cellStyle name="Обычный 2 7 6 2" xfId="29122"/>
    <cellStyle name="Обычный 2 7 7" xfId="7912"/>
    <cellStyle name="Обычный 2 7 7 2" xfId="29123"/>
    <cellStyle name="Обычный 2 7 8" xfId="7913"/>
    <cellStyle name="Обычный 2 7 8 2" xfId="29124"/>
    <cellStyle name="Обычный 2 7 9" xfId="7914"/>
    <cellStyle name="Обычный 2 7 9 2" xfId="29125"/>
    <cellStyle name="Обычный 2 70" xfId="7915"/>
    <cellStyle name="Обычный 2 70 2" xfId="29126"/>
    <cellStyle name="Обычный 2 71" xfId="7916"/>
    <cellStyle name="Обычный 2 71 2" xfId="29127"/>
    <cellStyle name="Обычный 2 72" xfId="7917"/>
    <cellStyle name="Обычный 2 72 2" xfId="29128"/>
    <cellStyle name="Обычный 2 73" xfId="7918"/>
    <cellStyle name="Обычный 2 73 2" xfId="29129"/>
    <cellStyle name="Обычный 2 74" xfId="7919"/>
    <cellStyle name="Обычный 2 74 2" xfId="29130"/>
    <cellStyle name="Обычный 2 75" xfId="7920"/>
    <cellStyle name="Обычный 2 75 2" xfId="29131"/>
    <cellStyle name="Обычный 2 76" xfId="7921"/>
    <cellStyle name="Обычный 2 76 10" xfId="7922"/>
    <cellStyle name="Обычный 2 76 10 2" xfId="29133"/>
    <cellStyle name="Обычный 2 76 11" xfId="7923"/>
    <cellStyle name="Обычный 2 76 11 2" xfId="29134"/>
    <cellStyle name="Обычный 2 76 12" xfId="7924"/>
    <cellStyle name="Обычный 2 76 12 2" xfId="29135"/>
    <cellStyle name="Обычный 2 76 13" xfId="7925"/>
    <cellStyle name="Обычный 2 76 13 2" xfId="29136"/>
    <cellStyle name="Обычный 2 76 14" xfId="7926"/>
    <cellStyle name="Обычный 2 76 14 2" xfId="29137"/>
    <cellStyle name="Обычный 2 76 15" xfId="7927"/>
    <cellStyle name="Обычный 2 76 15 2" xfId="29138"/>
    <cellStyle name="Обычный 2 76 16" xfId="7928"/>
    <cellStyle name="Обычный 2 76 16 2" xfId="29139"/>
    <cellStyle name="Обычный 2 76 17" xfId="7929"/>
    <cellStyle name="Обычный 2 76 17 2" xfId="29140"/>
    <cellStyle name="Обычный 2 76 18" xfId="7930"/>
    <cellStyle name="Обычный 2 76 18 2" xfId="29141"/>
    <cellStyle name="Обычный 2 76 19" xfId="7931"/>
    <cellStyle name="Обычный 2 76 19 2" xfId="29142"/>
    <cellStyle name="Обычный 2 76 2" xfId="7932"/>
    <cellStyle name="Обычный 2 76 2 10" xfId="7933"/>
    <cellStyle name="Обычный 2 76 2 10 2" xfId="29144"/>
    <cellStyle name="Обычный 2 76 2 11" xfId="7934"/>
    <cellStyle name="Обычный 2 76 2 11 2" xfId="29145"/>
    <cellStyle name="Обычный 2 76 2 12" xfId="7935"/>
    <cellStyle name="Обычный 2 76 2 12 2" xfId="29146"/>
    <cellStyle name="Обычный 2 76 2 13" xfId="7936"/>
    <cellStyle name="Обычный 2 76 2 13 2" xfId="29147"/>
    <cellStyle name="Обычный 2 76 2 14" xfId="7937"/>
    <cellStyle name="Обычный 2 76 2 14 2" xfId="29148"/>
    <cellStyle name="Обычный 2 76 2 15" xfId="7938"/>
    <cellStyle name="Обычный 2 76 2 15 2" xfId="29149"/>
    <cellStyle name="Обычный 2 76 2 16" xfId="7939"/>
    <cellStyle name="Обычный 2 76 2 16 2" xfId="29150"/>
    <cellStyle name="Обычный 2 76 2 17" xfId="7940"/>
    <cellStyle name="Обычный 2 76 2 17 2" xfId="29151"/>
    <cellStyle name="Обычный 2 76 2 18" xfId="7941"/>
    <cellStyle name="Обычный 2 76 2 18 2" xfId="29152"/>
    <cellStyle name="Обычный 2 76 2 19" xfId="7942"/>
    <cellStyle name="Обычный 2 76 2 19 2" xfId="29153"/>
    <cellStyle name="Обычный 2 76 2 2" xfId="7943"/>
    <cellStyle name="Обычный 2 76 2 2 2" xfId="29154"/>
    <cellStyle name="Обычный 2 76 2 20" xfId="7944"/>
    <cellStyle name="Обычный 2 76 2 20 2" xfId="29155"/>
    <cellStyle name="Обычный 2 76 2 21" xfId="7945"/>
    <cellStyle name="Обычный 2 76 2 21 2" xfId="29156"/>
    <cellStyle name="Обычный 2 76 2 22" xfId="7946"/>
    <cellStyle name="Обычный 2 76 2 22 2" xfId="29157"/>
    <cellStyle name="Обычный 2 76 2 23" xfId="7947"/>
    <cellStyle name="Обычный 2 76 2 23 2" xfId="29158"/>
    <cellStyle name="Обычный 2 76 2 24" xfId="7948"/>
    <cellStyle name="Обычный 2 76 2 24 2" xfId="29159"/>
    <cellStyle name="Обычный 2 76 2 25" xfId="7949"/>
    <cellStyle name="Обычный 2 76 2 25 2" xfId="29160"/>
    <cellStyle name="Обычный 2 76 2 26" xfId="7950"/>
    <cellStyle name="Обычный 2 76 2 26 2" xfId="29161"/>
    <cellStyle name="Обычный 2 76 2 27" xfId="7951"/>
    <cellStyle name="Обычный 2 76 2 27 2" xfId="29162"/>
    <cellStyle name="Обычный 2 76 2 28" xfId="7952"/>
    <cellStyle name="Обычный 2 76 2 28 2" xfId="29163"/>
    <cellStyle name="Обычный 2 76 2 29" xfId="7953"/>
    <cellStyle name="Обычный 2 76 2 29 2" xfId="29164"/>
    <cellStyle name="Обычный 2 76 2 3" xfId="7954"/>
    <cellStyle name="Обычный 2 76 2 3 2" xfId="29165"/>
    <cellStyle name="Обычный 2 76 2 30" xfId="29143"/>
    <cellStyle name="Обычный 2 76 2 4" xfId="7955"/>
    <cellStyle name="Обычный 2 76 2 4 2" xfId="29166"/>
    <cellStyle name="Обычный 2 76 2 5" xfId="7956"/>
    <cellStyle name="Обычный 2 76 2 5 2" xfId="29167"/>
    <cellStyle name="Обычный 2 76 2 6" xfId="7957"/>
    <cellStyle name="Обычный 2 76 2 6 2" xfId="29168"/>
    <cellStyle name="Обычный 2 76 2 7" xfId="7958"/>
    <cellStyle name="Обычный 2 76 2 7 2" xfId="29169"/>
    <cellStyle name="Обычный 2 76 2 8" xfId="7959"/>
    <cellStyle name="Обычный 2 76 2 8 2" xfId="29170"/>
    <cellStyle name="Обычный 2 76 2 9" xfId="7960"/>
    <cellStyle name="Обычный 2 76 2 9 2" xfId="29171"/>
    <cellStyle name="Обычный 2 76 20" xfId="7961"/>
    <cellStyle name="Обычный 2 76 20 2" xfId="29172"/>
    <cellStyle name="Обычный 2 76 21" xfId="7962"/>
    <cellStyle name="Обычный 2 76 21 2" xfId="29173"/>
    <cellStyle name="Обычный 2 76 22" xfId="7963"/>
    <cellStyle name="Обычный 2 76 22 2" xfId="29174"/>
    <cellStyle name="Обычный 2 76 23" xfId="7964"/>
    <cellStyle name="Обычный 2 76 23 2" xfId="29175"/>
    <cellStyle name="Обычный 2 76 24" xfId="7965"/>
    <cellStyle name="Обычный 2 76 24 2" xfId="29176"/>
    <cellStyle name="Обычный 2 76 25" xfId="7966"/>
    <cellStyle name="Обычный 2 76 25 2" xfId="29177"/>
    <cellStyle name="Обычный 2 76 26" xfId="7967"/>
    <cellStyle name="Обычный 2 76 26 2" xfId="29178"/>
    <cellStyle name="Обычный 2 76 27" xfId="7968"/>
    <cellStyle name="Обычный 2 76 27 2" xfId="29179"/>
    <cellStyle name="Обычный 2 76 28" xfId="7969"/>
    <cellStyle name="Обычный 2 76 28 2" xfId="29180"/>
    <cellStyle name="Обычный 2 76 29" xfId="7970"/>
    <cellStyle name="Обычный 2 76 29 2" xfId="29181"/>
    <cellStyle name="Обычный 2 76 3" xfId="7971"/>
    <cellStyle name="Обычный 2 76 3 2" xfId="29182"/>
    <cellStyle name="Обычный 2 76 30" xfId="7972"/>
    <cellStyle name="Обычный 2 76 30 2" xfId="29183"/>
    <cellStyle name="Обычный 2 76 31" xfId="7973"/>
    <cellStyle name="Обычный 2 76 31 2" xfId="29184"/>
    <cellStyle name="Обычный 2 76 32" xfId="7974"/>
    <cellStyle name="Обычный 2 76 32 2" xfId="29185"/>
    <cellStyle name="Обычный 2 76 33" xfId="7975"/>
    <cellStyle name="Обычный 2 76 33 2" xfId="29186"/>
    <cellStyle name="Обычный 2 76 34" xfId="29132"/>
    <cellStyle name="Обычный 2 76 4" xfId="7976"/>
    <cellStyle name="Обычный 2 76 4 2" xfId="29187"/>
    <cellStyle name="Обычный 2 76 5" xfId="7977"/>
    <cellStyle name="Обычный 2 76 5 2" xfId="29188"/>
    <cellStyle name="Обычный 2 76 6" xfId="7978"/>
    <cellStyle name="Обычный 2 76 6 2" xfId="29189"/>
    <cellStyle name="Обычный 2 76 7" xfId="7979"/>
    <cellStyle name="Обычный 2 76 7 2" xfId="29190"/>
    <cellStyle name="Обычный 2 76 8" xfId="7980"/>
    <cellStyle name="Обычный 2 76 8 2" xfId="29191"/>
    <cellStyle name="Обычный 2 76 9" xfId="7981"/>
    <cellStyle name="Обычный 2 76 9 2" xfId="29192"/>
    <cellStyle name="Обычный 2 77" xfId="7982"/>
    <cellStyle name="Обычный 2 77 2" xfId="29193"/>
    <cellStyle name="Обычный 2 78" xfId="7983"/>
    <cellStyle name="Обычный 2 78 2" xfId="29194"/>
    <cellStyle name="Обычный 2 79" xfId="7984"/>
    <cellStyle name="Обычный 2 79 2" xfId="29195"/>
    <cellStyle name="Обычный 2 8" xfId="7985"/>
    <cellStyle name="Обычный 2 8 10" xfId="7986"/>
    <cellStyle name="Обычный 2 8 10 2" xfId="29197"/>
    <cellStyle name="Обычный 2 8 11" xfId="7987"/>
    <cellStyle name="Обычный 2 8 11 2" xfId="29198"/>
    <cellStyle name="Обычный 2 8 12" xfId="7988"/>
    <cellStyle name="Обычный 2 8 12 2" xfId="29199"/>
    <cellStyle name="Обычный 2 8 13" xfId="7989"/>
    <cellStyle name="Обычный 2 8 13 2" xfId="29200"/>
    <cellStyle name="Обычный 2 8 14" xfId="7990"/>
    <cellStyle name="Обычный 2 8 14 2" xfId="29201"/>
    <cellStyle name="Обычный 2 8 15" xfId="7991"/>
    <cellStyle name="Обычный 2 8 15 2" xfId="29202"/>
    <cellStyle name="Обычный 2 8 16" xfId="7992"/>
    <cellStyle name="Обычный 2 8 16 2" xfId="29203"/>
    <cellStyle name="Обычный 2 8 17" xfId="7993"/>
    <cellStyle name="Обычный 2 8 17 2" xfId="29204"/>
    <cellStyle name="Обычный 2 8 18" xfId="7994"/>
    <cellStyle name="Обычный 2 8 18 2" xfId="29205"/>
    <cellStyle name="Обычный 2 8 19" xfId="7995"/>
    <cellStyle name="Обычный 2 8 19 2" xfId="29206"/>
    <cellStyle name="Обычный 2 8 2" xfId="7996"/>
    <cellStyle name="Обычный 2 8 2 2" xfId="29207"/>
    <cellStyle name="Обычный 2 8 20" xfId="7997"/>
    <cellStyle name="Обычный 2 8 20 2" xfId="29208"/>
    <cellStyle name="Обычный 2 8 21" xfId="7998"/>
    <cellStyle name="Обычный 2 8 21 2" xfId="29209"/>
    <cellStyle name="Обычный 2 8 22" xfId="7999"/>
    <cellStyle name="Обычный 2 8 22 2" xfId="29210"/>
    <cellStyle name="Обычный 2 8 23" xfId="8000"/>
    <cellStyle name="Обычный 2 8 23 2" xfId="29211"/>
    <cellStyle name="Обычный 2 8 24" xfId="8001"/>
    <cellStyle name="Обычный 2 8 24 2" xfId="29212"/>
    <cellStyle name="Обычный 2 8 25" xfId="8002"/>
    <cellStyle name="Обычный 2 8 25 2" xfId="29213"/>
    <cellStyle name="Обычный 2 8 26" xfId="21210"/>
    <cellStyle name="Обычный 2 8 26 2" xfId="38108"/>
    <cellStyle name="Обычный 2 8 27" xfId="21211"/>
    <cellStyle name="Обычный 2 8 27 2" xfId="38109"/>
    <cellStyle name="Обычный 2 8 28" xfId="21212"/>
    <cellStyle name="Обычный 2 8 28 2" xfId="38110"/>
    <cellStyle name="Обычный 2 8 29" xfId="29196"/>
    <cellStyle name="Обычный 2 8 3" xfId="8003"/>
    <cellStyle name="Обычный 2 8 3 2" xfId="29214"/>
    <cellStyle name="Обычный 2 8 4" xfId="8004"/>
    <cellStyle name="Обычный 2 8 4 2" xfId="29215"/>
    <cellStyle name="Обычный 2 8 5" xfId="8005"/>
    <cellStyle name="Обычный 2 8 5 2" xfId="29216"/>
    <cellStyle name="Обычный 2 8 6" xfId="8006"/>
    <cellStyle name="Обычный 2 8 6 2" xfId="29217"/>
    <cellStyle name="Обычный 2 8 7" xfId="8007"/>
    <cellStyle name="Обычный 2 8 7 2" xfId="29218"/>
    <cellStyle name="Обычный 2 8 8" xfId="8008"/>
    <cellStyle name="Обычный 2 8 8 2" xfId="29219"/>
    <cellStyle name="Обычный 2 8 9" xfId="8009"/>
    <cellStyle name="Обычный 2 8 9 2" xfId="29220"/>
    <cellStyle name="Обычный 2 80" xfId="8010"/>
    <cellStyle name="Обычный 2 80 2" xfId="29221"/>
    <cellStyle name="Обычный 2 81" xfId="8011"/>
    <cellStyle name="Обычный 2 81 2" xfId="29222"/>
    <cellStyle name="Обычный 2 82" xfId="8012"/>
    <cellStyle name="Обычный 2 82 2" xfId="29223"/>
    <cellStyle name="Обычный 2 83" xfId="8013"/>
    <cellStyle name="Обычный 2 83 2" xfId="29224"/>
    <cellStyle name="Обычный 2 84" xfId="8014"/>
    <cellStyle name="Обычный 2 84 2" xfId="29225"/>
    <cellStyle name="Обычный 2 85" xfId="8015"/>
    <cellStyle name="Обычный 2 85 2" xfId="29226"/>
    <cellStyle name="Обычный 2 86" xfId="8016"/>
    <cellStyle name="Обычный 2 86 2" xfId="29227"/>
    <cellStyle name="Обычный 2 87" xfId="8017"/>
    <cellStyle name="Обычный 2 87 2" xfId="29228"/>
    <cellStyle name="Обычный 2 88" xfId="8018"/>
    <cellStyle name="Обычный 2 88 2" xfId="29229"/>
    <cellStyle name="Обычный 2 89" xfId="8019"/>
    <cellStyle name="Обычный 2 89 2" xfId="29230"/>
    <cellStyle name="Обычный 2 9" xfId="8020"/>
    <cellStyle name="Обычный 2 9 2" xfId="21213"/>
    <cellStyle name="Обычный 2 9 2 2" xfId="38111"/>
    <cellStyle name="Обычный 2 9 3" xfId="21214"/>
    <cellStyle name="Обычный 2 9 3 2" xfId="38112"/>
    <cellStyle name="Обычный 2 9 4" xfId="21215"/>
    <cellStyle name="Обычный 2 9 4 2" xfId="38113"/>
    <cellStyle name="Обычный 2 9 5" xfId="29231"/>
    <cellStyle name="Обычный 2 90" xfId="8021"/>
    <cellStyle name="Обычный 2 90 2" xfId="29232"/>
    <cellStyle name="Обычный 2 91" xfId="8022"/>
    <cellStyle name="Обычный 2 91 10" xfId="8023"/>
    <cellStyle name="Обычный 2 91 10 2" xfId="29234"/>
    <cellStyle name="Обычный 2 91 11" xfId="8024"/>
    <cellStyle name="Обычный 2 91 11 2" xfId="29235"/>
    <cellStyle name="Обычный 2 91 12" xfId="8025"/>
    <cellStyle name="Обычный 2 91 12 2" xfId="29236"/>
    <cellStyle name="Обычный 2 91 13" xfId="8026"/>
    <cellStyle name="Обычный 2 91 13 2" xfId="29237"/>
    <cellStyle name="Обычный 2 91 14" xfId="8027"/>
    <cellStyle name="Обычный 2 91 14 2" xfId="29238"/>
    <cellStyle name="Обычный 2 91 15" xfId="8028"/>
    <cellStyle name="Обычный 2 91 15 2" xfId="29239"/>
    <cellStyle name="Обычный 2 91 16" xfId="8029"/>
    <cellStyle name="Обычный 2 91 16 2" xfId="29240"/>
    <cellStyle name="Обычный 2 91 17" xfId="8030"/>
    <cellStyle name="Обычный 2 91 17 2" xfId="29241"/>
    <cellStyle name="Обычный 2 91 18" xfId="8031"/>
    <cellStyle name="Обычный 2 91 18 2" xfId="29242"/>
    <cellStyle name="Обычный 2 91 19" xfId="8032"/>
    <cellStyle name="Обычный 2 91 19 2" xfId="29243"/>
    <cellStyle name="Обычный 2 91 2" xfId="8033"/>
    <cellStyle name="Обычный 2 91 2 2" xfId="29244"/>
    <cellStyle name="Обычный 2 91 20" xfId="8034"/>
    <cellStyle name="Обычный 2 91 20 2" xfId="29245"/>
    <cellStyle name="Обычный 2 91 21" xfId="8035"/>
    <cellStyle name="Обычный 2 91 21 2" xfId="29246"/>
    <cellStyle name="Обычный 2 91 22" xfId="8036"/>
    <cellStyle name="Обычный 2 91 22 2" xfId="29247"/>
    <cellStyle name="Обычный 2 91 23" xfId="8037"/>
    <cellStyle name="Обычный 2 91 23 2" xfId="29248"/>
    <cellStyle name="Обычный 2 91 24" xfId="8038"/>
    <cellStyle name="Обычный 2 91 24 2" xfId="29249"/>
    <cellStyle name="Обычный 2 91 25" xfId="8039"/>
    <cellStyle name="Обычный 2 91 25 2" xfId="29250"/>
    <cellStyle name="Обычный 2 91 26" xfId="8040"/>
    <cellStyle name="Обычный 2 91 26 2" xfId="29251"/>
    <cellStyle name="Обычный 2 91 27" xfId="8041"/>
    <cellStyle name="Обычный 2 91 27 2" xfId="29252"/>
    <cellStyle name="Обычный 2 91 28" xfId="8042"/>
    <cellStyle name="Обычный 2 91 28 2" xfId="29253"/>
    <cellStyle name="Обычный 2 91 29" xfId="8043"/>
    <cellStyle name="Обычный 2 91 29 2" xfId="29254"/>
    <cellStyle name="Обычный 2 91 3" xfId="8044"/>
    <cellStyle name="Обычный 2 91 3 2" xfId="29255"/>
    <cellStyle name="Обычный 2 91 30" xfId="29233"/>
    <cellStyle name="Обычный 2 91 4" xfId="8045"/>
    <cellStyle name="Обычный 2 91 4 2" xfId="29256"/>
    <cellStyle name="Обычный 2 91 5" xfId="8046"/>
    <cellStyle name="Обычный 2 91 5 2" xfId="29257"/>
    <cellStyle name="Обычный 2 91 6" xfId="8047"/>
    <cellStyle name="Обычный 2 91 6 2" xfId="29258"/>
    <cellStyle name="Обычный 2 91 7" xfId="8048"/>
    <cellStyle name="Обычный 2 91 7 2" xfId="29259"/>
    <cellStyle name="Обычный 2 91 8" xfId="8049"/>
    <cellStyle name="Обычный 2 91 8 2" xfId="29260"/>
    <cellStyle name="Обычный 2 91 9" xfId="8050"/>
    <cellStyle name="Обычный 2 91 9 2" xfId="29261"/>
    <cellStyle name="Обычный 2 92" xfId="8051"/>
    <cellStyle name="Обычный 2 92 2" xfId="29262"/>
    <cellStyle name="Обычный 2 93" xfId="8052"/>
    <cellStyle name="Обычный 2 93 2" xfId="29263"/>
    <cellStyle name="Обычный 2 94" xfId="8053"/>
    <cellStyle name="Обычный 2 94 2" xfId="29264"/>
    <cellStyle name="Обычный 2 95" xfId="8054"/>
    <cellStyle name="Обычный 2 95 2" xfId="29265"/>
    <cellStyle name="Обычный 2 96" xfId="8055"/>
    <cellStyle name="Обычный 2 96 2" xfId="29266"/>
    <cellStyle name="Обычный 2 97" xfId="8056"/>
    <cellStyle name="Обычный 2 97 2" xfId="29267"/>
    <cellStyle name="Обычный 2 98" xfId="8057"/>
    <cellStyle name="Обычный 2 98 2" xfId="29268"/>
    <cellStyle name="Обычный 2 99" xfId="8058"/>
    <cellStyle name="Обычный 2 99 2" xfId="29269"/>
    <cellStyle name="Обычный 2_10500_КИПиА__2" xfId="8059"/>
    <cellStyle name="Обычный 20" xfId="8060"/>
    <cellStyle name="Обычный 20 10" xfId="29270"/>
    <cellStyle name="Обычный 20 2" xfId="8061"/>
    <cellStyle name="Обычный 20 2 2" xfId="29271"/>
    <cellStyle name="Обычный 20 3" xfId="8062"/>
    <cellStyle name="Обычный 20 3 2" xfId="29272"/>
    <cellStyle name="Обычный 20 4" xfId="8063"/>
    <cellStyle name="Обычный 20 4 2" xfId="29273"/>
    <cellStyle name="Обычный 20 5" xfId="8064"/>
    <cellStyle name="Обычный 20 5 2" xfId="29274"/>
    <cellStyle name="Обычный 20 6" xfId="8065"/>
    <cellStyle name="Обычный 20 6 2" xfId="29275"/>
    <cellStyle name="Обычный 20 7" xfId="21216"/>
    <cellStyle name="Обычный 20 7 2" xfId="38114"/>
    <cellStyle name="Обычный 20 8" xfId="21217"/>
    <cellStyle name="Обычный 20 8 2" xfId="38115"/>
    <cellStyle name="Обычный 20 9" xfId="21218"/>
    <cellStyle name="Обычный 20 9 2" xfId="38116"/>
    <cellStyle name="Обычный 21" xfId="8066"/>
    <cellStyle name="Обычный 21 10" xfId="29276"/>
    <cellStyle name="Обычный 21 2" xfId="8067"/>
    <cellStyle name="Обычный 21 2 2" xfId="29277"/>
    <cellStyle name="Обычный 21 3" xfId="8068"/>
    <cellStyle name="Обычный 21 3 2" xfId="29278"/>
    <cellStyle name="Обычный 21 4" xfId="8069"/>
    <cellStyle name="Обычный 21 4 2" xfId="29279"/>
    <cellStyle name="Обычный 21 5" xfId="8070"/>
    <cellStyle name="Обычный 21 5 2" xfId="29280"/>
    <cellStyle name="Обычный 21 6" xfId="8071"/>
    <cellStyle name="Обычный 21 6 2" xfId="29281"/>
    <cellStyle name="Обычный 21 7" xfId="21219"/>
    <cellStyle name="Обычный 21 7 2" xfId="38117"/>
    <cellStyle name="Обычный 21 8" xfId="21220"/>
    <cellStyle name="Обычный 21 8 2" xfId="38118"/>
    <cellStyle name="Обычный 21 9" xfId="21221"/>
    <cellStyle name="Обычный 21 9 2" xfId="38119"/>
    <cellStyle name="Обычный 22" xfId="8072"/>
    <cellStyle name="Обычный 22 10" xfId="29282"/>
    <cellStyle name="Обычный 22 2" xfId="8073"/>
    <cellStyle name="Обычный 22 2 2" xfId="8074"/>
    <cellStyle name="Обычный 22 2 2 2" xfId="21222"/>
    <cellStyle name="Обычный 22 2 2 2 2" xfId="38120"/>
    <cellStyle name="Обычный 22 2 2 3" xfId="21223"/>
    <cellStyle name="Обычный 22 2 2 3 2" xfId="38121"/>
    <cellStyle name="Обычный 22 2 2 4" xfId="21224"/>
    <cellStyle name="Обычный 22 2 2 4 2" xfId="38122"/>
    <cellStyle name="Обычный 22 2 2 5" xfId="21225"/>
    <cellStyle name="Обычный 22 2 2 5 2" xfId="38123"/>
    <cellStyle name="Обычный 22 2 2 6" xfId="29284"/>
    <cellStyle name="Обычный 22 2 3" xfId="21226"/>
    <cellStyle name="Обычный 22 2 3 2" xfId="38124"/>
    <cellStyle name="Обычный 22 2 4" xfId="21227"/>
    <cellStyle name="Обычный 22 2 4 2" xfId="38125"/>
    <cellStyle name="Обычный 22 2 5" xfId="21228"/>
    <cellStyle name="Обычный 22 2 5 2" xfId="38126"/>
    <cellStyle name="Обычный 22 2 6" xfId="21229"/>
    <cellStyle name="Обычный 22 2 6 2" xfId="38127"/>
    <cellStyle name="Обычный 22 2 7" xfId="29283"/>
    <cellStyle name="Обычный 22 3" xfId="8075"/>
    <cellStyle name="Обычный 22 3 2" xfId="21230"/>
    <cellStyle name="Обычный 22 3 2 2" xfId="38128"/>
    <cellStyle name="Обычный 22 3 3" xfId="21231"/>
    <cellStyle name="Обычный 22 3 3 2" xfId="38129"/>
    <cellStyle name="Обычный 22 3 4" xfId="21232"/>
    <cellStyle name="Обычный 22 3 4 2" xfId="38130"/>
    <cellStyle name="Обычный 22 3 5" xfId="21233"/>
    <cellStyle name="Обычный 22 3 5 2" xfId="38131"/>
    <cellStyle name="Обычный 22 3 6" xfId="29285"/>
    <cellStyle name="Обычный 22 4" xfId="8076"/>
    <cellStyle name="Обычный 22 4 2" xfId="29286"/>
    <cellStyle name="Обычный 22 5" xfId="8077"/>
    <cellStyle name="Обычный 22 5 2" xfId="29287"/>
    <cellStyle name="Обычный 22 6" xfId="8078"/>
    <cellStyle name="Обычный 22 6 2" xfId="29288"/>
    <cellStyle name="Обычный 22 7" xfId="8079"/>
    <cellStyle name="Обычный 22 7 2" xfId="29289"/>
    <cellStyle name="Обычный 22 8" xfId="8080"/>
    <cellStyle name="Обычный 22 8 2" xfId="29290"/>
    <cellStyle name="Обычный 22 9" xfId="21234"/>
    <cellStyle name="Обычный 22 9 2" xfId="38132"/>
    <cellStyle name="Обычный 23" xfId="8081"/>
    <cellStyle name="Обычный 23 10" xfId="29291"/>
    <cellStyle name="Обычный 23 2" xfId="8082"/>
    <cellStyle name="Обычный 23 2 2" xfId="21235"/>
    <cellStyle name="Обычный 23 2 2 2" xfId="21236"/>
    <cellStyle name="Обычный 23 2 2 2 2" xfId="38134"/>
    <cellStyle name="Обычный 23 2 2 3" xfId="21237"/>
    <cellStyle name="Обычный 23 2 2 3 2" xfId="38135"/>
    <cellStyle name="Обычный 23 2 2 4" xfId="21238"/>
    <cellStyle name="Обычный 23 2 2 4 2" xfId="38136"/>
    <cellStyle name="Обычный 23 2 2 5" xfId="21239"/>
    <cellStyle name="Обычный 23 2 2 5 2" xfId="38137"/>
    <cellStyle name="Обычный 23 2 2 6" xfId="38133"/>
    <cellStyle name="Обычный 23 2 3" xfId="21240"/>
    <cellStyle name="Обычный 23 2 3 2" xfId="38138"/>
    <cellStyle name="Обычный 23 2 4" xfId="21241"/>
    <cellStyle name="Обычный 23 2 4 2" xfId="38139"/>
    <cellStyle name="Обычный 23 2 5" xfId="21242"/>
    <cellStyle name="Обычный 23 2 5 2" xfId="38140"/>
    <cellStyle name="Обычный 23 2 6" xfId="21243"/>
    <cellStyle name="Обычный 23 2 6 2" xfId="38141"/>
    <cellStyle name="Обычный 23 2 7" xfId="29292"/>
    <cellStyle name="Обычный 23 3" xfId="8083"/>
    <cellStyle name="Обычный 23 3 2" xfId="21244"/>
    <cellStyle name="Обычный 23 3 2 2" xfId="38142"/>
    <cellStyle name="Обычный 23 3 3" xfId="21245"/>
    <cellStyle name="Обычный 23 3 3 2" xfId="38143"/>
    <cellStyle name="Обычный 23 3 4" xfId="21246"/>
    <cellStyle name="Обычный 23 3 4 2" xfId="38144"/>
    <cellStyle name="Обычный 23 3 5" xfId="21247"/>
    <cellStyle name="Обычный 23 3 5 2" xfId="38145"/>
    <cellStyle name="Обычный 23 3 6" xfId="29293"/>
    <cellStyle name="Обычный 23 4" xfId="8084"/>
    <cellStyle name="Обычный 23 4 2" xfId="29294"/>
    <cellStyle name="Обычный 23 5" xfId="8085"/>
    <cellStyle name="Обычный 23 5 2" xfId="29295"/>
    <cellStyle name="Обычный 23 6" xfId="8086"/>
    <cellStyle name="Обычный 23 6 2" xfId="29296"/>
    <cellStyle name="Обычный 23 7" xfId="8087"/>
    <cellStyle name="Обычный 23 7 2" xfId="29297"/>
    <cellStyle name="Обычный 23 8" xfId="8088"/>
    <cellStyle name="Обычный 23 8 2" xfId="29298"/>
    <cellStyle name="Обычный 23 9" xfId="21248"/>
    <cellStyle name="Обычный 23 9 2" xfId="38146"/>
    <cellStyle name="Обычный 24" xfId="8089"/>
    <cellStyle name="Обычный 24 2" xfId="8090"/>
    <cellStyle name="Обычный 24 2 2" xfId="21249"/>
    <cellStyle name="Обычный 24 2 2 2" xfId="21250"/>
    <cellStyle name="Обычный 24 2 2 2 2" xfId="38148"/>
    <cellStyle name="Обычный 24 2 2 3" xfId="21251"/>
    <cellStyle name="Обычный 24 2 2 3 2" xfId="38149"/>
    <cellStyle name="Обычный 24 2 2 4" xfId="21252"/>
    <cellStyle name="Обычный 24 2 2 4 2" xfId="38150"/>
    <cellStyle name="Обычный 24 2 2 5" xfId="21253"/>
    <cellStyle name="Обычный 24 2 2 5 2" xfId="38151"/>
    <cellStyle name="Обычный 24 2 2 6" xfId="38147"/>
    <cellStyle name="Обычный 24 2 3" xfId="21254"/>
    <cellStyle name="Обычный 24 2 3 2" xfId="38152"/>
    <cellStyle name="Обычный 24 2 4" xfId="21255"/>
    <cellStyle name="Обычный 24 2 4 2" xfId="38153"/>
    <cellStyle name="Обычный 24 2 5" xfId="21256"/>
    <cellStyle name="Обычный 24 2 5 2" xfId="38154"/>
    <cellStyle name="Обычный 24 2 6" xfId="21257"/>
    <cellStyle name="Обычный 24 2 6 2" xfId="38155"/>
    <cellStyle name="Обычный 24 2 7" xfId="29300"/>
    <cellStyle name="Обычный 24 3" xfId="8091"/>
    <cellStyle name="Обычный 24 3 2" xfId="21258"/>
    <cellStyle name="Обычный 24 3 2 16" xfId="1"/>
    <cellStyle name="Обычный 24 3 2 2" xfId="38156"/>
    <cellStyle name="Обычный 24 3 3" xfId="21259"/>
    <cellStyle name="Обычный 24 3 3 2" xfId="38157"/>
    <cellStyle name="Обычный 24 3 4" xfId="21260"/>
    <cellStyle name="Обычный 24 3 4 2" xfId="38158"/>
    <cellStyle name="Обычный 24 3 5" xfId="21261"/>
    <cellStyle name="Обычный 24 3 5 2" xfId="38159"/>
    <cellStyle name="Обычный 24 3 6" xfId="29301"/>
    <cellStyle name="Обычный 24 4" xfId="8092"/>
    <cellStyle name="Обычный 24 4 2" xfId="29302"/>
    <cellStyle name="Обычный 24 5" xfId="8093"/>
    <cellStyle name="Обычный 24 5 2" xfId="29303"/>
    <cellStyle name="Обычный 24 6" xfId="8094"/>
    <cellStyle name="Обычный 24 6 2" xfId="29304"/>
    <cellStyle name="Обычный 24 7" xfId="8095"/>
    <cellStyle name="Обычный 24 7 2" xfId="29305"/>
    <cellStyle name="Обычный 24 8" xfId="8096"/>
    <cellStyle name="Обычный 24 8 2" xfId="29306"/>
    <cellStyle name="Обычный 24 9" xfId="29299"/>
    <cellStyle name="Обычный 25" xfId="8097"/>
    <cellStyle name="Обычный 25 2" xfId="8098"/>
    <cellStyle name="Обычный 25 2 2" xfId="8099"/>
    <cellStyle name="Обычный 25 2 2 2" xfId="21262"/>
    <cellStyle name="Обычный 25 2 2 2 2" xfId="38160"/>
    <cellStyle name="Обычный 25 2 2 3" xfId="21263"/>
    <cellStyle name="Обычный 25 2 2 3 2" xfId="38161"/>
    <cellStyle name="Обычный 25 2 2 4" xfId="21264"/>
    <cellStyle name="Обычный 25 2 2 4 2" xfId="38162"/>
    <cellStyle name="Обычный 25 2 2 5" xfId="21265"/>
    <cellStyle name="Обычный 25 2 2 5 2" xfId="38163"/>
    <cellStyle name="Обычный 25 2 2 6" xfId="29309"/>
    <cellStyle name="Обычный 25 2 3" xfId="21266"/>
    <cellStyle name="Обычный 25 2 3 2" xfId="38164"/>
    <cellStyle name="Обычный 25 2 4" xfId="21267"/>
    <cellStyle name="Обычный 25 2 4 2" xfId="38165"/>
    <cellStyle name="Обычный 25 2 5" xfId="21268"/>
    <cellStyle name="Обычный 25 2 5 2" xfId="38166"/>
    <cellStyle name="Обычный 25 2 6" xfId="21269"/>
    <cellStyle name="Обычный 25 2 6 2" xfId="38167"/>
    <cellStyle name="Обычный 25 2 7" xfId="29308"/>
    <cellStyle name="Обычный 25 3" xfId="8100"/>
    <cellStyle name="Обычный 25 3 2" xfId="21270"/>
    <cellStyle name="Обычный 25 3 2 2" xfId="38168"/>
    <cellStyle name="Обычный 25 3 3" xfId="21271"/>
    <cellStyle name="Обычный 25 3 3 2" xfId="38169"/>
    <cellStyle name="Обычный 25 3 4" xfId="21272"/>
    <cellStyle name="Обычный 25 3 4 2" xfId="38170"/>
    <cellStyle name="Обычный 25 3 5" xfId="21273"/>
    <cellStyle name="Обычный 25 3 5 2" xfId="38171"/>
    <cellStyle name="Обычный 25 3 6" xfId="29310"/>
    <cellStyle name="Обычный 25 4" xfId="8101"/>
    <cellStyle name="Обычный 25 4 2" xfId="29311"/>
    <cellStyle name="Обычный 25 5" xfId="8102"/>
    <cellStyle name="Обычный 25 5 2" xfId="29312"/>
    <cellStyle name="Обычный 25 6" xfId="8103"/>
    <cellStyle name="Обычный 25 6 2" xfId="29313"/>
    <cellStyle name="Обычный 25 7" xfId="8104"/>
    <cellStyle name="Обычный 25 7 2" xfId="29314"/>
    <cellStyle name="Обычный 25 8" xfId="21274"/>
    <cellStyle name="Обычный 25 8 2" xfId="38172"/>
    <cellStyle name="Обычный 25 9" xfId="29307"/>
    <cellStyle name="Обычный 26" xfId="8105"/>
    <cellStyle name="Обычный 26 2" xfId="8106"/>
    <cellStyle name="Обычный 26 2 2" xfId="8107"/>
    <cellStyle name="Обычный 26 2 2 2" xfId="21275"/>
    <cellStyle name="Обычный 26 2 2 2 2" xfId="38173"/>
    <cellStyle name="Обычный 26 2 2 3" xfId="21276"/>
    <cellStyle name="Обычный 26 2 2 3 2" xfId="38174"/>
    <cellStyle name="Обычный 26 2 2 4" xfId="21277"/>
    <cellStyle name="Обычный 26 2 2 4 2" xfId="38175"/>
    <cellStyle name="Обычный 26 2 2 5" xfId="21278"/>
    <cellStyle name="Обычный 26 2 2 5 2" xfId="38176"/>
    <cellStyle name="Обычный 26 2 2 6" xfId="29317"/>
    <cellStyle name="Обычный 26 2 3" xfId="21279"/>
    <cellStyle name="Обычный 26 2 3 2" xfId="38177"/>
    <cellStyle name="Обычный 26 2 4" xfId="21280"/>
    <cellStyle name="Обычный 26 2 4 2" xfId="38178"/>
    <cellStyle name="Обычный 26 2 5" xfId="21281"/>
    <cellStyle name="Обычный 26 2 5 2" xfId="38179"/>
    <cellStyle name="Обычный 26 2 6" xfId="21282"/>
    <cellStyle name="Обычный 26 2 6 2" xfId="38180"/>
    <cellStyle name="Обычный 26 2 7" xfId="29316"/>
    <cellStyle name="Обычный 26 3" xfId="8108"/>
    <cellStyle name="Обычный 26 3 2" xfId="21283"/>
    <cellStyle name="Обычный 26 3 2 2" xfId="38181"/>
    <cellStyle name="Обычный 26 3 3" xfId="21284"/>
    <cellStyle name="Обычный 26 3 3 2" xfId="38182"/>
    <cellStyle name="Обычный 26 3 4" xfId="21285"/>
    <cellStyle name="Обычный 26 3 4 2" xfId="38183"/>
    <cellStyle name="Обычный 26 3 5" xfId="21286"/>
    <cellStyle name="Обычный 26 3 5 2" xfId="38184"/>
    <cellStyle name="Обычный 26 3 6" xfId="29318"/>
    <cellStyle name="Обычный 26 4" xfId="8109"/>
    <cellStyle name="Обычный 26 4 2" xfId="29319"/>
    <cellStyle name="Обычный 26 5" xfId="8110"/>
    <cellStyle name="Обычный 26 5 2" xfId="29320"/>
    <cellStyle name="Обычный 26 6" xfId="8111"/>
    <cellStyle name="Обычный 26 6 2" xfId="29321"/>
    <cellStyle name="Обычный 26 7" xfId="8112"/>
    <cellStyle name="Обычный 26 7 2" xfId="29322"/>
    <cellStyle name="Обычный 26 8" xfId="21287"/>
    <cellStyle name="Обычный 26 8 2" xfId="38185"/>
    <cellStyle name="Обычный 26 9" xfId="29315"/>
    <cellStyle name="Обычный 27" xfId="8113"/>
    <cellStyle name="Обычный 27 10" xfId="29323"/>
    <cellStyle name="Обычный 27 2" xfId="8114"/>
    <cellStyle name="Обычный 27 2 2" xfId="8115"/>
    <cellStyle name="Обычный 27 2 2 2" xfId="29325"/>
    <cellStyle name="Обычный 27 2 3" xfId="21288"/>
    <cellStyle name="Обычный 27 2 3 2" xfId="38186"/>
    <cellStyle name="Обычный 27 2 4" xfId="29324"/>
    <cellStyle name="Обычный 27 3" xfId="8116"/>
    <cellStyle name="Обычный 27 3 2" xfId="29326"/>
    <cellStyle name="Обычный 27 4" xfId="8117"/>
    <cellStyle name="Обычный 27 4 2" xfId="29327"/>
    <cellStyle name="Обычный 27 5" xfId="8118"/>
    <cellStyle name="Обычный 27 5 2" xfId="29328"/>
    <cellStyle name="Обычный 27 6" xfId="8119"/>
    <cellStyle name="Обычный 27 6 2" xfId="29329"/>
    <cellStyle name="Обычный 27 7" xfId="8120"/>
    <cellStyle name="Обычный 27 7 2" xfId="29330"/>
    <cellStyle name="Обычный 27 8" xfId="21289"/>
    <cellStyle name="Обычный 27 8 2" xfId="38187"/>
    <cellStyle name="Обычный 27 9" xfId="21290"/>
    <cellStyle name="Обычный 27 9 2" xfId="38188"/>
    <cellStyle name="Обычный 28" xfId="8121"/>
    <cellStyle name="Обычный 28 2" xfId="8122"/>
    <cellStyle name="Обычный 28 2 2" xfId="8123"/>
    <cellStyle name="Обычный 28 2 2 2" xfId="29333"/>
    <cellStyle name="Обычный 28 2 3" xfId="21291"/>
    <cellStyle name="Обычный 28 2 3 2" xfId="38189"/>
    <cellStyle name="Обычный 28 2 4" xfId="29332"/>
    <cellStyle name="Обычный 28 3" xfId="8124"/>
    <cellStyle name="Обычный 28 3 2" xfId="29334"/>
    <cellStyle name="Обычный 28 4" xfId="21292"/>
    <cellStyle name="Обычный 28 4 2" xfId="38190"/>
    <cellStyle name="Обычный 28 5" xfId="21293"/>
    <cellStyle name="Обычный 28 5 2" xfId="38191"/>
    <cellStyle name="Обычный 28 6" xfId="29331"/>
    <cellStyle name="Обычный 29" xfId="8125"/>
    <cellStyle name="Обычный 29 10" xfId="29335"/>
    <cellStyle name="Обычный 29 2" xfId="8126"/>
    <cellStyle name="Обычный 29 2 2" xfId="8127"/>
    <cellStyle name="Обычный 29 2 2 2" xfId="29337"/>
    <cellStyle name="Обычный 29 2 3" xfId="21294"/>
    <cellStyle name="Обычный 29 2 3 2" xfId="38192"/>
    <cellStyle name="Обычный 29 2 4" xfId="29336"/>
    <cellStyle name="Обычный 29 3" xfId="8128"/>
    <cellStyle name="Обычный 29 3 2" xfId="29338"/>
    <cellStyle name="Обычный 29 4" xfId="8129"/>
    <cellStyle name="Обычный 29 4 2" xfId="29339"/>
    <cellStyle name="Обычный 29 5" xfId="8130"/>
    <cellStyle name="Обычный 29 5 2" xfId="29340"/>
    <cellStyle name="Обычный 29 6" xfId="8131"/>
    <cellStyle name="Обычный 29 6 2" xfId="29341"/>
    <cellStyle name="Обычный 29 7" xfId="8132"/>
    <cellStyle name="Обычный 29 7 2" xfId="29342"/>
    <cellStyle name="Обычный 29 8" xfId="21295"/>
    <cellStyle name="Обычный 29 8 2" xfId="38193"/>
    <cellStyle name="Обычный 29 9" xfId="21296"/>
    <cellStyle name="Обычный 29 9 2" xfId="38194"/>
    <cellStyle name="Обычный 3" xfId="8133"/>
    <cellStyle name="Обычный 3 10" xfId="8134"/>
    <cellStyle name="Обычный 3 10 2" xfId="8135"/>
    <cellStyle name="Обычный 3 10 2 2" xfId="29345"/>
    <cellStyle name="Обычный 3 10 3" xfId="29344"/>
    <cellStyle name="Обычный 3 11" xfId="8136"/>
    <cellStyle name="Обычный 3 11 2" xfId="29346"/>
    <cellStyle name="Обычный 3 12" xfId="21297"/>
    <cellStyle name="Обычный 3 12 2" xfId="38195"/>
    <cellStyle name="Обычный 3 13" xfId="21298"/>
    <cellStyle name="Обычный 3 13 2" xfId="38196"/>
    <cellStyle name="Обычный 3 14" xfId="21299"/>
    <cellStyle name="Обычный 3 14 2" xfId="38197"/>
    <cellStyle name="Обычный 3 15" xfId="29343"/>
    <cellStyle name="Обычный 3 2" xfId="8137"/>
    <cellStyle name="Обычный 3 2 2" xfId="8138"/>
    <cellStyle name="Обычный 3 2 2 2" xfId="21300"/>
    <cellStyle name="Обычный 3 2 2 2 2" xfId="38198"/>
    <cellStyle name="Обычный 3 2 2 3" xfId="29348"/>
    <cellStyle name="Обычный 3 2 3" xfId="8139"/>
    <cellStyle name="Обычный 3 2 3 2" xfId="8140"/>
    <cellStyle name="Обычный 3 2 3 2 2" xfId="29350"/>
    <cellStyle name="Обычный 3 2 3 3" xfId="21301"/>
    <cellStyle name="Обычный 3 2 3 3 2" xfId="38199"/>
    <cellStyle name="Обычный 3 2 3 4" xfId="29349"/>
    <cellStyle name="Обычный 3 2 4" xfId="8141"/>
    <cellStyle name="Обычный 3 2 4 2" xfId="8142"/>
    <cellStyle name="Обычный 3 2 4 2 2" xfId="8143"/>
    <cellStyle name="Обычный 3 2 4 2 2 2" xfId="29353"/>
    <cellStyle name="Обычный 3 2 4 2 3" xfId="29352"/>
    <cellStyle name="Обычный 3 2 4 3" xfId="8144"/>
    <cellStyle name="Обычный 3 2 4 3 2" xfId="29354"/>
    <cellStyle name="Обычный 3 2 4 4" xfId="29351"/>
    <cellStyle name="Обычный 3 2 5" xfId="8145"/>
    <cellStyle name="Обычный 3 2 5 2" xfId="8146"/>
    <cellStyle name="Обычный 3 2 5 2 2" xfId="29356"/>
    <cellStyle name="Обычный 3 2 5 3" xfId="29355"/>
    <cellStyle name="Обычный 3 2 6" xfId="8147"/>
    <cellStyle name="Обычный 3 2 6 2" xfId="29357"/>
    <cellStyle name="Обычный 3 2 7" xfId="21302"/>
    <cellStyle name="Обычный 3 2 7 2" xfId="38200"/>
    <cellStyle name="Обычный 3 2 8" xfId="29347"/>
    <cellStyle name="Обычный 3 3" xfId="8148"/>
    <cellStyle name="Обычный 3 3 10" xfId="21303"/>
    <cellStyle name="Обычный 3 3 10 2" xfId="21304"/>
    <cellStyle name="Обычный 3 3 10 2 2" xfId="21305"/>
    <cellStyle name="Обычный 3 3 10 2 2 2" xfId="21306"/>
    <cellStyle name="Обычный 3 3 10 2 2 2 2" xfId="38204"/>
    <cellStyle name="Обычный 3 3 10 2 2 3" xfId="21307"/>
    <cellStyle name="Обычный 3 3 10 2 2 3 2" xfId="38205"/>
    <cellStyle name="Обычный 3 3 10 2 2 4" xfId="21308"/>
    <cellStyle name="Обычный 3 3 10 2 2 4 2" xfId="38206"/>
    <cellStyle name="Обычный 3 3 10 2 2 5" xfId="21309"/>
    <cellStyle name="Обычный 3 3 10 2 2 5 2" xfId="38207"/>
    <cellStyle name="Обычный 3 3 10 2 2 6" xfId="38203"/>
    <cellStyle name="Обычный 3 3 10 2 3" xfId="21310"/>
    <cellStyle name="Обычный 3 3 10 2 3 2" xfId="38208"/>
    <cellStyle name="Обычный 3 3 10 2 4" xfId="21311"/>
    <cellStyle name="Обычный 3 3 10 2 4 2" xfId="38209"/>
    <cellStyle name="Обычный 3 3 10 2 5" xfId="21312"/>
    <cellStyle name="Обычный 3 3 10 2 5 2" xfId="38210"/>
    <cellStyle name="Обычный 3 3 10 2 6" xfId="21313"/>
    <cellStyle name="Обычный 3 3 10 2 6 2" xfId="38211"/>
    <cellStyle name="Обычный 3 3 10 2 7" xfId="38202"/>
    <cellStyle name="Обычный 3 3 10 3" xfId="21314"/>
    <cellStyle name="Обычный 3 3 10 3 2" xfId="21315"/>
    <cellStyle name="Обычный 3 3 10 3 2 2" xfId="38213"/>
    <cellStyle name="Обычный 3 3 10 3 3" xfId="21316"/>
    <cellStyle name="Обычный 3 3 10 3 3 2" xfId="38214"/>
    <cellStyle name="Обычный 3 3 10 3 4" xfId="21317"/>
    <cellStyle name="Обычный 3 3 10 3 4 2" xfId="38215"/>
    <cellStyle name="Обычный 3 3 10 3 5" xfId="21318"/>
    <cellStyle name="Обычный 3 3 10 3 5 2" xfId="38216"/>
    <cellStyle name="Обычный 3 3 10 3 6" xfId="38212"/>
    <cellStyle name="Обычный 3 3 10 4" xfId="21319"/>
    <cellStyle name="Обычный 3 3 10 4 2" xfId="38217"/>
    <cellStyle name="Обычный 3 3 10 5" xfId="21320"/>
    <cellStyle name="Обычный 3 3 10 5 2" xfId="38218"/>
    <cellStyle name="Обычный 3 3 10 6" xfId="21321"/>
    <cellStyle name="Обычный 3 3 10 6 2" xfId="38219"/>
    <cellStyle name="Обычный 3 3 10 7" xfId="21322"/>
    <cellStyle name="Обычный 3 3 10 7 2" xfId="38220"/>
    <cellStyle name="Обычный 3 3 10 8" xfId="21323"/>
    <cellStyle name="Обычный 3 3 10 8 2" xfId="38221"/>
    <cellStyle name="Обычный 3 3 10 9" xfId="38201"/>
    <cellStyle name="Обычный 3 3 11" xfId="21324"/>
    <cellStyle name="Обычный 3 3 11 2" xfId="21325"/>
    <cellStyle name="Обычный 3 3 11 2 2" xfId="21326"/>
    <cellStyle name="Обычный 3 3 11 2 2 2" xfId="21327"/>
    <cellStyle name="Обычный 3 3 11 2 2 2 2" xfId="38225"/>
    <cellStyle name="Обычный 3 3 11 2 2 3" xfId="21328"/>
    <cellStyle name="Обычный 3 3 11 2 2 3 2" xfId="38226"/>
    <cellStyle name="Обычный 3 3 11 2 2 4" xfId="21329"/>
    <cellStyle name="Обычный 3 3 11 2 2 4 2" xfId="38227"/>
    <cellStyle name="Обычный 3 3 11 2 2 5" xfId="21330"/>
    <cellStyle name="Обычный 3 3 11 2 2 5 2" xfId="38228"/>
    <cellStyle name="Обычный 3 3 11 2 2 6" xfId="38224"/>
    <cellStyle name="Обычный 3 3 11 2 3" xfId="21331"/>
    <cellStyle name="Обычный 3 3 11 2 3 2" xfId="38229"/>
    <cellStyle name="Обычный 3 3 11 2 4" xfId="21332"/>
    <cellStyle name="Обычный 3 3 11 2 4 2" xfId="38230"/>
    <cellStyle name="Обычный 3 3 11 2 5" xfId="21333"/>
    <cellStyle name="Обычный 3 3 11 2 5 2" xfId="38231"/>
    <cellStyle name="Обычный 3 3 11 2 6" xfId="21334"/>
    <cellStyle name="Обычный 3 3 11 2 6 2" xfId="38232"/>
    <cellStyle name="Обычный 3 3 11 2 7" xfId="38223"/>
    <cellStyle name="Обычный 3 3 11 3" xfId="21335"/>
    <cellStyle name="Обычный 3 3 11 3 2" xfId="21336"/>
    <cellStyle name="Обычный 3 3 11 3 2 2" xfId="38234"/>
    <cellStyle name="Обычный 3 3 11 3 3" xfId="21337"/>
    <cellStyle name="Обычный 3 3 11 3 3 2" xfId="38235"/>
    <cellStyle name="Обычный 3 3 11 3 4" xfId="21338"/>
    <cellStyle name="Обычный 3 3 11 3 4 2" xfId="38236"/>
    <cellStyle name="Обычный 3 3 11 3 5" xfId="21339"/>
    <cellStyle name="Обычный 3 3 11 3 5 2" xfId="38237"/>
    <cellStyle name="Обычный 3 3 11 3 6" xfId="38233"/>
    <cellStyle name="Обычный 3 3 11 4" xfId="21340"/>
    <cellStyle name="Обычный 3 3 11 4 2" xfId="38238"/>
    <cellStyle name="Обычный 3 3 11 5" xfId="21341"/>
    <cellStyle name="Обычный 3 3 11 5 2" xfId="38239"/>
    <cellStyle name="Обычный 3 3 11 6" xfId="21342"/>
    <cellStyle name="Обычный 3 3 11 6 2" xfId="38240"/>
    <cellStyle name="Обычный 3 3 11 7" xfId="21343"/>
    <cellStyle name="Обычный 3 3 11 7 2" xfId="38241"/>
    <cellStyle name="Обычный 3 3 11 8" xfId="38222"/>
    <cellStyle name="Обычный 3 3 12" xfId="21344"/>
    <cellStyle name="Обычный 3 3 12 2" xfId="21345"/>
    <cellStyle name="Обычный 3 3 12 2 2" xfId="21346"/>
    <cellStyle name="Обычный 3 3 12 2 2 2" xfId="38244"/>
    <cellStyle name="Обычный 3 3 12 2 3" xfId="21347"/>
    <cellStyle name="Обычный 3 3 12 2 3 2" xfId="38245"/>
    <cellStyle name="Обычный 3 3 12 2 4" xfId="21348"/>
    <cellStyle name="Обычный 3 3 12 2 4 2" xfId="38246"/>
    <cellStyle name="Обычный 3 3 12 2 5" xfId="21349"/>
    <cellStyle name="Обычный 3 3 12 2 5 2" xfId="38247"/>
    <cellStyle name="Обычный 3 3 12 2 6" xfId="38243"/>
    <cellStyle name="Обычный 3 3 12 3" xfId="21350"/>
    <cellStyle name="Обычный 3 3 12 3 2" xfId="38248"/>
    <cellStyle name="Обычный 3 3 12 4" xfId="21351"/>
    <cellStyle name="Обычный 3 3 12 4 2" xfId="38249"/>
    <cellStyle name="Обычный 3 3 12 5" xfId="21352"/>
    <cellStyle name="Обычный 3 3 12 5 2" xfId="38250"/>
    <cellStyle name="Обычный 3 3 12 6" xfId="21353"/>
    <cellStyle name="Обычный 3 3 12 6 2" xfId="38251"/>
    <cellStyle name="Обычный 3 3 12 7" xfId="38242"/>
    <cellStyle name="Обычный 3 3 13" xfId="21354"/>
    <cellStyle name="Обычный 3 3 13 2" xfId="21355"/>
    <cellStyle name="Обычный 3 3 13 2 2" xfId="38253"/>
    <cellStyle name="Обычный 3 3 13 3" xfId="21356"/>
    <cellStyle name="Обычный 3 3 13 3 2" xfId="38254"/>
    <cellStyle name="Обычный 3 3 13 4" xfId="21357"/>
    <cellStyle name="Обычный 3 3 13 4 2" xfId="38255"/>
    <cellStyle name="Обычный 3 3 13 5" xfId="21358"/>
    <cellStyle name="Обычный 3 3 13 5 2" xfId="38256"/>
    <cellStyle name="Обычный 3 3 13 6" xfId="38252"/>
    <cellStyle name="Обычный 3 3 14" xfId="21359"/>
    <cellStyle name="Обычный 3 3 14 2" xfId="21360"/>
    <cellStyle name="Обычный 3 3 14 2 2" xfId="38258"/>
    <cellStyle name="Обычный 3 3 14 3" xfId="21361"/>
    <cellStyle name="Обычный 3 3 14 3 2" xfId="38259"/>
    <cellStyle name="Обычный 3 3 14 4" xfId="21362"/>
    <cellStyle name="Обычный 3 3 14 4 2" xfId="38260"/>
    <cellStyle name="Обычный 3 3 14 5" xfId="21363"/>
    <cellStyle name="Обычный 3 3 14 5 2" xfId="38261"/>
    <cellStyle name="Обычный 3 3 14 6" xfId="38257"/>
    <cellStyle name="Обычный 3 3 15" xfId="21364"/>
    <cellStyle name="Обычный 3 3 15 2" xfId="38262"/>
    <cellStyle name="Обычный 3 3 16" xfId="21365"/>
    <cellStyle name="Обычный 3 3 16 2" xfId="38263"/>
    <cellStyle name="Обычный 3 3 17" xfId="21366"/>
    <cellStyle name="Обычный 3 3 17 2" xfId="38264"/>
    <cellStyle name="Обычный 3 3 18" xfId="21367"/>
    <cellStyle name="Обычный 3 3 18 2" xfId="38265"/>
    <cellStyle name="Обычный 3 3 19" xfId="21368"/>
    <cellStyle name="Обычный 3 3 19 2" xfId="38266"/>
    <cellStyle name="Обычный 3 3 2" xfId="8149"/>
    <cellStyle name="Обычный 3 3 2 10" xfId="21369"/>
    <cellStyle name="Обычный 3 3 2 10 2" xfId="21370"/>
    <cellStyle name="Обычный 3 3 2 10 2 2" xfId="21371"/>
    <cellStyle name="Обычный 3 3 2 10 2 2 2" xfId="38269"/>
    <cellStyle name="Обычный 3 3 2 10 2 3" xfId="21372"/>
    <cellStyle name="Обычный 3 3 2 10 2 3 2" xfId="38270"/>
    <cellStyle name="Обычный 3 3 2 10 2 4" xfId="21373"/>
    <cellStyle name="Обычный 3 3 2 10 2 4 2" xfId="38271"/>
    <cellStyle name="Обычный 3 3 2 10 2 5" xfId="21374"/>
    <cellStyle name="Обычный 3 3 2 10 2 5 2" xfId="38272"/>
    <cellStyle name="Обычный 3 3 2 10 2 6" xfId="38268"/>
    <cellStyle name="Обычный 3 3 2 10 3" xfId="21375"/>
    <cellStyle name="Обычный 3 3 2 10 3 2" xfId="38273"/>
    <cellStyle name="Обычный 3 3 2 10 4" xfId="21376"/>
    <cellStyle name="Обычный 3 3 2 10 4 2" xfId="38274"/>
    <cellStyle name="Обычный 3 3 2 10 5" xfId="21377"/>
    <cellStyle name="Обычный 3 3 2 10 5 2" xfId="38275"/>
    <cellStyle name="Обычный 3 3 2 10 6" xfId="21378"/>
    <cellStyle name="Обычный 3 3 2 10 6 2" xfId="38276"/>
    <cellStyle name="Обычный 3 3 2 10 7" xfId="38267"/>
    <cellStyle name="Обычный 3 3 2 11" xfId="21379"/>
    <cellStyle name="Обычный 3 3 2 11 2" xfId="21380"/>
    <cellStyle name="Обычный 3 3 2 11 2 2" xfId="38278"/>
    <cellStyle name="Обычный 3 3 2 11 3" xfId="21381"/>
    <cellStyle name="Обычный 3 3 2 11 3 2" xfId="38279"/>
    <cellStyle name="Обычный 3 3 2 11 4" xfId="21382"/>
    <cellStyle name="Обычный 3 3 2 11 4 2" xfId="38280"/>
    <cellStyle name="Обычный 3 3 2 11 5" xfId="21383"/>
    <cellStyle name="Обычный 3 3 2 11 5 2" xfId="38281"/>
    <cellStyle name="Обычный 3 3 2 11 6" xfId="38277"/>
    <cellStyle name="Обычный 3 3 2 12" xfId="21384"/>
    <cellStyle name="Обычный 3 3 2 12 2" xfId="21385"/>
    <cellStyle name="Обычный 3 3 2 12 2 2" xfId="38283"/>
    <cellStyle name="Обычный 3 3 2 12 3" xfId="21386"/>
    <cellStyle name="Обычный 3 3 2 12 3 2" xfId="38284"/>
    <cellStyle name="Обычный 3 3 2 12 4" xfId="21387"/>
    <cellStyle name="Обычный 3 3 2 12 4 2" xfId="38285"/>
    <cellStyle name="Обычный 3 3 2 12 5" xfId="21388"/>
    <cellStyle name="Обычный 3 3 2 12 5 2" xfId="38286"/>
    <cellStyle name="Обычный 3 3 2 12 6" xfId="38282"/>
    <cellStyle name="Обычный 3 3 2 13" xfId="21389"/>
    <cellStyle name="Обычный 3 3 2 13 2" xfId="38287"/>
    <cellStyle name="Обычный 3 3 2 14" xfId="21390"/>
    <cellStyle name="Обычный 3 3 2 14 2" xfId="38288"/>
    <cellStyle name="Обычный 3 3 2 15" xfId="21391"/>
    <cellStyle name="Обычный 3 3 2 15 2" xfId="38289"/>
    <cellStyle name="Обычный 3 3 2 16" xfId="21392"/>
    <cellStyle name="Обычный 3 3 2 16 2" xfId="38290"/>
    <cellStyle name="Обычный 3 3 2 17" xfId="21393"/>
    <cellStyle name="Обычный 3 3 2 17 2" xfId="38291"/>
    <cellStyle name="Обычный 3 3 2 18" xfId="29359"/>
    <cellStyle name="Обычный 3 3 2 2" xfId="8150"/>
    <cellStyle name="Обычный 3 3 2 2 10" xfId="21394"/>
    <cellStyle name="Обычный 3 3 2 2 10 2" xfId="21395"/>
    <cellStyle name="Обычный 3 3 2 2 10 2 2" xfId="38293"/>
    <cellStyle name="Обычный 3 3 2 2 10 3" xfId="21396"/>
    <cellStyle name="Обычный 3 3 2 2 10 3 2" xfId="38294"/>
    <cellStyle name="Обычный 3 3 2 2 10 4" xfId="21397"/>
    <cellStyle name="Обычный 3 3 2 2 10 4 2" xfId="38295"/>
    <cellStyle name="Обычный 3 3 2 2 10 5" xfId="21398"/>
    <cellStyle name="Обычный 3 3 2 2 10 5 2" xfId="38296"/>
    <cellStyle name="Обычный 3 3 2 2 10 6" xfId="38292"/>
    <cellStyle name="Обычный 3 3 2 2 11" xfId="21399"/>
    <cellStyle name="Обычный 3 3 2 2 11 2" xfId="21400"/>
    <cellStyle name="Обычный 3 3 2 2 11 2 2" xfId="38298"/>
    <cellStyle name="Обычный 3 3 2 2 11 3" xfId="21401"/>
    <cellStyle name="Обычный 3 3 2 2 11 3 2" xfId="38299"/>
    <cellStyle name="Обычный 3 3 2 2 11 4" xfId="21402"/>
    <cellStyle name="Обычный 3 3 2 2 11 4 2" xfId="38300"/>
    <cellStyle name="Обычный 3 3 2 2 11 5" xfId="21403"/>
    <cellStyle name="Обычный 3 3 2 2 11 5 2" xfId="38301"/>
    <cellStyle name="Обычный 3 3 2 2 11 6" xfId="38297"/>
    <cellStyle name="Обычный 3 3 2 2 12" xfId="21404"/>
    <cellStyle name="Обычный 3 3 2 2 12 2" xfId="38302"/>
    <cellStyle name="Обычный 3 3 2 2 13" xfId="21405"/>
    <cellStyle name="Обычный 3 3 2 2 13 2" xfId="38303"/>
    <cellStyle name="Обычный 3 3 2 2 14" xfId="21406"/>
    <cellStyle name="Обычный 3 3 2 2 14 2" xfId="38304"/>
    <cellStyle name="Обычный 3 3 2 2 15" xfId="21407"/>
    <cellStyle name="Обычный 3 3 2 2 15 2" xfId="38305"/>
    <cellStyle name="Обычный 3 3 2 2 16" xfId="21408"/>
    <cellStyle name="Обычный 3 3 2 2 16 2" xfId="38306"/>
    <cellStyle name="Обычный 3 3 2 2 17" xfId="29360"/>
    <cellStyle name="Обычный 3 3 2 2 2" xfId="21409"/>
    <cellStyle name="Обычный 3 3 2 2 2 2" xfId="21410"/>
    <cellStyle name="Обычный 3 3 2 2 2 2 2" xfId="21411"/>
    <cellStyle name="Обычный 3 3 2 2 2 2 2 2" xfId="21412"/>
    <cellStyle name="Обычный 3 3 2 2 2 2 2 2 2" xfId="38310"/>
    <cellStyle name="Обычный 3 3 2 2 2 2 2 3" xfId="21413"/>
    <cellStyle name="Обычный 3 3 2 2 2 2 2 3 2" xfId="38311"/>
    <cellStyle name="Обычный 3 3 2 2 2 2 2 4" xfId="21414"/>
    <cellStyle name="Обычный 3 3 2 2 2 2 2 4 2" xfId="38312"/>
    <cellStyle name="Обычный 3 3 2 2 2 2 2 5" xfId="21415"/>
    <cellStyle name="Обычный 3 3 2 2 2 2 2 5 2" xfId="38313"/>
    <cellStyle name="Обычный 3 3 2 2 2 2 2 6" xfId="38309"/>
    <cellStyle name="Обычный 3 3 2 2 2 2 3" xfId="21416"/>
    <cellStyle name="Обычный 3 3 2 2 2 2 3 2" xfId="38314"/>
    <cellStyle name="Обычный 3 3 2 2 2 2 4" xfId="21417"/>
    <cellStyle name="Обычный 3 3 2 2 2 2 4 2" xfId="38315"/>
    <cellStyle name="Обычный 3 3 2 2 2 2 5" xfId="21418"/>
    <cellStyle name="Обычный 3 3 2 2 2 2 5 2" xfId="38316"/>
    <cellStyle name="Обычный 3 3 2 2 2 2 6" xfId="21419"/>
    <cellStyle name="Обычный 3 3 2 2 2 2 6 2" xfId="38317"/>
    <cellStyle name="Обычный 3 3 2 2 2 2 7" xfId="38308"/>
    <cellStyle name="Обычный 3 3 2 2 2 3" xfId="21420"/>
    <cellStyle name="Обычный 3 3 2 2 2 3 2" xfId="21421"/>
    <cellStyle name="Обычный 3 3 2 2 2 3 2 2" xfId="38319"/>
    <cellStyle name="Обычный 3 3 2 2 2 3 3" xfId="21422"/>
    <cellStyle name="Обычный 3 3 2 2 2 3 3 2" xfId="38320"/>
    <cellStyle name="Обычный 3 3 2 2 2 3 4" xfId="21423"/>
    <cellStyle name="Обычный 3 3 2 2 2 3 4 2" xfId="38321"/>
    <cellStyle name="Обычный 3 3 2 2 2 3 5" xfId="21424"/>
    <cellStyle name="Обычный 3 3 2 2 2 3 5 2" xfId="38322"/>
    <cellStyle name="Обычный 3 3 2 2 2 3 6" xfId="38318"/>
    <cellStyle name="Обычный 3 3 2 2 2 4" xfId="21425"/>
    <cellStyle name="Обычный 3 3 2 2 2 4 2" xfId="38323"/>
    <cellStyle name="Обычный 3 3 2 2 2 5" xfId="21426"/>
    <cellStyle name="Обычный 3 3 2 2 2 5 2" xfId="38324"/>
    <cellStyle name="Обычный 3 3 2 2 2 6" xfId="21427"/>
    <cellStyle name="Обычный 3 3 2 2 2 6 2" xfId="38325"/>
    <cellStyle name="Обычный 3 3 2 2 2 7" xfId="21428"/>
    <cellStyle name="Обычный 3 3 2 2 2 7 2" xfId="38326"/>
    <cellStyle name="Обычный 3 3 2 2 2 8" xfId="21429"/>
    <cellStyle name="Обычный 3 3 2 2 2 8 2" xfId="38327"/>
    <cellStyle name="Обычный 3 3 2 2 2 9" xfId="38307"/>
    <cellStyle name="Обычный 3 3 2 2 3" xfId="21430"/>
    <cellStyle name="Обычный 3 3 2 2 3 2" xfId="21431"/>
    <cellStyle name="Обычный 3 3 2 2 3 2 2" xfId="21432"/>
    <cellStyle name="Обычный 3 3 2 2 3 2 2 2" xfId="21433"/>
    <cellStyle name="Обычный 3 3 2 2 3 2 2 2 2" xfId="38331"/>
    <cellStyle name="Обычный 3 3 2 2 3 2 2 3" xfId="21434"/>
    <cellStyle name="Обычный 3 3 2 2 3 2 2 3 2" xfId="38332"/>
    <cellStyle name="Обычный 3 3 2 2 3 2 2 4" xfId="21435"/>
    <cellStyle name="Обычный 3 3 2 2 3 2 2 4 2" xfId="38333"/>
    <cellStyle name="Обычный 3 3 2 2 3 2 2 5" xfId="21436"/>
    <cellStyle name="Обычный 3 3 2 2 3 2 2 5 2" xfId="38334"/>
    <cellStyle name="Обычный 3 3 2 2 3 2 2 6" xfId="38330"/>
    <cellStyle name="Обычный 3 3 2 2 3 2 3" xfId="21437"/>
    <cellStyle name="Обычный 3 3 2 2 3 2 3 2" xfId="38335"/>
    <cellStyle name="Обычный 3 3 2 2 3 2 4" xfId="21438"/>
    <cellStyle name="Обычный 3 3 2 2 3 2 4 2" xfId="38336"/>
    <cellStyle name="Обычный 3 3 2 2 3 2 5" xfId="21439"/>
    <cellStyle name="Обычный 3 3 2 2 3 2 5 2" xfId="38337"/>
    <cellStyle name="Обычный 3 3 2 2 3 2 6" xfId="21440"/>
    <cellStyle name="Обычный 3 3 2 2 3 2 6 2" xfId="38338"/>
    <cellStyle name="Обычный 3 3 2 2 3 2 7" xfId="38329"/>
    <cellStyle name="Обычный 3 3 2 2 3 3" xfId="21441"/>
    <cellStyle name="Обычный 3 3 2 2 3 3 2" xfId="21442"/>
    <cellStyle name="Обычный 3 3 2 2 3 3 2 2" xfId="38340"/>
    <cellStyle name="Обычный 3 3 2 2 3 3 3" xfId="21443"/>
    <cellStyle name="Обычный 3 3 2 2 3 3 3 2" xfId="38341"/>
    <cellStyle name="Обычный 3 3 2 2 3 3 4" xfId="21444"/>
    <cellStyle name="Обычный 3 3 2 2 3 3 4 2" xfId="38342"/>
    <cellStyle name="Обычный 3 3 2 2 3 3 5" xfId="21445"/>
    <cellStyle name="Обычный 3 3 2 2 3 3 5 2" xfId="38343"/>
    <cellStyle name="Обычный 3 3 2 2 3 3 6" xfId="38339"/>
    <cellStyle name="Обычный 3 3 2 2 3 4" xfId="21446"/>
    <cellStyle name="Обычный 3 3 2 2 3 4 2" xfId="38344"/>
    <cellStyle name="Обычный 3 3 2 2 3 5" xfId="21447"/>
    <cellStyle name="Обычный 3 3 2 2 3 5 2" xfId="38345"/>
    <cellStyle name="Обычный 3 3 2 2 3 6" xfId="21448"/>
    <cellStyle name="Обычный 3 3 2 2 3 6 2" xfId="38346"/>
    <cellStyle name="Обычный 3 3 2 2 3 7" xfId="21449"/>
    <cellStyle name="Обычный 3 3 2 2 3 7 2" xfId="38347"/>
    <cellStyle name="Обычный 3 3 2 2 3 8" xfId="21450"/>
    <cellStyle name="Обычный 3 3 2 2 3 8 2" xfId="38348"/>
    <cellStyle name="Обычный 3 3 2 2 3 9" xfId="38328"/>
    <cellStyle name="Обычный 3 3 2 2 4" xfId="21451"/>
    <cellStyle name="Обычный 3 3 2 2 4 2" xfId="21452"/>
    <cellStyle name="Обычный 3 3 2 2 4 2 2" xfId="21453"/>
    <cellStyle name="Обычный 3 3 2 2 4 2 2 2" xfId="21454"/>
    <cellStyle name="Обычный 3 3 2 2 4 2 2 2 2" xfId="38352"/>
    <cellStyle name="Обычный 3 3 2 2 4 2 2 3" xfId="21455"/>
    <cellStyle name="Обычный 3 3 2 2 4 2 2 3 2" xfId="38353"/>
    <cellStyle name="Обычный 3 3 2 2 4 2 2 4" xfId="21456"/>
    <cellStyle name="Обычный 3 3 2 2 4 2 2 4 2" xfId="38354"/>
    <cellStyle name="Обычный 3 3 2 2 4 2 2 5" xfId="21457"/>
    <cellStyle name="Обычный 3 3 2 2 4 2 2 5 2" xfId="38355"/>
    <cellStyle name="Обычный 3 3 2 2 4 2 2 6" xfId="38351"/>
    <cellStyle name="Обычный 3 3 2 2 4 2 3" xfId="21458"/>
    <cellStyle name="Обычный 3 3 2 2 4 2 3 2" xfId="38356"/>
    <cellStyle name="Обычный 3 3 2 2 4 2 4" xfId="21459"/>
    <cellStyle name="Обычный 3 3 2 2 4 2 4 2" xfId="38357"/>
    <cellStyle name="Обычный 3 3 2 2 4 2 5" xfId="21460"/>
    <cellStyle name="Обычный 3 3 2 2 4 2 5 2" xfId="38358"/>
    <cellStyle name="Обычный 3 3 2 2 4 2 6" xfId="21461"/>
    <cellStyle name="Обычный 3 3 2 2 4 2 6 2" xfId="38359"/>
    <cellStyle name="Обычный 3 3 2 2 4 2 7" xfId="38350"/>
    <cellStyle name="Обычный 3 3 2 2 4 3" xfId="21462"/>
    <cellStyle name="Обычный 3 3 2 2 4 3 2" xfId="21463"/>
    <cellStyle name="Обычный 3 3 2 2 4 3 2 2" xfId="38361"/>
    <cellStyle name="Обычный 3 3 2 2 4 3 3" xfId="21464"/>
    <cellStyle name="Обычный 3 3 2 2 4 3 3 2" xfId="38362"/>
    <cellStyle name="Обычный 3 3 2 2 4 3 4" xfId="21465"/>
    <cellStyle name="Обычный 3 3 2 2 4 3 4 2" xfId="38363"/>
    <cellStyle name="Обычный 3 3 2 2 4 3 5" xfId="21466"/>
    <cellStyle name="Обычный 3 3 2 2 4 3 5 2" xfId="38364"/>
    <cellStyle name="Обычный 3 3 2 2 4 3 6" xfId="38360"/>
    <cellStyle name="Обычный 3 3 2 2 4 4" xfId="21467"/>
    <cellStyle name="Обычный 3 3 2 2 4 4 2" xfId="38365"/>
    <cellStyle name="Обычный 3 3 2 2 4 5" xfId="21468"/>
    <cellStyle name="Обычный 3 3 2 2 4 5 2" xfId="38366"/>
    <cellStyle name="Обычный 3 3 2 2 4 6" xfId="21469"/>
    <cellStyle name="Обычный 3 3 2 2 4 6 2" xfId="38367"/>
    <cellStyle name="Обычный 3 3 2 2 4 7" xfId="21470"/>
    <cellStyle name="Обычный 3 3 2 2 4 7 2" xfId="38368"/>
    <cellStyle name="Обычный 3 3 2 2 4 8" xfId="21471"/>
    <cellStyle name="Обычный 3 3 2 2 4 8 2" xfId="38369"/>
    <cellStyle name="Обычный 3 3 2 2 4 9" xfId="38349"/>
    <cellStyle name="Обычный 3 3 2 2 5" xfId="21472"/>
    <cellStyle name="Обычный 3 3 2 2 5 2" xfId="21473"/>
    <cellStyle name="Обычный 3 3 2 2 5 2 2" xfId="21474"/>
    <cellStyle name="Обычный 3 3 2 2 5 2 2 2" xfId="21475"/>
    <cellStyle name="Обычный 3 3 2 2 5 2 2 2 2" xfId="38373"/>
    <cellStyle name="Обычный 3 3 2 2 5 2 2 3" xfId="21476"/>
    <cellStyle name="Обычный 3 3 2 2 5 2 2 3 2" xfId="38374"/>
    <cellStyle name="Обычный 3 3 2 2 5 2 2 4" xfId="21477"/>
    <cellStyle name="Обычный 3 3 2 2 5 2 2 4 2" xfId="38375"/>
    <cellStyle name="Обычный 3 3 2 2 5 2 2 5" xfId="21478"/>
    <cellStyle name="Обычный 3 3 2 2 5 2 2 5 2" xfId="38376"/>
    <cellStyle name="Обычный 3 3 2 2 5 2 2 6" xfId="38372"/>
    <cellStyle name="Обычный 3 3 2 2 5 2 3" xfId="21479"/>
    <cellStyle name="Обычный 3 3 2 2 5 2 3 2" xfId="38377"/>
    <cellStyle name="Обычный 3 3 2 2 5 2 4" xfId="21480"/>
    <cellStyle name="Обычный 3 3 2 2 5 2 4 2" xfId="38378"/>
    <cellStyle name="Обычный 3 3 2 2 5 2 5" xfId="21481"/>
    <cellStyle name="Обычный 3 3 2 2 5 2 5 2" xfId="38379"/>
    <cellStyle name="Обычный 3 3 2 2 5 2 6" xfId="21482"/>
    <cellStyle name="Обычный 3 3 2 2 5 2 6 2" xfId="38380"/>
    <cellStyle name="Обычный 3 3 2 2 5 2 7" xfId="38371"/>
    <cellStyle name="Обычный 3 3 2 2 5 3" xfId="21483"/>
    <cellStyle name="Обычный 3 3 2 2 5 3 2" xfId="21484"/>
    <cellStyle name="Обычный 3 3 2 2 5 3 2 2" xfId="38382"/>
    <cellStyle name="Обычный 3 3 2 2 5 3 3" xfId="21485"/>
    <cellStyle name="Обычный 3 3 2 2 5 3 3 2" xfId="38383"/>
    <cellStyle name="Обычный 3 3 2 2 5 3 4" xfId="21486"/>
    <cellStyle name="Обычный 3 3 2 2 5 3 4 2" xfId="38384"/>
    <cellStyle name="Обычный 3 3 2 2 5 3 5" xfId="21487"/>
    <cellStyle name="Обычный 3 3 2 2 5 3 5 2" xfId="38385"/>
    <cellStyle name="Обычный 3 3 2 2 5 3 6" xfId="38381"/>
    <cellStyle name="Обычный 3 3 2 2 5 4" xfId="21488"/>
    <cellStyle name="Обычный 3 3 2 2 5 4 2" xfId="38386"/>
    <cellStyle name="Обычный 3 3 2 2 5 5" xfId="21489"/>
    <cellStyle name="Обычный 3 3 2 2 5 5 2" xfId="38387"/>
    <cellStyle name="Обычный 3 3 2 2 5 6" xfId="21490"/>
    <cellStyle name="Обычный 3 3 2 2 5 6 2" xfId="38388"/>
    <cellStyle name="Обычный 3 3 2 2 5 7" xfId="21491"/>
    <cellStyle name="Обычный 3 3 2 2 5 7 2" xfId="38389"/>
    <cellStyle name="Обычный 3 3 2 2 5 8" xfId="21492"/>
    <cellStyle name="Обычный 3 3 2 2 5 8 2" xfId="38390"/>
    <cellStyle name="Обычный 3 3 2 2 5 9" xfId="38370"/>
    <cellStyle name="Обычный 3 3 2 2 6" xfId="21493"/>
    <cellStyle name="Обычный 3 3 2 2 6 2" xfId="21494"/>
    <cellStyle name="Обычный 3 3 2 2 6 2 2" xfId="21495"/>
    <cellStyle name="Обычный 3 3 2 2 6 2 2 2" xfId="21496"/>
    <cellStyle name="Обычный 3 3 2 2 6 2 2 2 2" xfId="38394"/>
    <cellStyle name="Обычный 3 3 2 2 6 2 2 3" xfId="21497"/>
    <cellStyle name="Обычный 3 3 2 2 6 2 2 3 2" xfId="38395"/>
    <cellStyle name="Обычный 3 3 2 2 6 2 2 4" xfId="21498"/>
    <cellStyle name="Обычный 3 3 2 2 6 2 2 4 2" xfId="38396"/>
    <cellStyle name="Обычный 3 3 2 2 6 2 2 5" xfId="21499"/>
    <cellStyle name="Обычный 3 3 2 2 6 2 2 5 2" xfId="38397"/>
    <cellStyle name="Обычный 3 3 2 2 6 2 2 6" xfId="38393"/>
    <cellStyle name="Обычный 3 3 2 2 6 2 3" xfId="21500"/>
    <cellStyle name="Обычный 3 3 2 2 6 2 3 2" xfId="38398"/>
    <cellStyle name="Обычный 3 3 2 2 6 2 4" xfId="21501"/>
    <cellStyle name="Обычный 3 3 2 2 6 2 4 2" xfId="38399"/>
    <cellStyle name="Обычный 3 3 2 2 6 2 5" xfId="21502"/>
    <cellStyle name="Обычный 3 3 2 2 6 2 5 2" xfId="38400"/>
    <cellStyle name="Обычный 3 3 2 2 6 2 6" xfId="21503"/>
    <cellStyle name="Обычный 3 3 2 2 6 2 6 2" xfId="38401"/>
    <cellStyle name="Обычный 3 3 2 2 6 2 7" xfId="38392"/>
    <cellStyle name="Обычный 3 3 2 2 6 3" xfId="21504"/>
    <cellStyle name="Обычный 3 3 2 2 6 3 2" xfId="21505"/>
    <cellStyle name="Обычный 3 3 2 2 6 3 2 2" xfId="38403"/>
    <cellStyle name="Обычный 3 3 2 2 6 3 3" xfId="21506"/>
    <cellStyle name="Обычный 3 3 2 2 6 3 3 2" xfId="38404"/>
    <cellStyle name="Обычный 3 3 2 2 6 3 4" xfId="21507"/>
    <cellStyle name="Обычный 3 3 2 2 6 3 4 2" xfId="38405"/>
    <cellStyle name="Обычный 3 3 2 2 6 3 5" xfId="21508"/>
    <cellStyle name="Обычный 3 3 2 2 6 3 5 2" xfId="38406"/>
    <cellStyle name="Обычный 3 3 2 2 6 3 6" xfId="38402"/>
    <cellStyle name="Обычный 3 3 2 2 6 4" xfId="21509"/>
    <cellStyle name="Обычный 3 3 2 2 6 4 2" xfId="38407"/>
    <cellStyle name="Обычный 3 3 2 2 6 5" xfId="21510"/>
    <cellStyle name="Обычный 3 3 2 2 6 5 2" xfId="38408"/>
    <cellStyle name="Обычный 3 3 2 2 6 6" xfId="21511"/>
    <cellStyle name="Обычный 3 3 2 2 6 6 2" xfId="38409"/>
    <cellStyle name="Обычный 3 3 2 2 6 7" xfId="21512"/>
    <cellStyle name="Обычный 3 3 2 2 6 7 2" xfId="38410"/>
    <cellStyle name="Обычный 3 3 2 2 6 8" xfId="21513"/>
    <cellStyle name="Обычный 3 3 2 2 6 8 2" xfId="38411"/>
    <cellStyle name="Обычный 3 3 2 2 6 9" xfId="38391"/>
    <cellStyle name="Обычный 3 3 2 2 7" xfId="21514"/>
    <cellStyle name="Обычный 3 3 2 2 7 2" xfId="21515"/>
    <cellStyle name="Обычный 3 3 2 2 7 2 2" xfId="21516"/>
    <cellStyle name="Обычный 3 3 2 2 7 2 2 2" xfId="21517"/>
    <cellStyle name="Обычный 3 3 2 2 7 2 2 2 2" xfId="38415"/>
    <cellStyle name="Обычный 3 3 2 2 7 2 2 3" xfId="21518"/>
    <cellStyle name="Обычный 3 3 2 2 7 2 2 3 2" xfId="38416"/>
    <cellStyle name="Обычный 3 3 2 2 7 2 2 4" xfId="21519"/>
    <cellStyle name="Обычный 3 3 2 2 7 2 2 4 2" xfId="38417"/>
    <cellStyle name="Обычный 3 3 2 2 7 2 2 5" xfId="21520"/>
    <cellStyle name="Обычный 3 3 2 2 7 2 2 5 2" xfId="38418"/>
    <cellStyle name="Обычный 3 3 2 2 7 2 2 6" xfId="38414"/>
    <cellStyle name="Обычный 3 3 2 2 7 2 3" xfId="21521"/>
    <cellStyle name="Обычный 3 3 2 2 7 2 3 2" xfId="38419"/>
    <cellStyle name="Обычный 3 3 2 2 7 2 4" xfId="21522"/>
    <cellStyle name="Обычный 3 3 2 2 7 2 4 2" xfId="38420"/>
    <cellStyle name="Обычный 3 3 2 2 7 2 5" xfId="21523"/>
    <cellStyle name="Обычный 3 3 2 2 7 2 5 2" xfId="38421"/>
    <cellStyle name="Обычный 3 3 2 2 7 2 6" xfId="21524"/>
    <cellStyle name="Обычный 3 3 2 2 7 2 6 2" xfId="38422"/>
    <cellStyle name="Обычный 3 3 2 2 7 2 7" xfId="38413"/>
    <cellStyle name="Обычный 3 3 2 2 7 3" xfId="21525"/>
    <cellStyle name="Обычный 3 3 2 2 7 3 2" xfId="21526"/>
    <cellStyle name="Обычный 3 3 2 2 7 3 2 2" xfId="38424"/>
    <cellStyle name="Обычный 3 3 2 2 7 3 3" xfId="21527"/>
    <cellStyle name="Обычный 3 3 2 2 7 3 3 2" xfId="38425"/>
    <cellStyle name="Обычный 3 3 2 2 7 3 4" xfId="21528"/>
    <cellStyle name="Обычный 3 3 2 2 7 3 4 2" xfId="38426"/>
    <cellStyle name="Обычный 3 3 2 2 7 3 5" xfId="21529"/>
    <cellStyle name="Обычный 3 3 2 2 7 3 5 2" xfId="38427"/>
    <cellStyle name="Обычный 3 3 2 2 7 3 6" xfId="38423"/>
    <cellStyle name="Обычный 3 3 2 2 7 4" xfId="21530"/>
    <cellStyle name="Обычный 3 3 2 2 7 4 2" xfId="38428"/>
    <cellStyle name="Обычный 3 3 2 2 7 5" xfId="21531"/>
    <cellStyle name="Обычный 3 3 2 2 7 5 2" xfId="38429"/>
    <cellStyle name="Обычный 3 3 2 2 7 6" xfId="21532"/>
    <cellStyle name="Обычный 3 3 2 2 7 6 2" xfId="38430"/>
    <cellStyle name="Обычный 3 3 2 2 7 7" xfId="21533"/>
    <cellStyle name="Обычный 3 3 2 2 7 7 2" xfId="38431"/>
    <cellStyle name="Обычный 3 3 2 2 7 8" xfId="21534"/>
    <cellStyle name="Обычный 3 3 2 2 7 8 2" xfId="38432"/>
    <cellStyle name="Обычный 3 3 2 2 7 9" xfId="38412"/>
    <cellStyle name="Обычный 3 3 2 2 8" xfId="21535"/>
    <cellStyle name="Обычный 3 3 2 2 8 2" xfId="21536"/>
    <cellStyle name="Обычный 3 3 2 2 8 2 2" xfId="21537"/>
    <cellStyle name="Обычный 3 3 2 2 8 2 2 2" xfId="21538"/>
    <cellStyle name="Обычный 3 3 2 2 8 2 2 2 2" xfId="38436"/>
    <cellStyle name="Обычный 3 3 2 2 8 2 2 3" xfId="21539"/>
    <cellStyle name="Обычный 3 3 2 2 8 2 2 3 2" xfId="38437"/>
    <cellStyle name="Обычный 3 3 2 2 8 2 2 4" xfId="21540"/>
    <cellStyle name="Обычный 3 3 2 2 8 2 2 4 2" xfId="38438"/>
    <cellStyle name="Обычный 3 3 2 2 8 2 2 5" xfId="21541"/>
    <cellStyle name="Обычный 3 3 2 2 8 2 2 5 2" xfId="38439"/>
    <cellStyle name="Обычный 3 3 2 2 8 2 2 6" xfId="38435"/>
    <cellStyle name="Обычный 3 3 2 2 8 2 3" xfId="21542"/>
    <cellStyle name="Обычный 3 3 2 2 8 2 3 2" xfId="38440"/>
    <cellStyle name="Обычный 3 3 2 2 8 2 4" xfId="21543"/>
    <cellStyle name="Обычный 3 3 2 2 8 2 4 2" xfId="38441"/>
    <cellStyle name="Обычный 3 3 2 2 8 2 5" xfId="21544"/>
    <cellStyle name="Обычный 3 3 2 2 8 2 5 2" xfId="38442"/>
    <cellStyle name="Обычный 3 3 2 2 8 2 6" xfId="21545"/>
    <cellStyle name="Обычный 3 3 2 2 8 2 6 2" xfId="38443"/>
    <cellStyle name="Обычный 3 3 2 2 8 2 7" xfId="38434"/>
    <cellStyle name="Обычный 3 3 2 2 8 3" xfId="21546"/>
    <cellStyle name="Обычный 3 3 2 2 8 3 2" xfId="21547"/>
    <cellStyle name="Обычный 3 3 2 2 8 3 2 2" xfId="38445"/>
    <cellStyle name="Обычный 3 3 2 2 8 3 3" xfId="21548"/>
    <cellStyle name="Обычный 3 3 2 2 8 3 3 2" xfId="38446"/>
    <cellStyle name="Обычный 3 3 2 2 8 3 4" xfId="21549"/>
    <cellStyle name="Обычный 3 3 2 2 8 3 4 2" xfId="38447"/>
    <cellStyle name="Обычный 3 3 2 2 8 3 5" xfId="21550"/>
    <cellStyle name="Обычный 3 3 2 2 8 3 5 2" xfId="38448"/>
    <cellStyle name="Обычный 3 3 2 2 8 3 6" xfId="38444"/>
    <cellStyle name="Обычный 3 3 2 2 8 4" xfId="21551"/>
    <cellStyle name="Обычный 3 3 2 2 8 4 2" xfId="38449"/>
    <cellStyle name="Обычный 3 3 2 2 8 5" xfId="21552"/>
    <cellStyle name="Обычный 3 3 2 2 8 5 2" xfId="38450"/>
    <cellStyle name="Обычный 3 3 2 2 8 6" xfId="21553"/>
    <cellStyle name="Обычный 3 3 2 2 8 6 2" xfId="38451"/>
    <cellStyle name="Обычный 3 3 2 2 8 7" xfId="21554"/>
    <cellStyle name="Обычный 3 3 2 2 8 7 2" xfId="38452"/>
    <cellStyle name="Обычный 3 3 2 2 8 8" xfId="38433"/>
    <cellStyle name="Обычный 3 3 2 2 9" xfId="21555"/>
    <cellStyle name="Обычный 3 3 2 2 9 2" xfId="21556"/>
    <cellStyle name="Обычный 3 3 2 2 9 2 2" xfId="21557"/>
    <cellStyle name="Обычный 3 3 2 2 9 2 2 2" xfId="38455"/>
    <cellStyle name="Обычный 3 3 2 2 9 2 3" xfId="21558"/>
    <cellStyle name="Обычный 3 3 2 2 9 2 3 2" xfId="38456"/>
    <cellStyle name="Обычный 3 3 2 2 9 2 4" xfId="21559"/>
    <cellStyle name="Обычный 3 3 2 2 9 2 4 2" xfId="38457"/>
    <cellStyle name="Обычный 3 3 2 2 9 2 5" xfId="21560"/>
    <cellStyle name="Обычный 3 3 2 2 9 2 5 2" xfId="38458"/>
    <cellStyle name="Обычный 3 3 2 2 9 2 6" xfId="38454"/>
    <cellStyle name="Обычный 3 3 2 2 9 3" xfId="21561"/>
    <cellStyle name="Обычный 3 3 2 2 9 3 2" xfId="38459"/>
    <cellStyle name="Обычный 3 3 2 2 9 4" xfId="21562"/>
    <cellStyle name="Обычный 3 3 2 2 9 4 2" xfId="38460"/>
    <cellStyle name="Обычный 3 3 2 2 9 5" xfId="21563"/>
    <cellStyle name="Обычный 3 3 2 2 9 5 2" xfId="38461"/>
    <cellStyle name="Обычный 3 3 2 2 9 6" xfId="21564"/>
    <cellStyle name="Обычный 3 3 2 2 9 6 2" xfId="38462"/>
    <cellStyle name="Обычный 3 3 2 2 9 7" xfId="38453"/>
    <cellStyle name="Обычный 3 3 2 3" xfId="21565"/>
    <cellStyle name="Обычный 3 3 2 3 10" xfId="21566"/>
    <cellStyle name="Обычный 3 3 2 3 10 2" xfId="21567"/>
    <cellStyle name="Обычный 3 3 2 3 10 2 2" xfId="38465"/>
    <cellStyle name="Обычный 3 3 2 3 10 3" xfId="21568"/>
    <cellStyle name="Обычный 3 3 2 3 10 3 2" xfId="38466"/>
    <cellStyle name="Обычный 3 3 2 3 10 4" xfId="21569"/>
    <cellStyle name="Обычный 3 3 2 3 10 4 2" xfId="38467"/>
    <cellStyle name="Обычный 3 3 2 3 10 5" xfId="21570"/>
    <cellStyle name="Обычный 3 3 2 3 10 5 2" xfId="38468"/>
    <cellStyle name="Обычный 3 3 2 3 10 6" xfId="38464"/>
    <cellStyle name="Обычный 3 3 2 3 11" xfId="21571"/>
    <cellStyle name="Обычный 3 3 2 3 11 2" xfId="38469"/>
    <cellStyle name="Обычный 3 3 2 3 12" xfId="21572"/>
    <cellStyle name="Обычный 3 3 2 3 12 2" xfId="38470"/>
    <cellStyle name="Обычный 3 3 2 3 13" xfId="21573"/>
    <cellStyle name="Обычный 3 3 2 3 13 2" xfId="38471"/>
    <cellStyle name="Обычный 3 3 2 3 14" xfId="21574"/>
    <cellStyle name="Обычный 3 3 2 3 14 2" xfId="38472"/>
    <cellStyle name="Обычный 3 3 2 3 15" xfId="21575"/>
    <cellStyle name="Обычный 3 3 2 3 15 2" xfId="38473"/>
    <cellStyle name="Обычный 3 3 2 3 16" xfId="38463"/>
    <cellStyle name="Обычный 3 3 2 3 2" xfId="21576"/>
    <cellStyle name="Обычный 3 3 2 3 2 2" xfId="21577"/>
    <cellStyle name="Обычный 3 3 2 3 2 2 2" xfId="21578"/>
    <cellStyle name="Обычный 3 3 2 3 2 2 2 2" xfId="21579"/>
    <cellStyle name="Обычный 3 3 2 3 2 2 2 2 2" xfId="38477"/>
    <cellStyle name="Обычный 3 3 2 3 2 2 2 3" xfId="21580"/>
    <cellStyle name="Обычный 3 3 2 3 2 2 2 3 2" xfId="38478"/>
    <cellStyle name="Обычный 3 3 2 3 2 2 2 4" xfId="21581"/>
    <cellStyle name="Обычный 3 3 2 3 2 2 2 4 2" xfId="38479"/>
    <cellStyle name="Обычный 3 3 2 3 2 2 2 5" xfId="21582"/>
    <cellStyle name="Обычный 3 3 2 3 2 2 2 5 2" xfId="38480"/>
    <cellStyle name="Обычный 3 3 2 3 2 2 2 6" xfId="38476"/>
    <cellStyle name="Обычный 3 3 2 3 2 2 3" xfId="21583"/>
    <cellStyle name="Обычный 3 3 2 3 2 2 3 2" xfId="38481"/>
    <cellStyle name="Обычный 3 3 2 3 2 2 4" xfId="21584"/>
    <cellStyle name="Обычный 3 3 2 3 2 2 4 2" xfId="38482"/>
    <cellStyle name="Обычный 3 3 2 3 2 2 5" xfId="21585"/>
    <cellStyle name="Обычный 3 3 2 3 2 2 5 2" xfId="38483"/>
    <cellStyle name="Обычный 3 3 2 3 2 2 6" xfId="21586"/>
    <cellStyle name="Обычный 3 3 2 3 2 2 6 2" xfId="38484"/>
    <cellStyle name="Обычный 3 3 2 3 2 2 7" xfId="38475"/>
    <cellStyle name="Обычный 3 3 2 3 2 3" xfId="21587"/>
    <cellStyle name="Обычный 3 3 2 3 2 3 2" xfId="21588"/>
    <cellStyle name="Обычный 3 3 2 3 2 3 2 2" xfId="38486"/>
    <cellStyle name="Обычный 3 3 2 3 2 3 3" xfId="21589"/>
    <cellStyle name="Обычный 3 3 2 3 2 3 3 2" xfId="38487"/>
    <cellStyle name="Обычный 3 3 2 3 2 3 4" xfId="21590"/>
    <cellStyle name="Обычный 3 3 2 3 2 3 4 2" xfId="38488"/>
    <cellStyle name="Обычный 3 3 2 3 2 3 5" xfId="21591"/>
    <cellStyle name="Обычный 3 3 2 3 2 3 5 2" xfId="38489"/>
    <cellStyle name="Обычный 3 3 2 3 2 3 6" xfId="38485"/>
    <cellStyle name="Обычный 3 3 2 3 2 4" xfId="21592"/>
    <cellStyle name="Обычный 3 3 2 3 2 4 2" xfId="38490"/>
    <cellStyle name="Обычный 3 3 2 3 2 5" xfId="21593"/>
    <cellStyle name="Обычный 3 3 2 3 2 5 2" xfId="38491"/>
    <cellStyle name="Обычный 3 3 2 3 2 6" xfId="21594"/>
    <cellStyle name="Обычный 3 3 2 3 2 6 2" xfId="38492"/>
    <cellStyle name="Обычный 3 3 2 3 2 7" xfId="21595"/>
    <cellStyle name="Обычный 3 3 2 3 2 7 2" xfId="38493"/>
    <cellStyle name="Обычный 3 3 2 3 2 8" xfId="21596"/>
    <cellStyle name="Обычный 3 3 2 3 2 8 2" xfId="38494"/>
    <cellStyle name="Обычный 3 3 2 3 2 9" xfId="38474"/>
    <cellStyle name="Обычный 3 3 2 3 3" xfId="21597"/>
    <cellStyle name="Обычный 3 3 2 3 3 2" xfId="21598"/>
    <cellStyle name="Обычный 3 3 2 3 3 2 2" xfId="21599"/>
    <cellStyle name="Обычный 3 3 2 3 3 2 2 2" xfId="21600"/>
    <cellStyle name="Обычный 3 3 2 3 3 2 2 2 2" xfId="38498"/>
    <cellStyle name="Обычный 3 3 2 3 3 2 2 3" xfId="21601"/>
    <cellStyle name="Обычный 3 3 2 3 3 2 2 3 2" xfId="38499"/>
    <cellStyle name="Обычный 3 3 2 3 3 2 2 4" xfId="21602"/>
    <cellStyle name="Обычный 3 3 2 3 3 2 2 4 2" xfId="38500"/>
    <cellStyle name="Обычный 3 3 2 3 3 2 2 5" xfId="21603"/>
    <cellStyle name="Обычный 3 3 2 3 3 2 2 5 2" xfId="38501"/>
    <cellStyle name="Обычный 3 3 2 3 3 2 2 6" xfId="38497"/>
    <cellStyle name="Обычный 3 3 2 3 3 2 3" xfId="21604"/>
    <cellStyle name="Обычный 3 3 2 3 3 2 3 2" xfId="38502"/>
    <cellStyle name="Обычный 3 3 2 3 3 2 4" xfId="21605"/>
    <cellStyle name="Обычный 3 3 2 3 3 2 4 2" xfId="38503"/>
    <cellStyle name="Обычный 3 3 2 3 3 2 5" xfId="21606"/>
    <cellStyle name="Обычный 3 3 2 3 3 2 5 2" xfId="38504"/>
    <cellStyle name="Обычный 3 3 2 3 3 2 6" xfId="21607"/>
    <cellStyle name="Обычный 3 3 2 3 3 2 6 2" xfId="38505"/>
    <cellStyle name="Обычный 3 3 2 3 3 2 7" xfId="38496"/>
    <cellStyle name="Обычный 3 3 2 3 3 3" xfId="21608"/>
    <cellStyle name="Обычный 3 3 2 3 3 3 2" xfId="21609"/>
    <cellStyle name="Обычный 3 3 2 3 3 3 2 2" xfId="38507"/>
    <cellStyle name="Обычный 3 3 2 3 3 3 3" xfId="21610"/>
    <cellStyle name="Обычный 3 3 2 3 3 3 3 2" xfId="38508"/>
    <cellStyle name="Обычный 3 3 2 3 3 3 4" xfId="21611"/>
    <cellStyle name="Обычный 3 3 2 3 3 3 4 2" xfId="38509"/>
    <cellStyle name="Обычный 3 3 2 3 3 3 5" xfId="21612"/>
    <cellStyle name="Обычный 3 3 2 3 3 3 5 2" xfId="38510"/>
    <cellStyle name="Обычный 3 3 2 3 3 3 6" xfId="38506"/>
    <cellStyle name="Обычный 3 3 2 3 3 4" xfId="21613"/>
    <cellStyle name="Обычный 3 3 2 3 3 4 2" xfId="38511"/>
    <cellStyle name="Обычный 3 3 2 3 3 5" xfId="21614"/>
    <cellStyle name="Обычный 3 3 2 3 3 5 2" xfId="38512"/>
    <cellStyle name="Обычный 3 3 2 3 3 6" xfId="21615"/>
    <cellStyle name="Обычный 3 3 2 3 3 6 2" xfId="38513"/>
    <cellStyle name="Обычный 3 3 2 3 3 7" xfId="21616"/>
    <cellStyle name="Обычный 3 3 2 3 3 7 2" xfId="38514"/>
    <cellStyle name="Обычный 3 3 2 3 3 8" xfId="21617"/>
    <cellStyle name="Обычный 3 3 2 3 3 8 2" xfId="38515"/>
    <cellStyle name="Обычный 3 3 2 3 3 9" xfId="38495"/>
    <cellStyle name="Обычный 3 3 2 3 4" xfId="21618"/>
    <cellStyle name="Обычный 3 3 2 3 4 2" xfId="21619"/>
    <cellStyle name="Обычный 3 3 2 3 4 2 2" xfId="21620"/>
    <cellStyle name="Обычный 3 3 2 3 4 2 2 2" xfId="21621"/>
    <cellStyle name="Обычный 3 3 2 3 4 2 2 2 2" xfId="38519"/>
    <cellStyle name="Обычный 3 3 2 3 4 2 2 3" xfId="21622"/>
    <cellStyle name="Обычный 3 3 2 3 4 2 2 3 2" xfId="38520"/>
    <cellStyle name="Обычный 3 3 2 3 4 2 2 4" xfId="21623"/>
    <cellStyle name="Обычный 3 3 2 3 4 2 2 4 2" xfId="38521"/>
    <cellStyle name="Обычный 3 3 2 3 4 2 2 5" xfId="21624"/>
    <cellStyle name="Обычный 3 3 2 3 4 2 2 5 2" xfId="38522"/>
    <cellStyle name="Обычный 3 3 2 3 4 2 2 6" xfId="38518"/>
    <cellStyle name="Обычный 3 3 2 3 4 2 3" xfId="21625"/>
    <cellStyle name="Обычный 3 3 2 3 4 2 3 2" xfId="38523"/>
    <cellStyle name="Обычный 3 3 2 3 4 2 4" xfId="21626"/>
    <cellStyle name="Обычный 3 3 2 3 4 2 4 2" xfId="38524"/>
    <cellStyle name="Обычный 3 3 2 3 4 2 5" xfId="21627"/>
    <cellStyle name="Обычный 3 3 2 3 4 2 5 2" xfId="38525"/>
    <cellStyle name="Обычный 3 3 2 3 4 2 6" xfId="21628"/>
    <cellStyle name="Обычный 3 3 2 3 4 2 6 2" xfId="38526"/>
    <cellStyle name="Обычный 3 3 2 3 4 2 7" xfId="38517"/>
    <cellStyle name="Обычный 3 3 2 3 4 3" xfId="21629"/>
    <cellStyle name="Обычный 3 3 2 3 4 3 2" xfId="21630"/>
    <cellStyle name="Обычный 3 3 2 3 4 3 2 2" xfId="38528"/>
    <cellStyle name="Обычный 3 3 2 3 4 3 3" xfId="21631"/>
    <cellStyle name="Обычный 3 3 2 3 4 3 3 2" xfId="38529"/>
    <cellStyle name="Обычный 3 3 2 3 4 3 4" xfId="21632"/>
    <cellStyle name="Обычный 3 3 2 3 4 3 4 2" xfId="38530"/>
    <cellStyle name="Обычный 3 3 2 3 4 3 5" xfId="21633"/>
    <cellStyle name="Обычный 3 3 2 3 4 3 5 2" xfId="38531"/>
    <cellStyle name="Обычный 3 3 2 3 4 3 6" xfId="38527"/>
    <cellStyle name="Обычный 3 3 2 3 4 4" xfId="21634"/>
    <cellStyle name="Обычный 3 3 2 3 4 4 2" xfId="38532"/>
    <cellStyle name="Обычный 3 3 2 3 4 5" xfId="21635"/>
    <cellStyle name="Обычный 3 3 2 3 4 5 2" xfId="38533"/>
    <cellStyle name="Обычный 3 3 2 3 4 6" xfId="21636"/>
    <cellStyle name="Обычный 3 3 2 3 4 6 2" xfId="38534"/>
    <cellStyle name="Обычный 3 3 2 3 4 7" xfId="21637"/>
    <cellStyle name="Обычный 3 3 2 3 4 7 2" xfId="38535"/>
    <cellStyle name="Обычный 3 3 2 3 4 8" xfId="21638"/>
    <cellStyle name="Обычный 3 3 2 3 4 8 2" xfId="38536"/>
    <cellStyle name="Обычный 3 3 2 3 4 9" xfId="38516"/>
    <cellStyle name="Обычный 3 3 2 3 5" xfId="21639"/>
    <cellStyle name="Обычный 3 3 2 3 5 2" xfId="21640"/>
    <cellStyle name="Обычный 3 3 2 3 5 2 2" xfId="21641"/>
    <cellStyle name="Обычный 3 3 2 3 5 2 2 2" xfId="21642"/>
    <cellStyle name="Обычный 3 3 2 3 5 2 2 2 2" xfId="38540"/>
    <cellStyle name="Обычный 3 3 2 3 5 2 2 3" xfId="21643"/>
    <cellStyle name="Обычный 3 3 2 3 5 2 2 3 2" xfId="38541"/>
    <cellStyle name="Обычный 3 3 2 3 5 2 2 4" xfId="21644"/>
    <cellStyle name="Обычный 3 3 2 3 5 2 2 4 2" xfId="38542"/>
    <cellStyle name="Обычный 3 3 2 3 5 2 2 5" xfId="21645"/>
    <cellStyle name="Обычный 3 3 2 3 5 2 2 5 2" xfId="38543"/>
    <cellStyle name="Обычный 3 3 2 3 5 2 2 6" xfId="38539"/>
    <cellStyle name="Обычный 3 3 2 3 5 2 3" xfId="21646"/>
    <cellStyle name="Обычный 3 3 2 3 5 2 3 2" xfId="38544"/>
    <cellStyle name="Обычный 3 3 2 3 5 2 4" xfId="21647"/>
    <cellStyle name="Обычный 3 3 2 3 5 2 4 2" xfId="38545"/>
    <cellStyle name="Обычный 3 3 2 3 5 2 5" xfId="21648"/>
    <cellStyle name="Обычный 3 3 2 3 5 2 5 2" xfId="38546"/>
    <cellStyle name="Обычный 3 3 2 3 5 2 6" xfId="21649"/>
    <cellStyle name="Обычный 3 3 2 3 5 2 6 2" xfId="38547"/>
    <cellStyle name="Обычный 3 3 2 3 5 2 7" xfId="38538"/>
    <cellStyle name="Обычный 3 3 2 3 5 3" xfId="21650"/>
    <cellStyle name="Обычный 3 3 2 3 5 3 2" xfId="21651"/>
    <cellStyle name="Обычный 3 3 2 3 5 3 2 2" xfId="38549"/>
    <cellStyle name="Обычный 3 3 2 3 5 3 3" xfId="21652"/>
    <cellStyle name="Обычный 3 3 2 3 5 3 3 2" xfId="38550"/>
    <cellStyle name="Обычный 3 3 2 3 5 3 4" xfId="21653"/>
    <cellStyle name="Обычный 3 3 2 3 5 3 4 2" xfId="38551"/>
    <cellStyle name="Обычный 3 3 2 3 5 3 5" xfId="21654"/>
    <cellStyle name="Обычный 3 3 2 3 5 3 5 2" xfId="38552"/>
    <cellStyle name="Обычный 3 3 2 3 5 3 6" xfId="38548"/>
    <cellStyle name="Обычный 3 3 2 3 5 4" xfId="21655"/>
    <cellStyle name="Обычный 3 3 2 3 5 4 2" xfId="38553"/>
    <cellStyle name="Обычный 3 3 2 3 5 5" xfId="21656"/>
    <cellStyle name="Обычный 3 3 2 3 5 5 2" xfId="38554"/>
    <cellStyle name="Обычный 3 3 2 3 5 6" xfId="21657"/>
    <cellStyle name="Обычный 3 3 2 3 5 6 2" xfId="38555"/>
    <cellStyle name="Обычный 3 3 2 3 5 7" xfId="21658"/>
    <cellStyle name="Обычный 3 3 2 3 5 7 2" xfId="38556"/>
    <cellStyle name="Обычный 3 3 2 3 5 8" xfId="21659"/>
    <cellStyle name="Обычный 3 3 2 3 5 8 2" xfId="38557"/>
    <cellStyle name="Обычный 3 3 2 3 5 9" xfId="38537"/>
    <cellStyle name="Обычный 3 3 2 3 6" xfId="21660"/>
    <cellStyle name="Обычный 3 3 2 3 6 2" xfId="21661"/>
    <cellStyle name="Обычный 3 3 2 3 6 2 2" xfId="21662"/>
    <cellStyle name="Обычный 3 3 2 3 6 2 2 2" xfId="21663"/>
    <cellStyle name="Обычный 3 3 2 3 6 2 2 2 2" xfId="38561"/>
    <cellStyle name="Обычный 3 3 2 3 6 2 2 3" xfId="21664"/>
    <cellStyle name="Обычный 3 3 2 3 6 2 2 3 2" xfId="38562"/>
    <cellStyle name="Обычный 3 3 2 3 6 2 2 4" xfId="21665"/>
    <cellStyle name="Обычный 3 3 2 3 6 2 2 4 2" xfId="38563"/>
    <cellStyle name="Обычный 3 3 2 3 6 2 2 5" xfId="21666"/>
    <cellStyle name="Обычный 3 3 2 3 6 2 2 5 2" xfId="38564"/>
    <cellStyle name="Обычный 3 3 2 3 6 2 2 6" xfId="38560"/>
    <cellStyle name="Обычный 3 3 2 3 6 2 3" xfId="21667"/>
    <cellStyle name="Обычный 3 3 2 3 6 2 3 2" xfId="38565"/>
    <cellStyle name="Обычный 3 3 2 3 6 2 4" xfId="21668"/>
    <cellStyle name="Обычный 3 3 2 3 6 2 4 2" xfId="38566"/>
    <cellStyle name="Обычный 3 3 2 3 6 2 5" xfId="21669"/>
    <cellStyle name="Обычный 3 3 2 3 6 2 5 2" xfId="38567"/>
    <cellStyle name="Обычный 3 3 2 3 6 2 6" xfId="21670"/>
    <cellStyle name="Обычный 3 3 2 3 6 2 6 2" xfId="38568"/>
    <cellStyle name="Обычный 3 3 2 3 6 2 7" xfId="38559"/>
    <cellStyle name="Обычный 3 3 2 3 6 3" xfId="21671"/>
    <cellStyle name="Обычный 3 3 2 3 6 3 2" xfId="21672"/>
    <cellStyle name="Обычный 3 3 2 3 6 3 2 2" xfId="38570"/>
    <cellStyle name="Обычный 3 3 2 3 6 3 3" xfId="21673"/>
    <cellStyle name="Обычный 3 3 2 3 6 3 3 2" xfId="38571"/>
    <cellStyle name="Обычный 3 3 2 3 6 3 4" xfId="21674"/>
    <cellStyle name="Обычный 3 3 2 3 6 3 4 2" xfId="38572"/>
    <cellStyle name="Обычный 3 3 2 3 6 3 5" xfId="21675"/>
    <cellStyle name="Обычный 3 3 2 3 6 3 5 2" xfId="38573"/>
    <cellStyle name="Обычный 3 3 2 3 6 3 6" xfId="38569"/>
    <cellStyle name="Обычный 3 3 2 3 6 4" xfId="21676"/>
    <cellStyle name="Обычный 3 3 2 3 6 4 2" xfId="38574"/>
    <cellStyle name="Обычный 3 3 2 3 6 5" xfId="21677"/>
    <cellStyle name="Обычный 3 3 2 3 6 5 2" xfId="38575"/>
    <cellStyle name="Обычный 3 3 2 3 6 6" xfId="21678"/>
    <cellStyle name="Обычный 3 3 2 3 6 6 2" xfId="38576"/>
    <cellStyle name="Обычный 3 3 2 3 6 7" xfId="21679"/>
    <cellStyle name="Обычный 3 3 2 3 6 7 2" xfId="38577"/>
    <cellStyle name="Обычный 3 3 2 3 6 8" xfId="21680"/>
    <cellStyle name="Обычный 3 3 2 3 6 8 2" xfId="38578"/>
    <cellStyle name="Обычный 3 3 2 3 6 9" xfId="38558"/>
    <cellStyle name="Обычный 3 3 2 3 7" xfId="21681"/>
    <cellStyle name="Обычный 3 3 2 3 7 2" xfId="21682"/>
    <cellStyle name="Обычный 3 3 2 3 7 2 2" xfId="21683"/>
    <cellStyle name="Обычный 3 3 2 3 7 2 2 2" xfId="21684"/>
    <cellStyle name="Обычный 3 3 2 3 7 2 2 2 2" xfId="38582"/>
    <cellStyle name="Обычный 3 3 2 3 7 2 2 3" xfId="21685"/>
    <cellStyle name="Обычный 3 3 2 3 7 2 2 3 2" xfId="38583"/>
    <cellStyle name="Обычный 3 3 2 3 7 2 2 4" xfId="21686"/>
    <cellStyle name="Обычный 3 3 2 3 7 2 2 4 2" xfId="38584"/>
    <cellStyle name="Обычный 3 3 2 3 7 2 2 5" xfId="21687"/>
    <cellStyle name="Обычный 3 3 2 3 7 2 2 5 2" xfId="38585"/>
    <cellStyle name="Обычный 3 3 2 3 7 2 2 6" xfId="38581"/>
    <cellStyle name="Обычный 3 3 2 3 7 2 3" xfId="21688"/>
    <cellStyle name="Обычный 3 3 2 3 7 2 3 2" xfId="38586"/>
    <cellStyle name="Обычный 3 3 2 3 7 2 4" xfId="21689"/>
    <cellStyle name="Обычный 3 3 2 3 7 2 4 2" xfId="38587"/>
    <cellStyle name="Обычный 3 3 2 3 7 2 5" xfId="21690"/>
    <cellStyle name="Обычный 3 3 2 3 7 2 5 2" xfId="38588"/>
    <cellStyle name="Обычный 3 3 2 3 7 2 6" xfId="21691"/>
    <cellStyle name="Обычный 3 3 2 3 7 2 6 2" xfId="38589"/>
    <cellStyle name="Обычный 3 3 2 3 7 2 7" xfId="38580"/>
    <cellStyle name="Обычный 3 3 2 3 7 3" xfId="21692"/>
    <cellStyle name="Обычный 3 3 2 3 7 3 2" xfId="21693"/>
    <cellStyle name="Обычный 3 3 2 3 7 3 2 2" xfId="38591"/>
    <cellStyle name="Обычный 3 3 2 3 7 3 3" xfId="21694"/>
    <cellStyle name="Обычный 3 3 2 3 7 3 3 2" xfId="38592"/>
    <cellStyle name="Обычный 3 3 2 3 7 3 4" xfId="21695"/>
    <cellStyle name="Обычный 3 3 2 3 7 3 4 2" xfId="38593"/>
    <cellStyle name="Обычный 3 3 2 3 7 3 5" xfId="21696"/>
    <cellStyle name="Обычный 3 3 2 3 7 3 5 2" xfId="38594"/>
    <cellStyle name="Обычный 3 3 2 3 7 3 6" xfId="38590"/>
    <cellStyle name="Обычный 3 3 2 3 7 4" xfId="21697"/>
    <cellStyle name="Обычный 3 3 2 3 7 4 2" xfId="38595"/>
    <cellStyle name="Обычный 3 3 2 3 7 5" xfId="21698"/>
    <cellStyle name="Обычный 3 3 2 3 7 5 2" xfId="38596"/>
    <cellStyle name="Обычный 3 3 2 3 7 6" xfId="21699"/>
    <cellStyle name="Обычный 3 3 2 3 7 6 2" xfId="38597"/>
    <cellStyle name="Обычный 3 3 2 3 7 7" xfId="21700"/>
    <cellStyle name="Обычный 3 3 2 3 7 7 2" xfId="38598"/>
    <cellStyle name="Обычный 3 3 2 3 7 8" xfId="38579"/>
    <cellStyle name="Обычный 3 3 2 3 8" xfId="21701"/>
    <cellStyle name="Обычный 3 3 2 3 8 2" xfId="21702"/>
    <cellStyle name="Обычный 3 3 2 3 8 2 2" xfId="21703"/>
    <cellStyle name="Обычный 3 3 2 3 8 2 2 2" xfId="38601"/>
    <cellStyle name="Обычный 3 3 2 3 8 2 3" xfId="21704"/>
    <cellStyle name="Обычный 3 3 2 3 8 2 3 2" xfId="38602"/>
    <cellStyle name="Обычный 3 3 2 3 8 2 4" xfId="21705"/>
    <cellStyle name="Обычный 3 3 2 3 8 2 4 2" xfId="38603"/>
    <cellStyle name="Обычный 3 3 2 3 8 2 5" xfId="21706"/>
    <cellStyle name="Обычный 3 3 2 3 8 2 5 2" xfId="38604"/>
    <cellStyle name="Обычный 3 3 2 3 8 2 6" xfId="38600"/>
    <cellStyle name="Обычный 3 3 2 3 8 3" xfId="21707"/>
    <cellStyle name="Обычный 3 3 2 3 8 3 2" xfId="38605"/>
    <cellStyle name="Обычный 3 3 2 3 8 4" xfId="21708"/>
    <cellStyle name="Обычный 3 3 2 3 8 4 2" xfId="38606"/>
    <cellStyle name="Обычный 3 3 2 3 8 5" xfId="21709"/>
    <cellStyle name="Обычный 3 3 2 3 8 5 2" xfId="38607"/>
    <cellStyle name="Обычный 3 3 2 3 8 6" xfId="21710"/>
    <cellStyle name="Обычный 3 3 2 3 8 6 2" xfId="38608"/>
    <cellStyle name="Обычный 3 3 2 3 8 7" xfId="38599"/>
    <cellStyle name="Обычный 3 3 2 3 9" xfId="21711"/>
    <cellStyle name="Обычный 3 3 2 3 9 2" xfId="21712"/>
    <cellStyle name="Обычный 3 3 2 3 9 2 2" xfId="38610"/>
    <cellStyle name="Обычный 3 3 2 3 9 3" xfId="21713"/>
    <cellStyle name="Обычный 3 3 2 3 9 3 2" xfId="38611"/>
    <cellStyle name="Обычный 3 3 2 3 9 4" xfId="21714"/>
    <cellStyle name="Обычный 3 3 2 3 9 4 2" xfId="38612"/>
    <cellStyle name="Обычный 3 3 2 3 9 5" xfId="21715"/>
    <cellStyle name="Обычный 3 3 2 3 9 5 2" xfId="38613"/>
    <cellStyle name="Обычный 3 3 2 3 9 6" xfId="38609"/>
    <cellStyle name="Обычный 3 3 2 4" xfId="21716"/>
    <cellStyle name="Обычный 3 3 2 4 2" xfId="21717"/>
    <cellStyle name="Обычный 3 3 2 4 2 2" xfId="21718"/>
    <cellStyle name="Обычный 3 3 2 4 2 2 2" xfId="21719"/>
    <cellStyle name="Обычный 3 3 2 4 2 2 2 2" xfId="38617"/>
    <cellStyle name="Обычный 3 3 2 4 2 2 3" xfId="21720"/>
    <cellStyle name="Обычный 3 3 2 4 2 2 3 2" xfId="38618"/>
    <cellStyle name="Обычный 3 3 2 4 2 2 4" xfId="21721"/>
    <cellStyle name="Обычный 3 3 2 4 2 2 4 2" xfId="38619"/>
    <cellStyle name="Обычный 3 3 2 4 2 2 5" xfId="21722"/>
    <cellStyle name="Обычный 3 3 2 4 2 2 5 2" xfId="38620"/>
    <cellStyle name="Обычный 3 3 2 4 2 2 6" xfId="38616"/>
    <cellStyle name="Обычный 3 3 2 4 2 3" xfId="21723"/>
    <cellStyle name="Обычный 3 3 2 4 2 3 2" xfId="38621"/>
    <cellStyle name="Обычный 3 3 2 4 2 4" xfId="21724"/>
    <cellStyle name="Обычный 3 3 2 4 2 4 2" xfId="38622"/>
    <cellStyle name="Обычный 3 3 2 4 2 5" xfId="21725"/>
    <cellStyle name="Обычный 3 3 2 4 2 5 2" xfId="38623"/>
    <cellStyle name="Обычный 3 3 2 4 2 6" xfId="21726"/>
    <cellStyle name="Обычный 3 3 2 4 2 6 2" xfId="38624"/>
    <cellStyle name="Обычный 3 3 2 4 2 7" xfId="38615"/>
    <cellStyle name="Обычный 3 3 2 4 3" xfId="21727"/>
    <cellStyle name="Обычный 3 3 2 4 3 2" xfId="21728"/>
    <cellStyle name="Обычный 3 3 2 4 3 2 2" xfId="38626"/>
    <cellStyle name="Обычный 3 3 2 4 3 3" xfId="21729"/>
    <cellStyle name="Обычный 3 3 2 4 3 3 2" xfId="38627"/>
    <cellStyle name="Обычный 3 3 2 4 3 4" xfId="21730"/>
    <cellStyle name="Обычный 3 3 2 4 3 4 2" xfId="38628"/>
    <cellStyle name="Обычный 3 3 2 4 3 5" xfId="21731"/>
    <cellStyle name="Обычный 3 3 2 4 3 5 2" xfId="38629"/>
    <cellStyle name="Обычный 3 3 2 4 3 6" xfId="38625"/>
    <cellStyle name="Обычный 3 3 2 4 4" xfId="21732"/>
    <cellStyle name="Обычный 3 3 2 4 4 2" xfId="38630"/>
    <cellStyle name="Обычный 3 3 2 4 5" xfId="21733"/>
    <cellStyle name="Обычный 3 3 2 4 5 2" xfId="38631"/>
    <cellStyle name="Обычный 3 3 2 4 6" xfId="21734"/>
    <cellStyle name="Обычный 3 3 2 4 6 2" xfId="38632"/>
    <cellStyle name="Обычный 3 3 2 4 7" xfId="21735"/>
    <cellStyle name="Обычный 3 3 2 4 7 2" xfId="38633"/>
    <cellStyle name="Обычный 3 3 2 4 8" xfId="21736"/>
    <cellStyle name="Обычный 3 3 2 4 8 2" xfId="38634"/>
    <cellStyle name="Обычный 3 3 2 4 9" xfId="38614"/>
    <cellStyle name="Обычный 3 3 2 5" xfId="21737"/>
    <cellStyle name="Обычный 3 3 2 5 2" xfId="21738"/>
    <cellStyle name="Обычный 3 3 2 5 2 2" xfId="21739"/>
    <cellStyle name="Обычный 3 3 2 5 2 2 2" xfId="21740"/>
    <cellStyle name="Обычный 3 3 2 5 2 2 2 2" xfId="38638"/>
    <cellStyle name="Обычный 3 3 2 5 2 2 3" xfId="21741"/>
    <cellStyle name="Обычный 3 3 2 5 2 2 3 2" xfId="38639"/>
    <cellStyle name="Обычный 3 3 2 5 2 2 4" xfId="21742"/>
    <cellStyle name="Обычный 3 3 2 5 2 2 4 2" xfId="38640"/>
    <cellStyle name="Обычный 3 3 2 5 2 2 5" xfId="21743"/>
    <cellStyle name="Обычный 3 3 2 5 2 2 5 2" xfId="38641"/>
    <cellStyle name="Обычный 3 3 2 5 2 2 6" xfId="38637"/>
    <cellStyle name="Обычный 3 3 2 5 2 3" xfId="21744"/>
    <cellStyle name="Обычный 3 3 2 5 2 3 2" xfId="38642"/>
    <cellStyle name="Обычный 3 3 2 5 2 4" xfId="21745"/>
    <cellStyle name="Обычный 3 3 2 5 2 4 2" xfId="38643"/>
    <cellStyle name="Обычный 3 3 2 5 2 5" xfId="21746"/>
    <cellStyle name="Обычный 3 3 2 5 2 5 2" xfId="38644"/>
    <cellStyle name="Обычный 3 3 2 5 2 6" xfId="21747"/>
    <cellStyle name="Обычный 3 3 2 5 2 6 2" xfId="38645"/>
    <cellStyle name="Обычный 3 3 2 5 2 7" xfId="38636"/>
    <cellStyle name="Обычный 3 3 2 5 3" xfId="21748"/>
    <cellStyle name="Обычный 3 3 2 5 3 2" xfId="21749"/>
    <cellStyle name="Обычный 3 3 2 5 3 2 2" xfId="38647"/>
    <cellStyle name="Обычный 3 3 2 5 3 3" xfId="21750"/>
    <cellStyle name="Обычный 3 3 2 5 3 3 2" xfId="38648"/>
    <cellStyle name="Обычный 3 3 2 5 3 4" xfId="21751"/>
    <cellStyle name="Обычный 3 3 2 5 3 4 2" xfId="38649"/>
    <cellStyle name="Обычный 3 3 2 5 3 5" xfId="21752"/>
    <cellStyle name="Обычный 3 3 2 5 3 5 2" xfId="38650"/>
    <cellStyle name="Обычный 3 3 2 5 3 6" xfId="38646"/>
    <cellStyle name="Обычный 3 3 2 5 4" xfId="21753"/>
    <cellStyle name="Обычный 3 3 2 5 4 2" xfId="38651"/>
    <cellStyle name="Обычный 3 3 2 5 5" xfId="21754"/>
    <cellStyle name="Обычный 3 3 2 5 5 2" xfId="38652"/>
    <cellStyle name="Обычный 3 3 2 5 6" xfId="21755"/>
    <cellStyle name="Обычный 3 3 2 5 6 2" xfId="38653"/>
    <cellStyle name="Обычный 3 3 2 5 7" xfId="21756"/>
    <cellStyle name="Обычный 3 3 2 5 7 2" xfId="38654"/>
    <cellStyle name="Обычный 3 3 2 5 8" xfId="21757"/>
    <cellStyle name="Обычный 3 3 2 5 8 2" xfId="38655"/>
    <cellStyle name="Обычный 3 3 2 5 9" xfId="38635"/>
    <cellStyle name="Обычный 3 3 2 6" xfId="21758"/>
    <cellStyle name="Обычный 3 3 2 6 2" xfId="21759"/>
    <cellStyle name="Обычный 3 3 2 6 2 2" xfId="21760"/>
    <cellStyle name="Обычный 3 3 2 6 2 2 2" xfId="21761"/>
    <cellStyle name="Обычный 3 3 2 6 2 2 2 2" xfId="38659"/>
    <cellStyle name="Обычный 3 3 2 6 2 2 3" xfId="21762"/>
    <cellStyle name="Обычный 3 3 2 6 2 2 3 2" xfId="38660"/>
    <cellStyle name="Обычный 3 3 2 6 2 2 4" xfId="21763"/>
    <cellStyle name="Обычный 3 3 2 6 2 2 4 2" xfId="38661"/>
    <cellStyle name="Обычный 3 3 2 6 2 2 5" xfId="21764"/>
    <cellStyle name="Обычный 3 3 2 6 2 2 5 2" xfId="38662"/>
    <cellStyle name="Обычный 3 3 2 6 2 2 6" xfId="38658"/>
    <cellStyle name="Обычный 3 3 2 6 2 3" xfId="21765"/>
    <cellStyle name="Обычный 3 3 2 6 2 3 2" xfId="38663"/>
    <cellStyle name="Обычный 3 3 2 6 2 4" xfId="21766"/>
    <cellStyle name="Обычный 3 3 2 6 2 4 2" xfId="38664"/>
    <cellStyle name="Обычный 3 3 2 6 2 5" xfId="21767"/>
    <cellStyle name="Обычный 3 3 2 6 2 5 2" xfId="38665"/>
    <cellStyle name="Обычный 3 3 2 6 2 6" xfId="21768"/>
    <cellStyle name="Обычный 3 3 2 6 2 6 2" xfId="38666"/>
    <cellStyle name="Обычный 3 3 2 6 2 7" xfId="38657"/>
    <cellStyle name="Обычный 3 3 2 6 3" xfId="21769"/>
    <cellStyle name="Обычный 3 3 2 6 3 2" xfId="21770"/>
    <cellStyle name="Обычный 3 3 2 6 3 2 2" xfId="38668"/>
    <cellStyle name="Обычный 3 3 2 6 3 3" xfId="21771"/>
    <cellStyle name="Обычный 3 3 2 6 3 3 2" xfId="38669"/>
    <cellStyle name="Обычный 3 3 2 6 3 4" xfId="21772"/>
    <cellStyle name="Обычный 3 3 2 6 3 4 2" xfId="38670"/>
    <cellStyle name="Обычный 3 3 2 6 3 5" xfId="21773"/>
    <cellStyle name="Обычный 3 3 2 6 3 5 2" xfId="38671"/>
    <cellStyle name="Обычный 3 3 2 6 3 6" xfId="38667"/>
    <cellStyle name="Обычный 3 3 2 6 4" xfId="21774"/>
    <cellStyle name="Обычный 3 3 2 6 4 2" xfId="38672"/>
    <cellStyle name="Обычный 3 3 2 6 5" xfId="21775"/>
    <cellStyle name="Обычный 3 3 2 6 5 2" xfId="38673"/>
    <cellStyle name="Обычный 3 3 2 6 6" xfId="21776"/>
    <cellStyle name="Обычный 3 3 2 6 6 2" xfId="38674"/>
    <cellStyle name="Обычный 3 3 2 6 7" xfId="21777"/>
    <cellStyle name="Обычный 3 3 2 6 7 2" xfId="38675"/>
    <cellStyle name="Обычный 3 3 2 6 8" xfId="21778"/>
    <cellStyle name="Обычный 3 3 2 6 8 2" xfId="38676"/>
    <cellStyle name="Обычный 3 3 2 6 9" xfId="38656"/>
    <cellStyle name="Обычный 3 3 2 7" xfId="21779"/>
    <cellStyle name="Обычный 3 3 2 7 2" xfId="21780"/>
    <cellStyle name="Обычный 3 3 2 7 2 2" xfId="21781"/>
    <cellStyle name="Обычный 3 3 2 7 2 2 2" xfId="21782"/>
    <cellStyle name="Обычный 3 3 2 7 2 2 2 2" xfId="38680"/>
    <cellStyle name="Обычный 3 3 2 7 2 2 3" xfId="21783"/>
    <cellStyle name="Обычный 3 3 2 7 2 2 3 2" xfId="38681"/>
    <cellStyle name="Обычный 3 3 2 7 2 2 4" xfId="21784"/>
    <cellStyle name="Обычный 3 3 2 7 2 2 4 2" xfId="38682"/>
    <cellStyle name="Обычный 3 3 2 7 2 2 5" xfId="21785"/>
    <cellStyle name="Обычный 3 3 2 7 2 2 5 2" xfId="38683"/>
    <cellStyle name="Обычный 3 3 2 7 2 2 6" xfId="38679"/>
    <cellStyle name="Обычный 3 3 2 7 2 3" xfId="21786"/>
    <cellStyle name="Обычный 3 3 2 7 2 3 2" xfId="38684"/>
    <cellStyle name="Обычный 3 3 2 7 2 4" xfId="21787"/>
    <cellStyle name="Обычный 3 3 2 7 2 4 2" xfId="38685"/>
    <cellStyle name="Обычный 3 3 2 7 2 5" xfId="21788"/>
    <cellStyle name="Обычный 3 3 2 7 2 5 2" xfId="38686"/>
    <cellStyle name="Обычный 3 3 2 7 2 6" xfId="21789"/>
    <cellStyle name="Обычный 3 3 2 7 2 6 2" xfId="38687"/>
    <cellStyle name="Обычный 3 3 2 7 2 7" xfId="38678"/>
    <cellStyle name="Обычный 3 3 2 7 3" xfId="21790"/>
    <cellStyle name="Обычный 3 3 2 7 3 2" xfId="21791"/>
    <cellStyle name="Обычный 3 3 2 7 3 2 2" xfId="38689"/>
    <cellStyle name="Обычный 3 3 2 7 3 3" xfId="21792"/>
    <cellStyle name="Обычный 3 3 2 7 3 3 2" xfId="38690"/>
    <cellStyle name="Обычный 3 3 2 7 3 4" xfId="21793"/>
    <cellStyle name="Обычный 3 3 2 7 3 4 2" xfId="38691"/>
    <cellStyle name="Обычный 3 3 2 7 3 5" xfId="21794"/>
    <cellStyle name="Обычный 3 3 2 7 3 5 2" xfId="38692"/>
    <cellStyle name="Обычный 3 3 2 7 3 6" xfId="38688"/>
    <cellStyle name="Обычный 3 3 2 7 4" xfId="21795"/>
    <cellStyle name="Обычный 3 3 2 7 4 2" xfId="38693"/>
    <cellStyle name="Обычный 3 3 2 7 5" xfId="21796"/>
    <cellStyle name="Обычный 3 3 2 7 5 2" xfId="38694"/>
    <cellStyle name="Обычный 3 3 2 7 6" xfId="21797"/>
    <cellStyle name="Обычный 3 3 2 7 6 2" xfId="38695"/>
    <cellStyle name="Обычный 3 3 2 7 7" xfId="21798"/>
    <cellStyle name="Обычный 3 3 2 7 7 2" xfId="38696"/>
    <cellStyle name="Обычный 3 3 2 7 8" xfId="21799"/>
    <cellStyle name="Обычный 3 3 2 7 8 2" xfId="38697"/>
    <cellStyle name="Обычный 3 3 2 7 9" xfId="38677"/>
    <cellStyle name="Обычный 3 3 2 8" xfId="21800"/>
    <cellStyle name="Обычный 3 3 2 8 2" xfId="21801"/>
    <cellStyle name="Обычный 3 3 2 8 2 2" xfId="21802"/>
    <cellStyle name="Обычный 3 3 2 8 2 2 2" xfId="21803"/>
    <cellStyle name="Обычный 3 3 2 8 2 2 2 2" xfId="38701"/>
    <cellStyle name="Обычный 3 3 2 8 2 2 3" xfId="21804"/>
    <cellStyle name="Обычный 3 3 2 8 2 2 3 2" xfId="38702"/>
    <cellStyle name="Обычный 3 3 2 8 2 2 4" xfId="21805"/>
    <cellStyle name="Обычный 3 3 2 8 2 2 4 2" xfId="38703"/>
    <cellStyle name="Обычный 3 3 2 8 2 2 5" xfId="21806"/>
    <cellStyle name="Обычный 3 3 2 8 2 2 5 2" xfId="38704"/>
    <cellStyle name="Обычный 3 3 2 8 2 2 6" xfId="38700"/>
    <cellStyle name="Обычный 3 3 2 8 2 3" xfId="21807"/>
    <cellStyle name="Обычный 3 3 2 8 2 3 2" xfId="38705"/>
    <cellStyle name="Обычный 3 3 2 8 2 4" xfId="21808"/>
    <cellStyle name="Обычный 3 3 2 8 2 4 2" xfId="38706"/>
    <cellStyle name="Обычный 3 3 2 8 2 5" xfId="21809"/>
    <cellStyle name="Обычный 3 3 2 8 2 5 2" xfId="38707"/>
    <cellStyle name="Обычный 3 3 2 8 2 6" xfId="21810"/>
    <cellStyle name="Обычный 3 3 2 8 2 6 2" xfId="38708"/>
    <cellStyle name="Обычный 3 3 2 8 2 7" xfId="38699"/>
    <cellStyle name="Обычный 3 3 2 8 3" xfId="21811"/>
    <cellStyle name="Обычный 3 3 2 8 3 2" xfId="21812"/>
    <cellStyle name="Обычный 3 3 2 8 3 2 2" xfId="38710"/>
    <cellStyle name="Обычный 3 3 2 8 3 3" xfId="21813"/>
    <cellStyle name="Обычный 3 3 2 8 3 3 2" xfId="38711"/>
    <cellStyle name="Обычный 3 3 2 8 3 4" xfId="21814"/>
    <cellStyle name="Обычный 3 3 2 8 3 4 2" xfId="38712"/>
    <cellStyle name="Обычный 3 3 2 8 3 5" xfId="21815"/>
    <cellStyle name="Обычный 3 3 2 8 3 5 2" xfId="38713"/>
    <cellStyle name="Обычный 3 3 2 8 3 6" xfId="38709"/>
    <cellStyle name="Обычный 3 3 2 8 4" xfId="21816"/>
    <cellStyle name="Обычный 3 3 2 8 4 2" xfId="38714"/>
    <cellStyle name="Обычный 3 3 2 8 5" xfId="21817"/>
    <cellStyle name="Обычный 3 3 2 8 5 2" xfId="38715"/>
    <cellStyle name="Обычный 3 3 2 8 6" xfId="21818"/>
    <cellStyle name="Обычный 3 3 2 8 6 2" xfId="38716"/>
    <cellStyle name="Обычный 3 3 2 8 7" xfId="21819"/>
    <cellStyle name="Обычный 3 3 2 8 7 2" xfId="38717"/>
    <cellStyle name="Обычный 3 3 2 8 8" xfId="21820"/>
    <cellStyle name="Обычный 3 3 2 8 8 2" xfId="38718"/>
    <cellStyle name="Обычный 3 3 2 8 9" xfId="38698"/>
    <cellStyle name="Обычный 3 3 2 9" xfId="21821"/>
    <cellStyle name="Обычный 3 3 2 9 2" xfId="21822"/>
    <cellStyle name="Обычный 3 3 2 9 2 2" xfId="21823"/>
    <cellStyle name="Обычный 3 3 2 9 2 2 2" xfId="21824"/>
    <cellStyle name="Обычный 3 3 2 9 2 2 2 2" xfId="38722"/>
    <cellStyle name="Обычный 3 3 2 9 2 2 3" xfId="21825"/>
    <cellStyle name="Обычный 3 3 2 9 2 2 3 2" xfId="38723"/>
    <cellStyle name="Обычный 3 3 2 9 2 2 4" xfId="21826"/>
    <cellStyle name="Обычный 3 3 2 9 2 2 4 2" xfId="38724"/>
    <cellStyle name="Обычный 3 3 2 9 2 2 5" xfId="21827"/>
    <cellStyle name="Обычный 3 3 2 9 2 2 5 2" xfId="38725"/>
    <cellStyle name="Обычный 3 3 2 9 2 2 6" xfId="38721"/>
    <cellStyle name="Обычный 3 3 2 9 2 3" xfId="21828"/>
    <cellStyle name="Обычный 3 3 2 9 2 3 2" xfId="38726"/>
    <cellStyle name="Обычный 3 3 2 9 2 4" xfId="21829"/>
    <cellStyle name="Обычный 3 3 2 9 2 4 2" xfId="38727"/>
    <cellStyle name="Обычный 3 3 2 9 2 5" xfId="21830"/>
    <cellStyle name="Обычный 3 3 2 9 2 5 2" xfId="38728"/>
    <cellStyle name="Обычный 3 3 2 9 2 6" xfId="21831"/>
    <cellStyle name="Обычный 3 3 2 9 2 6 2" xfId="38729"/>
    <cellStyle name="Обычный 3 3 2 9 2 7" xfId="38720"/>
    <cellStyle name="Обычный 3 3 2 9 3" xfId="21832"/>
    <cellStyle name="Обычный 3 3 2 9 3 2" xfId="21833"/>
    <cellStyle name="Обычный 3 3 2 9 3 2 2" xfId="38731"/>
    <cellStyle name="Обычный 3 3 2 9 3 3" xfId="21834"/>
    <cellStyle name="Обычный 3 3 2 9 3 3 2" xfId="38732"/>
    <cellStyle name="Обычный 3 3 2 9 3 4" xfId="21835"/>
    <cellStyle name="Обычный 3 3 2 9 3 4 2" xfId="38733"/>
    <cellStyle name="Обычный 3 3 2 9 3 5" xfId="21836"/>
    <cellStyle name="Обычный 3 3 2 9 3 5 2" xfId="38734"/>
    <cellStyle name="Обычный 3 3 2 9 3 6" xfId="38730"/>
    <cellStyle name="Обычный 3 3 2 9 4" xfId="21837"/>
    <cellStyle name="Обычный 3 3 2 9 4 2" xfId="38735"/>
    <cellStyle name="Обычный 3 3 2 9 5" xfId="21838"/>
    <cellStyle name="Обычный 3 3 2 9 5 2" xfId="38736"/>
    <cellStyle name="Обычный 3 3 2 9 6" xfId="21839"/>
    <cellStyle name="Обычный 3 3 2 9 6 2" xfId="38737"/>
    <cellStyle name="Обычный 3 3 2 9 7" xfId="21840"/>
    <cellStyle name="Обычный 3 3 2 9 7 2" xfId="38738"/>
    <cellStyle name="Обычный 3 3 2 9 8" xfId="38719"/>
    <cellStyle name="Обычный 3 3 20" xfId="21841"/>
    <cellStyle name="Обычный 3 3 20 2" xfId="38739"/>
    <cellStyle name="Обычный 3 3 21" xfId="21842"/>
    <cellStyle name="Обычный 3 3 21 2" xfId="38740"/>
    <cellStyle name="Обычный 3 3 22" xfId="21843"/>
    <cellStyle name="Обычный 3 3 22 2" xfId="38741"/>
    <cellStyle name="Обычный 3 3 23" xfId="21844"/>
    <cellStyle name="Обычный 3 3 23 2" xfId="38742"/>
    <cellStyle name="Обычный 3 3 24" xfId="29358"/>
    <cellStyle name="Обычный 3 3 3" xfId="8151"/>
    <cellStyle name="Обычный 3 3 3 10" xfId="21845"/>
    <cellStyle name="Обычный 3 3 3 10 2" xfId="21846"/>
    <cellStyle name="Обычный 3 3 3 10 2 2" xfId="38744"/>
    <cellStyle name="Обычный 3 3 3 10 3" xfId="21847"/>
    <cellStyle name="Обычный 3 3 3 10 3 2" xfId="38745"/>
    <cellStyle name="Обычный 3 3 3 10 4" xfId="21848"/>
    <cellStyle name="Обычный 3 3 3 10 4 2" xfId="38746"/>
    <cellStyle name="Обычный 3 3 3 10 5" xfId="21849"/>
    <cellStyle name="Обычный 3 3 3 10 5 2" xfId="38747"/>
    <cellStyle name="Обычный 3 3 3 10 6" xfId="38743"/>
    <cellStyle name="Обычный 3 3 3 11" xfId="21850"/>
    <cellStyle name="Обычный 3 3 3 11 2" xfId="21851"/>
    <cellStyle name="Обычный 3 3 3 11 2 2" xfId="38749"/>
    <cellStyle name="Обычный 3 3 3 11 3" xfId="21852"/>
    <cellStyle name="Обычный 3 3 3 11 3 2" xfId="38750"/>
    <cellStyle name="Обычный 3 3 3 11 4" xfId="21853"/>
    <cellStyle name="Обычный 3 3 3 11 4 2" xfId="38751"/>
    <cellStyle name="Обычный 3 3 3 11 5" xfId="21854"/>
    <cellStyle name="Обычный 3 3 3 11 5 2" xfId="38752"/>
    <cellStyle name="Обычный 3 3 3 11 6" xfId="38748"/>
    <cellStyle name="Обычный 3 3 3 12" xfId="21855"/>
    <cellStyle name="Обычный 3 3 3 12 2" xfId="38753"/>
    <cellStyle name="Обычный 3 3 3 13" xfId="21856"/>
    <cellStyle name="Обычный 3 3 3 13 2" xfId="38754"/>
    <cellStyle name="Обычный 3 3 3 14" xfId="21857"/>
    <cellStyle name="Обычный 3 3 3 14 2" xfId="38755"/>
    <cellStyle name="Обычный 3 3 3 15" xfId="21858"/>
    <cellStyle name="Обычный 3 3 3 15 2" xfId="38756"/>
    <cellStyle name="Обычный 3 3 3 16" xfId="21859"/>
    <cellStyle name="Обычный 3 3 3 16 2" xfId="38757"/>
    <cellStyle name="Обычный 3 3 3 17" xfId="29361"/>
    <cellStyle name="Обычный 3 3 3 2" xfId="8152"/>
    <cellStyle name="Обычный 3 3 3 2 2" xfId="21860"/>
    <cellStyle name="Обычный 3 3 3 2 2 2" xfId="21861"/>
    <cellStyle name="Обычный 3 3 3 2 2 2 2" xfId="21862"/>
    <cellStyle name="Обычный 3 3 3 2 2 2 2 2" xfId="38760"/>
    <cellStyle name="Обычный 3 3 3 2 2 2 3" xfId="21863"/>
    <cellStyle name="Обычный 3 3 3 2 2 2 3 2" xfId="38761"/>
    <cellStyle name="Обычный 3 3 3 2 2 2 4" xfId="21864"/>
    <cellStyle name="Обычный 3 3 3 2 2 2 4 2" xfId="38762"/>
    <cellStyle name="Обычный 3 3 3 2 2 2 5" xfId="21865"/>
    <cellStyle name="Обычный 3 3 3 2 2 2 5 2" xfId="38763"/>
    <cellStyle name="Обычный 3 3 3 2 2 2 6" xfId="38759"/>
    <cellStyle name="Обычный 3 3 3 2 2 3" xfId="21866"/>
    <cellStyle name="Обычный 3 3 3 2 2 3 2" xfId="38764"/>
    <cellStyle name="Обычный 3 3 3 2 2 4" xfId="21867"/>
    <cellStyle name="Обычный 3 3 3 2 2 4 2" xfId="38765"/>
    <cellStyle name="Обычный 3 3 3 2 2 5" xfId="21868"/>
    <cellStyle name="Обычный 3 3 3 2 2 5 2" xfId="38766"/>
    <cellStyle name="Обычный 3 3 3 2 2 6" xfId="21869"/>
    <cellStyle name="Обычный 3 3 3 2 2 6 2" xfId="38767"/>
    <cellStyle name="Обычный 3 3 3 2 2 7" xfId="38758"/>
    <cellStyle name="Обычный 3 3 3 2 3" xfId="21870"/>
    <cellStyle name="Обычный 3 3 3 2 3 2" xfId="21871"/>
    <cellStyle name="Обычный 3 3 3 2 3 2 2" xfId="38769"/>
    <cellStyle name="Обычный 3 3 3 2 3 3" xfId="21872"/>
    <cellStyle name="Обычный 3 3 3 2 3 3 2" xfId="38770"/>
    <cellStyle name="Обычный 3 3 3 2 3 4" xfId="21873"/>
    <cellStyle name="Обычный 3 3 3 2 3 4 2" xfId="38771"/>
    <cellStyle name="Обычный 3 3 3 2 3 5" xfId="21874"/>
    <cellStyle name="Обычный 3 3 3 2 3 5 2" xfId="38772"/>
    <cellStyle name="Обычный 3 3 3 2 3 6" xfId="38768"/>
    <cellStyle name="Обычный 3 3 3 2 4" xfId="21875"/>
    <cellStyle name="Обычный 3 3 3 2 4 2" xfId="38773"/>
    <cellStyle name="Обычный 3 3 3 2 5" xfId="21876"/>
    <cellStyle name="Обычный 3 3 3 2 5 2" xfId="38774"/>
    <cellStyle name="Обычный 3 3 3 2 6" xfId="21877"/>
    <cellStyle name="Обычный 3 3 3 2 6 2" xfId="38775"/>
    <cellStyle name="Обычный 3 3 3 2 7" xfId="21878"/>
    <cellStyle name="Обычный 3 3 3 2 7 2" xfId="38776"/>
    <cellStyle name="Обычный 3 3 3 2 8" xfId="21879"/>
    <cellStyle name="Обычный 3 3 3 2 8 2" xfId="38777"/>
    <cellStyle name="Обычный 3 3 3 2 9" xfId="29362"/>
    <cellStyle name="Обычный 3 3 3 3" xfId="21880"/>
    <cellStyle name="Обычный 3 3 3 3 2" xfId="21881"/>
    <cellStyle name="Обычный 3 3 3 3 2 2" xfId="21882"/>
    <cellStyle name="Обычный 3 3 3 3 2 2 2" xfId="21883"/>
    <cellStyle name="Обычный 3 3 3 3 2 2 2 2" xfId="38781"/>
    <cellStyle name="Обычный 3 3 3 3 2 2 3" xfId="21884"/>
    <cellStyle name="Обычный 3 3 3 3 2 2 3 2" xfId="38782"/>
    <cellStyle name="Обычный 3 3 3 3 2 2 4" xfId="21885"/>
    <cellStyle name="Обычный 3 3 3 3 2 2 4 2" xfId="38783"/>
    <cellStyle name="Обычный 3 3 3 3 2 2 5" xfId="21886"/>
    <cellStyle name="Обычный 3 3 3 3 2 2 5 2" xfId="38784"/>
    <cellStyle name="Обычный 3 3 3 3 2 2 6" xfId="38780"/>
    <cellStyle name="Обычный 3 3 3 3 2 3" xfId="21887"/>
    <cellStyle name="Обычный 3 3 3 3 2 3 2" xfId="38785"/>
    <cellStyle name="Обычный 3 3 3 3 2 4" xfId="21888"/>
    <cellStyle name="Обычный 3 3 3 3 2 4 2" xfId="38786"/>
    <cellStyle name="Обычный 3 3 3 3 2 5" xfId="21889"/>
    <cellStyle name="Обычный 3 3 3 3 2 5 2" xfId="38787"/>
    <cellStyle name="Обычный 3 3 3 3 2 6" xfId="21890"/>
    <cellStyle name="Обычный 3 3 3 3 2 6 2" xfId="38788"/>
    <cellStyle name="Обычный 3 3 3 3 2 7" xfId="38779"/>
    <cellStyle name="Обычный 3 3 3 3 3" xfId="21891"/>
    <cellStyle name="Обычный 3 3 3 3 3 2" xfId="21892"/>
    <cellStyle name="Обычный 3 3 3 3 3 2 2" xfId="38790"/>
    <cellStyle name="Обычный 3 3 3 3 3 3" xfId="21893"/>
    <cellStyle name="Обычный 3 3 3 3 3 3 2" xfId="38791"/>
    <cellStyle name="Обычный 3 3 3 3 3 4" xfId="21894"/>
    <cellStyle name="Обычный 3 3 3 3 3 4 2" xfId="38792"/>
    <cellStyle name="Обычный 3 3 3 3 3 5" xfId="21895"/>
    <cellStyle name="Обычный 3 3 3 3 3 5 2" xfId="38793"/>
    <cellStyle name="Обычный 3 3 3 3 3 6" xfId="38789"/>
    <cellStyle name="Обычный 3 3 3 3 4" xfId="21896"/>
    <cellStyle name="Обычный 3 3 3 3 4 2" xfId="38794"/>
    <cellStyle name="Обычный 3 3 3 3 5" xfId="21897"/>
    <cellStyle name="Обычный 3 3 3 3 5 2" xfId="38795"/>
    <cellStyle name="Обычный 3 3 3 3 6" xfId="21898"/>
    <cellStyle name="Обычный 3 3 3 3 6 2" xfId="38796"/>
    <cellStyle name="Обычный 3 3 3 3 7" xfId="21899"/>
    <cellStyle name="Обычный 3 3 3 3 7 2" xfId="38797"/>
    <cellStyle name="Обычный 3 3 3 3 8" xfId="21900"/>
    <cellStyle name="Обычный 3 3 3 3 8 2" xfId="38798"/>
    <cellStyle name="Обычный 3 3 3 3 9" xfId="38778"/>
    <cellStyle name="Обычный 3 3 3 4" xfId="21901"/>
    <cellStyle name="Обычный 3 3 3 4 2" xfId="21902"/>
    <cellStyle name="Обычный 3 3 3 4 2 2" xfId="21903"/>
    <cellStyle name="Обычный 3 3 3 4 2 2 2" xfId="21904"/>
    <cellStyle name="Обычный 3 3 3 4 2 2 2 2" xfId="38802"/>
    <cellStyle name="Обычный 3 3 3 4 2 2 3" xfId="21905"/>
    <cellStyle name="Обычный 3 3 3 4 2 2 3 2" xfId="38803"/>
    <cellStyle name="Обычный 3 3 3 4 2 2 4" xfId="21906"/>
    <cellStyle name="Обычный 3 3 3 4 2 2 4 2" xfId="38804"/>
    <cellStyle name="Обычный 3 3 3 4 2 2 5" xfId="21907"/>
    <cellStyle name="Обычный 3 3 3 4 2 2 5 2" xfId="38805"/>
    <cellStyle name="Обычный 3 3 3 4 2 2 6" xfId="38801"/>
    <cellStyle name="Обычный 3 3 3 4 2 3" xfId="21908"/>
    <cellStyle name="Обычный 3 3 3 4 2 3 2" xfId="38806"/>
    <cellStyle name="Обычный 3 3 3 4 2 4" xfId="21909"/>
    <cellStyle name="Обычный 3 3 3 4 2 4 2" xfId="38807"/>
    <cellStyle name="Обычный 3 3 3 4 2 5" xfId="21910"/>
    <cellStyle name="Обычный 3 3 3 4 2 5 2" xfId="38808"/>
    <cellStyle name="Обычный 3 3 3 4 2 6" xfId="21911"/>
    <cellStyle name="Обычный 3 3 3 4 2 6 2" xfId="38809"/>
    <cellStyle name="Обычный 3 3 3 4 2 7" xfId="38800"/>
    <cellStyle name="Обычный 3 3 3 4 3" xfId="21912"/>
    <cellStyle name="Обычный 3 3 3 4 3 2" xfId="21913"/>
    <cellStyle name="Обычный 3 3 3 4 3 2 2" xfId="38811"/>
    <cellStyle name="Обычный 3 3 3 4 3 3" xfId="21914"/>
    <cellStyle name="Обычный 3 3 3 4 3 3 2" xfId="38812"/>
    <cellStyle name="Обычный 3 3 3 4 3 4" xfId="21915"/>
    <cellStyle name="Обычный 3 3 3 4 3 4 2" xfId="38813"/>
    <cellStyle name="Обычный 3 3 3 4 3 5" xfId="21916"/>
    <cellStyle name="Обычный 3 3 3 4 3 5 2" xfId="38814"/>
    <cellStyle name="Обычный 3 3 3 4 3 6" xfId="38810"/>
    <cellStyle name="Обычный 3 3 3 4 4" xfId="21917"/>
    <cellStyle name="Обычный 3 3 3 4 4 2" xfId="38815"/>
    <cellStyle name="Обычный 3 3 3 4 5" xfId="21918"/>
    <cellStyle name="Обычный 3 3 3 4 5 2" xfId="38816"/>
    <cellStyle name="Обычный 3 3 3 4 6" xfId="21919"/>
    <cellStyle name="Обычный 3 3 3 4 6 2" xfId="38817"/>
    <cellStyle name="Обычный 3 3 3 4 7" xfId="21920"/>
    <cellStyle name="Обычный 3 3 3 4 7 2" xfId="38818"/>
    <cellStyle name="Обычный 3 3 3 4 8" xfId="21921"/>
    <cellStyle name="Обычный 3 3 3 4 8 2" xfId="38819"/>
    <cellStyle name="Обычный 3 3 3 4 9" xfId="38799"/>
    <cellStyle name="Обычный 3 3 3 5" xfId="21922"/>
    <cellStyle name="Обычный 3 3 3 5 2" xfId="21923"/>
    <cellStyle name="Обычный 3 3 3 5 2 2" xfId="21924"/>
    <cellStyle name="Обычный 3 3 3 5 2 2 2" xfId="21925"/>
    <cellStyle name="Обычный 3 3 3 5 2 2 2 2" xfId="38823"/>
    <cellStyle name="Обычный 3 3 3 5 2 2 3" xfId="21926"/>
    <cellStyle name="Обычный 3 3 3 5 2 2 3 2" xfId="38824"/>
    <cellStyle name="Обычный 3 3 3 5 2 2 4" xfId="21927"/>
    <cellStyle name="Обычный 3 3 3 5 2 2 4 2" xfId="38825"/>
    <cellStyle name="Обычный 3 3 3 5 2 2 5" xfId="21928"/>
    <cellStyle name="Обычный 3 3 3 5 2 2 5 2" xfId="38826"/>
    <cellStyle name="Обычный 3 3 3 5 2 2 6" xfId="38822"/>
    <cellStyle name="Обычный 3 3 3 5 2 3" xfId="21929"/>
    <cellStyle name="Обычный 3 3 3 5 2 3 2" xfId="38827"/>
    <cellStyle name="Обычный 3 3 3 5 2 4" xfId="21930"/>
    <cellStyle name="Обычный 3 3 3 5 2 4 2" xfId="38828"/>
    <cellStyle name="Обычный 3 3 3 5 2 5" xfId="21931"/>
    <cellStyle name="Обычный 3 3 3 5 2 5 2" xfId="38829"/>
    <cellStyle name="Обычный 3 3 3 5 2 6" xfId="21932"/>
    <cellStyle name="Обычный 3 3 3 5 2 6 2" xfId="38830"/>
    <cellStyle name="Обычный 3 3 3 5 2 7" xfId="38821"/>
    <cellStyle name="Обычный 3 3 3 5 3" xfId="21933"/>
    <cellStyle name="Обычный 3 3 3 5 3 2" xfId="21934"/>
    <cellStyle name="Обычный 3 3 3 5 3 2 2" xfId="38832"/>
    <cellStyle name="Обычный 3 3 3 5 3 3" xfId="21935"/>
    <cellStyle name="Обычный 3 3 3 5 3 3 2" xfId="38833"/>
    <cellStyle name="Обычный 3 3 3 5 3 4" xfId="21936"/>
    <cellStyle name="Обычный 3 3 3 5 3 4 2" xfId="38834"/>
    <cellStyle name="Обычный 3 3 3 5 3 5" xfId="21937"/>
    <cellStyle name="Обычный 3 3 3 5 3 5 2" xfId="38835"/>
    <cellStyle name="Обычный 3 3 3 5 3 6" xfId="38831"/>
    <cellStyle name="Обычный 3 3 3 5 4" xfId="21938"/>
    <cellStyle name="Обычный 3 3 3 5 4 2" xfId="38836"/>
    <cellStyle name="Обычный 3 3 3 5 5" xfId="21939"/>
    <cellStyle name="Обычный 3 3 3 5 5 2" xfId="38837"/>
    <cellStyle name="Обычный 3 3 3 5 6" xfId="21940"/>
    <cellStyle name="Обычный 3 3 3 5 6 2" xfId="38838"/>
    <cellStyle name="Обычный 3 3 3 5 7" xfId="21941"/>
    <cellStyle name="Обычный 3 3 3 5 7 2" xfId="38839"/>
    <cellStyle name="Обычный 3 3 3 5 8" xfId="21942"/>
    <cellStyle name="Обычный 3 3 3 5 8 2" xfId="38840"/>
    <cellStyle name="Обычный 3 3 3 5 9" xfId="38820"/>
    <cellStyle name="Обычный 3 3 3 6" xfId="21943"/>
    <cellStyle name="Обычный 3 3 3 6 2" xfId="21944"/>
    <cellStyle name="Обычный 3 3 3 6 2 2" xfId="21945"/>
    <cellStyle name="Обычный 3 3 3 6 2 2 2" xfId="21946"/>
    <cellStyle name="Обычный 3 3 3 6 2 2 2 2" xfId="38844"/>
    <cellStyle name="Обычный 3 3 3 6 2 2 3" xfId="21947"/>
    <cellStyle name="Обычный 3 3 3 6 2 2 3 2" xfId="38845"/>
    <cellStyle name="Обычный 3 3 3 6 2 2 4" xfId="21948"/>
    <cellStyle name="Обычный 3 3 3 6 2 2 4 2" xfId="38846"/>
    <cellStyle name="Обычный 3 3 3 6 2 2 5" xfId="21949"/>
    <cellStyle name="Обычный 3 3 3 6 2 2 5 2" xfId="38847"/>
    <cellStyle name="Обычный 3 3 3 6 2 2 6" xfId="38843"/>
    <cellStyle name="Обычный 3 3 3 6 2 3" xfId="21950"/>
    <cellStyle name="Обычный 3 3 3 6 2 3 2" xfId="38848"/>
    <cellStyle name="Обычный 3 3 3 6 2 4" xfId="21951"/>
    <cellStyle name="Обычный 3 3 3 6 2 4 2" xfId="38849"/>
    <cellStyle name="Обычный 3 3 3 6 2 5" xfId="21952"/>
    <cellStyle name="Обычный 3 3 3 6 2 5 2" xfId="38850"/>
    <cellStyle name="Обычный 3 3 3 6 2 6" xfId="21953"/>
    <cellStyle name="Обычный 3 3 3 6 2 6 2" xfId="38851"/>
    <cellStyle name="Обычный 3 3 3 6 2 7" xfId="38842"/>
    <cellStyle name="Обычный 3 3 3 6 3" xfId="21954"/>
    <cellStyle name="Обычный 3 3 3 6 3 2" xfId="21955"/>
    <cellStyle name="Обычный 3 3 3 6 3 2 2" xfId="38853"/>
    <cellStyle name="Обычный 3 3 3 6 3 3" xfId="21956"/>
    <cellStyle name="Обычный 3 3 3 6 3 3 2" xfId="38854"/>
    <cellStyle name="Обычный 3 3 3 6 3 4" xfId="21957"/>
    <cellStyle name="Обычный 3 3 3 6 3 4 2" xfId="38855"/>
    <cellStyle name="Обычный 3 3 3 6 3 5" xfId="21958"/>
    <cellStyle name="Обычный 3 3 3 6 3 5 2" xfId="38856"/>
    <cellStyle name="Обычный 3 3 3 6 3 6" xfId="38852"/>
    <cellStyle name="Обычный 3 3 3 6 4" xfId="21959"/>
    <cellStyle name="Обычный 3 3 3 6 4 2" xfId="38857"/>
    <cellStyle name="Обычный 3 3 3 6 5" xfId="21960"/>
    <cellStyle name="Обычный 3 3 3 6 5 2" xfId="38858"/>
    <cellStyle name="Обычный 3 3 3 6 6" xfId="21961"/>
    <cellStyle name="Обычный 3 3 3 6 6 2" xfId="38859"/>
    <cellStyle name="Обычный 3 3 3 6 7" xfId="21962"/>
    <cellStyle name="Обычный 3 3 3 6 7 2" xfId="38860"/>
    <cellStyle name="Обычный 3 3 3 6 8" xfId="21963"/>
    <cellStyle name="Обычный 3 3 3 6 8 2" xfId="38861"/>
    <cellStyle name="Обычный 3 3 3 6 9" xfId="38841"/>
    <cellStyle name="Обычный 3 3 3 7" xfId="21964"/>
    <cellStyle name="Обычный 3 3 3 7 2" xfId="21965"/>
    <cellStyle name="Обычный 3 3 3 7 2 2" xfId="21966"/>
    <cellStyle name="Обычный 3 3 3 7 2 2 2" xfId="21967"/>
    <cellStyle name="Обычный 3 3 3 7 2 2 2 2" xfId="38865"/>
    <cellStyle name="Обычный 3 3 3 7 2 2 3" xfId="21968"/>
    <cellStyle name="Обычный 3 3 3 7 2 2 3 2" xfId="38866"/>
    <cellStyle name="Обычный 3 3 3 7 2 2 4" xfId="21969"/>
    <cellStyle name="Обычный 3 3 3 7 2 2 4 2" xfId="38867"/>
    <cellStyle name="Обычный 3 3 3 7 2 2 5" xfId="21970"/>
    <cellStyle name="Обычный 3 3 3 7 2 2 5 2" xfId="38868"/>
    <cellStyle name="Обычный 3 3 3 7 2 2 6" xfId="38864"/>
    <cellStyle name="Обычный 3 3 3 7 2 3" xfId="21971"/>
    <cellStyle name="Обычный 3 3 3 7 2 3 2" xfId="38869"/>
    <cellStyle name="Обычный 3 3 3 7 2 4" xfId="21972"/>
    <cellStyle name="Обычный 3 3 3 7 2 4 2" xfId="38870"/>
    <cellStyle name="Обычный 3 3 3 7 2 5" xfId="21973"/>
    <cellStyle name="Обычный 3 3 3 7 2 5 2" xfId="38871"/>
    <cellStyle name="Обычный 3 3 3 7 2 6" xfId="21974"/>
    <cellStyle name="Обычный 3 3 3 7 2 6 2" xfId="38872"/>
    <cellStyle name="Обычный 3 3 3 7 2 7" xfId="38863"/>
    <cellStyle name="Обычный 3 3 3 7 3" xfId="21975"/>
    <cellStyle name="Обычный 3 3 3 7 3 2" xfId="21976"/>
    <cellStyle name="Обычный 3 3 3 7 3 2 2" xfId="38874"/>
    <cellStyle name="Обычный 3 3 3 7 3 3" xfId="21977"/>
    <cellStyle name="Обычный 3 3 3 7 3 3 2" xfId="38875"/>
    <cellStyle name="Обычный 3 3 3 7 3 4" xfId="21978"/>
    <cellStyle name="Обычный 3 3 3 7 3 4 2" xfId="38876"/>
    <cellStyle name="Обычный 3 3 3 7 3 5" xfId="21979"/>
    <cellStyle name="Обычный 3 3 3 7 3 5 2" xfId="38877"/>
    <cellStyle name="Обычный 3 3 3 7 3 6" xfId="38873"/>
    <cellStyle name="Обычный 3 3 3 7 4" xfId="21980"/>
    <cellStyle name="Обычный 3 3 3 7 4 2" xfId="38878"/>
    <cellStyle name="Обычный 3 3 3 7 5" xfId="21981"/>
    <cellStyle name="Обычный 3 3 3 7 5 2" xfId="38879"/>
    <cellStyle name="Обычный 3 3 3 7 6" xfId="21982"/>
    <cellStyle name="Обычный 3 3 3 7 6 2" xfId="38880"/>
    <cellStyle name="Обычный 3 3 3 7 7" xfId="21983"/>
    <cellStyle name="Обычный 3 3 3 7 7 2" xfId="38881"/>
    <cellStyle name="Обычный 3 3 3 7 8" xfId="21984"/>
    <cellStyle name="Обычный 3 3 3 7 8 2" xfId="38882"/>
    <cellStyle name="Обычный 3 3 3 7 9" xfId="38862"/>
    <cellStyle name="Обычный 3 3 3 8" xfId="21985"/>
    <cellStyle name="Обычный 3 3 3 8 2" xfId="21986"/>
    <cellStyle name="Обычный 3 3 3 8 2 2" xfId="21987"/>
    <cellStyle name="Обычный 3 3 3 8 2 2 2" xfId="21988"/>
    <cellStyle name="Обычный 3 3 3 8 2 2 2 2" xfId="38886"/>
    <cellStyle name="Обычный 3 3 3 8 2 2 3" xfId="21989"/>
    <cellStyle name="Обычный 3 3 3 8 2 2 3 2" xfId="38887"/>
    <cellStyle name="Обычный 3 3 3 8 2 2 4" xfId="21990"/>
    <cellStyle name="Обычный 3 3 3 8 2 2 4 2" xfId="38888"/>
    <cellStyle name="Обычный 3 3 3 8 2 2 5" xfId="21991"/>
    <cellStyle name="Обычный 3 3 3 8 2 2 5 2" xfId="38889"/>
    <cellStyle name="Обычный 3 3 3 8 2 2 6" xfId="38885"/>
    <cellStyle name="Обычный 3 3 3 8 2 3" xfId="21992"/>
    <cellStyle name="Обычный 3 3 3 8 2 3 2" xfId="38890"/>
    <cellStyle name="Обычный 3 3 3 8 2 4" xfId="21993"/>
    <cellStyle name="Обычный 3 3 3 8 2 4 2" xfId="38891"/>
    <cellStyle name="Обычный 3 3 3 8 2 5" xfId="21994"/>
    <cellStyle name="Обычный 3 3 3 8 2 5 2" xfId="38892"/>
    <cellStyle name="Обычный 3 3 3 8 2 6" xfId="21995"/>
    <cellStyle name="Обычный 3 3 3 8 2 6 2" xfId="38893"/>
    <cellStyle name="Обычный 3 3 3 8 2 7" xfId="38884"/>
    <cellStyle name="Обычный 3 3 3 8 3" xfId="21996"/>
    <cellStyle name="Обычный 3 3 3 8 3 2" xfId="21997"/>
    <cellStyle name="Обычный 3 3 3 8 3 2 2" xfId="38895"/>
    <cellStyle name="Обычный 3 3 3 8 3 3" xfId="21998"/>
    <cellStyle name="Обычный 3 3 3 8 3 3 2" xfId="38896"/>
    <cellStyle name="Обычный 3 3 3 8 3 4" xfId="21999"/>
    <cellStyle name="Обычный 3 3 3 8 3 4 2" xfId="38897"/>
    <cellStyle name="Обычный 3 3 3 8 3 5" xfId="22000"/>
    <cellStyle name="Обычный 3 3 3 8 3 5 2" xfId="38898"/>
    <cellStyle name="Обычный 3 3 3 8 3 6" xfId="38894"/>
    <cellStyle name="Обычный 3 3 3 8 4" xfId="22001"/>
    <cellStyle name="Обычный 3 3 3 8 4 2" xfId="38899"/>
    <cellStyle name="Обычный 3 3 3 8 5" xfId="22002"/>
    <cellStyle name="Обычный 3 3 3 8 5 2" xfId="38900"/>
    <cellStyle name="Обычный 3 3 3 8 6" xfId="22003"/>
    <cellStyle name="Обычный 3 3 3 8 6 2" xfId="38901"/>
    <cellStyle name="Обычный 3 3 3 8 7" xfId="22004"/>
    <cellStyle name="Обычный 3 3 3 8 7 2" xfId="38902"/>
    <cellStyle name="Обычный 3 3 3 8 8" xfId="38883"/>
    <cellStyle name="Обычный 3 3 3 9" xfId="22005"/>
    <cellStyle name="Обычный 3 3 3 9 2" xfId="22006"/>
    <cellStyle name="Обычный 3 3 3 9 2 2" xfId="22007"/>
    <cellStyle name="Обычный 3 3 3 9 2 2 2" xfId="38905"/>
    <cellStyle name="Обычный 3 3 3 9 2 3" xfId="22008"/>
    <cellStyle name="Обычный 3 3 3 9 2 3 2" xfId="38906"/>
    <cellStyle name="Обычный 3 3 3 9 2 4" xfId="22009"/>
    <cellStyle name="Обычный 3 3 3 9 2 4 2" xfId="38907"/>
    <cellStyle name="Обычный 3 3 3 9 2 5" xfId="22010"/>
    <cellStyle name="Обычный 3 3 3 9 2 5 2" xfId="38908"/>
    <cellStyle name="Обычный 3 3 3 9 2 6" xfId="38904"/>
    <cellStyle name="Обычный 3 3 3 9 3" xfId="22011"/>
    <cellStyle name="Обычный 3 3 3 9 3 2" xfId="38909"/>
    <cellStyle name="Обычный 3 3 3 9 4" xfId="22012"/>
    <cellStyle name="Обычный 3 3 3 9 4 2" xfId="38910"/>
    <cellStyle name="Обычный 3 3 3 9 5" xfId="22013"/>
    <cellStyle name="Обычный 3 3 3 9 5 2" xfId="38911"/>
    <cellStyle name="Обычный 3 3 3 9 6" xfId="22014"/>
    <cellStyle name="Обычный 3 3 3 9 6 2" xfId="38912"/>
    <cellStyle name="Обычный 3 3 3 9 7" xfId="38903"/>
    <cellStyle name="Обычный 3 3 4" xfId="8153"/>
    <cellStyle name="Обычный 3 3 4 10" xfId="22015"/>
    <cellStyle name="Обычный 3 3 4 10 2" xfId="22016"/>
    <cellStyle name="Обычный 3 3 4 10 2 2" xfId="38914"/>
    <cellStyle name="Обычный 3 3 4 10 3" xfId="22017"/>
    <cellStyle name="Обычный 3 3 4 10 3 2" xfId="38915"/>
    <cellStyle name="Обычный 3 3 4 10 4" xfId="22018"/>
    <cellStyle name="Обычный 3 3 4 10 4 2" xfId="38916"/>
    <cellStyle name="Обычный 3 3 4 10 5" xfId="22019"/>
    <cellStyle name="Обычный 3 3 4 10 5 2" xfId="38917"/>
    <cellStyle name="Обычный 3 3 4 10 6" xfId="38913"/>
    <cellStyle name="Обычный 3 3 4 11" xfId="22020"/>
    <cellStyle name="Обычный 3 3 4 11 2" xfId="38918"/>
    <cellStyle name="Обычный 3 3 4 12" xfId="22021"/>
    <cellStyle name="Обычный 3 3 4 12 2" xfId="38919"/>
    <cellStyle name="Обычный 3 3 4 13" xfId="22022"/>
    <cellStyle name="Обычный 3 3 4 13 2" xfId="38920"/>
    <cellStyle name="Обычный 3 3 4 14" xfId="22023"/>
    <cellStyle name="Обычный 3 3 4 14 2" xfId="38921"/>
    <cellStyle name="Обычный 3 3 4 15" xfId="22024"/>
    <cellStyle name="Обычный 3 3 4 15 2" xfId="38922"/>
    <cellStyle name="Обычный 3 3 4 16" xfId="29363"/>
    <cellStyle name="Обычный 3 3 4 2" xfId="8154"/>
    <cellStyle name="Обычный 3 3 4 2 2" xfId="22025"/>
    <cellStyle name="Обычный 3 3 4 2 2 2" xfId="22026"/>
    <cellStyle name="Обычный 3 3 4 2 2 2 2" xfId="22027"/>
    <cellStyle name="Обычный 3 3 4 2 2 2 2 2" xfId="38925"/>
    <cellStyle name="Обычный 3 3 4 2 2 2 3" xfId="22028"/>
    <cellStyle name="Обычный 3 3 4 2 2 2 3 2" xfId="38926"/>
    <cellStyle name="Обычный 3 3 4 2 2 2 4" xfId="22029"/>
    <cellStyle name="Обычный 3 3 4 2 2 2 4 2" xfId="38927"/>
    <cellStyle name="Обычный 3 3 4 2 2 2 5" xfId="22030"/>
    <cellStyle name="Обычный 3 3 4 2 2 2 5 2" xfId="38928"/>
    <cellStyle name="Обычный 3 3 4 2 2 2 6" xfId="38924"/>
    <cellStyle name="Обычный 3 3 4 2 2 3" xfId="22031"/>
    <cellStyle name="Обычный 3 3 4 2 2 3 2" xfId="38929"/>
    <cellStyle name="Обычный 3 3 4 2 2 4" xfId="22032"/>
    <cellStyle name="Обычный 3 3 4 2 2 4 2" xfId="38930"/>
    <cellStyle name="Обычный 3 3 4 2 2 5" xfId="22033"/>
    <cellStyle name="Обычный 3 3 4 2 2 5 2" xfId="38931"/>
    <cellStyle name="Обычный 3 3 4 2 2 6" xfId="22034"/>
    <cellStyle name="Обычный 3 3 4 2 2 6 2" xfId="38932"/>
    <cellStyle name="Обычный 3 3 4 2 2 7" xfId="38923"/>
    <cellStyle name="Обычный 3 3 4 2 3" xfId="22035"/>
    <cellStyle name="Обычный 3 3 4 2 3 2" xfId="22036"/>
    <cellStyle name="Обычный 3 3 4 2 3 2 2" xfId="38934"/>
    <cellStyle name="Обычный 3 3 4 2 3 3" xfId="22037"/>
    <cellStyle name="Обычный 3 3 4 2 3 3 2" xfId="38935"/>
    <cellStyle name="Обычный 3 3 4 2 3 4" xfId="22038"/>
    <cellStyle name="Обычный 3 3 4 2 3 4 2" xfId="38936"/>
    <cellStyle name="Обычный 3 3 4 2 3 5" xfId="22039"/>
    <cellStyle name="Обычный 3 3 4 2 3 5 2" xfId="38937"/>
    <cellStyle name="Обычный 3 3 4 2 3 6" xfId="38933"/>
    <cellStyle name="Обычный 3 3 4 2 4" xfId="22040"/>
    <cellStyle name="Обычный 3 3 4 2 4 2" xfId="38938"/>
    <cellStyle name="Обычный 3 3 4 2 5" xfId="22041"/>
    <cellStyle name="Обычный 3 3 4 2 5 2" xfId="38939"/>
    <cellStyle name="Обычный 3 3 4 2 6" xfId="22042"/>
    <cellStyle name="Обычный 3 3 4 2 6 2" xfId="38940"/>
    <cellStyle name="Обычный 3 3 4 2 7" xfId="22043"/>
    <cellStyle name="Обычный 3 3 4 2 7 2" xfId="38941"/>
    <cellStyle name="Обычный 3 3 4 2 8" xfId="22044"/>
    <cellStyle name="Обычный 3 3 4 2 8 2" xfId="38942"/>
    <cellStyle name="Обычный 3 3 4 2 9" xfId="29364"/>
    <cellStyle name="Обычный 3 3 4 3" xfId="22045"/>
    <cellStyle name="Обычный 3 3 4 3 2" xfId="22046"/>
    <cellStyle name="Обычный 3 3 4 3 2 2" xfId="22047"/>
    <cellStyle name="Обычный 3 3 4 3 2 2 2" xfId="22048"/>
    <cellStyle name="Обычный 3 3 4 3 2 2 2 2" xfId="38946"/>
    <cellStyle name="Обычный 3 3 4 3 2 2 3" xfId="22049"/>
    <cellStyle name="Обычный 3 3 4 3 2 2 3 2" xfId="38947"/>
    <cellStyle name="Обычный 3 3 4 3 2 2 4" xfId="22050"/>
    <cellStyle name="Обычный 3 3 4 3 2 2 4 2" xfId="38948"/>
    <cellStyle name="Обычный 3 3 4 3 2 2 5" xfId="22051"/>
    <cellStyle name="Обычный 3 3 4 3 2 2 5 2" xfId="38949"/>
    <cellStyle name="Обычный 3 3 4 3 2 2 6" xfId="38945"/>
    <cellStyle name="Обычный 3 3 4 3 2 3" xfId="22052"/>
    <cellStyle name="Обычный 3 3 4 3 2 3 2" xfId="38950"/>
    <cellStyle name="Обычный 3 3 4 3 2 4" xfId="22053"/>
    <cellStyle name="Обычный 3 3 4 3 2 4 2" xfId="38951"/>
    <cellStyle name="Обычный 3 3 4 3 2 5" xfId="22054"/>
    <cellStyle name="Обычный 3 3 4 3 2 5 2" xfId="38952"/>
    <cellStyle name="Обычный 3 3 4 3 2 6" xfId="22055"/>
    <cellStyle name="Обычный 3 3 4 3 2 6 2" xfId="38953"/>
    <cellStyle name="Обычный 3 3 4 3 2 7" xfId="38944"/>
    <cellStyle name="Обычный 3 3 4 3 3" xfId="22056"/>
    <cellStyle name="Обычный 3 3 4 3 3 2" xfId="22057"/>
    <cellStyle name="Обычный 3 3 4 3 3 2 2" xfId="38955"/>
    <cellStyle name="Обычный 3 3 4 3 3 3" xfId="22058"/>
    <cellStyle name="Обычный 3 3 4 3 3 3 2" xfId="38956"/>
    <cellStyle name="Обычный 3 3 4 3 3 4" xfId="22059"/>
    <cellStyle name="Обычный 3 3 4 3 3 4 2" xfId="38957"/>
    <cellStyle name="Обычный 3 3 4 3 3 5" xfId="22060"/>
    <cellStyle name="Обычный 3 3 4 3 3 5 2" xfId="38958"/>
    <cellStyle name="Обычный 3 3 4 3 3 6" xfId="38954"/>
    <cellStyle name="Обычный 3 3 4 3 4" xfId="22061"/>
    <cellStyle name="Обычный 3 3 4 3 4 2" xfId="38959"/>
    <cellStyle name="Обычный 3 3 4 3 5" xfId="22062"/>
    <cellStyle name="Обычный 3 3 4 3 5 2" xfId="38960"/>
    <cellStyle name="Обычный 3 3 4 3 6" xfId="22063"/>
    <cellStyle name="Обычный 3 3 4 3 6 2" xfId="38961"/>
    <cellStyle name="Обычный 3 3 4 3 7" xfId="22064"/>
    <cellStyle name="Обычный 3 3 4 3 7 2" xfId="38962"/>
    <cellStyle name="Обычный 3 3 4 3 8" xfId="22065"/>
    <cellStyle name="Обычный 3 3 4 3 8 2" xfId="38963"/>
    <cellStyle name="Обычный 3 3 4 3 9" xfId="38943"/>
    <cellStyle name="Обычный 3 3 4 4" xfId="22066"/>
    <cellStyle name="Обычный 3 3 4 4 2" xfId="22067"/>
    <cellStyle name="Обычный 3 3 4 4 2 2" xfId="22068"/>
    <cellStyle name="Обычный 3 3 4 4 2 2 2" xfId="22069"/>
    <cellStyle name="Обычный 3 3 4 4 2 2 2 2" xfId="38967"/>
    <cellStyle name="Обычный 3 3 4 4 2 2 3" xfId="22070"/>
    <cellStyle name="Обычный 3 3 4 4 2 2 3 2" xfId="38968"/>
    <cellStyle name="Обычный 3 3 4 4 2 2 4" xfId="22071"/>
    <cellStyle name="Обычный 3 3 4 4 2 2 4 2" xfId="38969"/>
    <cellStyle name="Обычный 3 3 4 4 2 2 5" xfId="22072"/>
    <cellStyle name="Обычный 3 3 4 4 2 2 5 2" xfId="38970"/>
    <cellStyle name="Обычный 3 3 4 4 2 2 6" xfId="38966"/>
    <cellStyle name="Обычный 3 3 4 4 2 3" xfId="22073"/>
    <cellStyle name="Обычный 3 3 4 4 2 3 2" xfId="38971"/>
    <cellStyle name="Обычный 3 3 4 4 2 4" xfId="22074"/>
    <cellStyle name="Обычный 3 3 4 4 2 4 2" xfId="38972"/>
    <cellStyle name="Обычный 3 3 4 4 2 5" xfId="22075"/>
    <cellStyle name="Обычный 3 3 4 4 2 5 2" xfId="38973"/>
    <cellStyle name="Обычный 3 3 4 4 2 6" xfId="22076"/>
    <cellStyle name="Обычный 3 3 4 4 2 6 2" xfId="38974"/>
    <cellStyle name="Обычный 3 3 4 4 2 7" xfId="38965"/>
    <cellStyle name="Обычный 3 3 4 4 3" xfId="22077"/>
    <cellStyle name="Обычный 3 3 4 4 3 2" xfId="22078"/>
    <cellStyle name="Обычный 3 3 4 4 3 2 2" xfId="38976"/>
    <cellStyle name="Обычный 3 3 4 4 3 3" xfId="22079"/>
    <cellStyle name="Обычный 3 3 4 4 3 3 2" xfId="38977"/>
    <cellStyle name="Обычный 3 3 4 4 3 4" xfId="22080"/>
    <cellStyle name="Обычный 3 3 4 4 3 4 2" xfId="38978"/>
    <cellStyle name="Обычный 3 3 4 4 3 5" xfId="22081"/>
    <cellStyle name="Обычный 3 3 4 4 3 5 2" xfId="38979"/>
    <cellStyle name="Обычный 3 3 4 4 3 6" xfId="38975"/>
    <cellStyle name="Обычный 3 3 4 4 4" xfId="22082"/>
    <cellStyle name="Обычный 3 3 4 4 4 2" xfId="38980"/>
    <cellStyle name="Обычный 3 3 4 4 5" xfId="22083"/>
    <cellStyle name="Обычный 3 3 4 4 5 2" xfId="38981"/>
    <cellStyle name="Обычный 3 3 4 4 6" xfId="22084"/>
    <cellStyle name="Обычный 3 3 4 4 6 2" xfId="38982"/>
    <cellStyle name="Обычный 3 3 4 4 7" xfId="22085"/>
    <cellStyle name="Обычный 3 3 4 4 7 2" xfId="38983"/>
    <cellStyle name="Обычный 3 3 4 4 8" xfId="22086"/>
    <cellStyle name="Обычный 3 3 4 4 8 2" xfId="38984"/>
    <cellStyle name="Обычный 3 3 4 4 9" xfId="38964"/>
    <cellStyle name="Обычный 3 3 4 5" xfId="22087"/>
    <cellStyle name="Обычный 3 3 4 5 2" xfId="22088"/>
    <cellStyle name="Обычный 3 3 4 5 2 2" xfId="22089"/>
    <cellStyle name="Обычный 3 3 4 5 2 2 2" xfId="22090"/>
    <cellStyle name="Обычный 3 3 4 5 2 2 2 2" xfId="38988"/>
    <cellStyle name="Обычный 3 3 4 5 2 2 3" xfId="22091"/>
    <cellStyle name="Обычный 3 3 4 5 2 2 3 2" xfId="38989"/>
    <cellStyle name="Обычный 3 3 4 5 2 2 4" xfId="22092"/>
    <cellStyle name="Обычный 3 3 4 5 2 2 4 2" xfId="38990"/>
    <cellStyle name="Обычный 3 3 4 5 2 2 5" xfId="22093"/>
    <cellStyle name="Обычный 3 3 4 5 2 2 5 2" xfId="38991"/>
    <cellStyle name="Обычный 3 3 4 5 2 2 6" xfId="38987"/>
    <cellStyle name="Обычный 3 3 4 5 2 3" xfId="22094"/>
    <cellStyle name="Обычный 3 3 4 5 2 3 2" xfId="38992"/>
    <cellStyle name="Обычный 3 3 4 5 2 4" xfId="22095"/>
    <cellStyle name="Обычный 3 3 4 5 2 4 2" xfId="38993"/>
    <cellStyle name="Обычный 3 3 4 5 2 5" xfId="22096"/>
    <cellStyle name="Обычный 3 3 4 5 2 5 2" xfId="38994"/>
    <cellStyle name="Обычный 3 3 4 5 2 6" xfId="22097"/>
    <cellStyle name="Обычный 3 3 4 5 2 6 2" xfId="38995"/>
    <cellStyle name="Обычный 3 3 4 5 2 7" xfId="38986"/>
    <cellStyle name="Обычный 3 3 4 5 3" xfId="22098"/>
    <cellStyle name="Обычный 3 3 4 5 3 2" xfId="22099"/>
    <cellStyle name="Обычный 3 3 4 5 3 2 2" xfId="38997"/>
    <cellStyle name="Обычный 3 3 4 5 3 3" xfId="22100"/>
    <cellStyle name="Обычный 3 3 4 5 3 3 2" xfId="38998"/>
    <cellStyle name="Обычный 3 3 4 5 3 4" xfId="22101"/>
    <cellStyle name="Обычный 3 3 4 5 3 4 2" xfId="38999"/>
    <cellStyle name="Обычный 3 3 4 5 3 5" xfId="22102"/>
    <cellStyle name="Обычный 3 3 4 5 3 5 2" xfId="39000"/>
    <cellStyle name="Обычный 3 3 4 5 3 6" xfId="38996"/>
    <cellStyle name="Обычный 3 3 4 5 4" xfId="22103"/>
    <cellStyle name="Обычный 3 3 4 5 4 2" xfId="39001"/>
    <cellStyle name="Обычный 3 3 4 5 5" xfId="22104"/>
    <cellStyle name="Обычный 3 3 4 5 5 2" xfId="39002"/>
    <cellStyle name="Обычный 3 3 4 5 6" xfId="22105"/>
    <cellStyle name="Обычный 3 3 4 5 6 2" xfId="39003"/>
    <cellStyle name="Обычный 3 3 4 5 7" xfId="22106"/>
    <cellStyle name="Обычный 3 3 4 5 7 2" xfId="39004"/>
    <cellStyle name="Обычный 3 3 4 5 8" xfId="22107"/>
    <cellStyle name="Обычный 3 3 4 5 8 2" xfId="39005"/>
    <cellStyle name="Обычный 3 3 4 5 9" xfId="38985"/>
    <cellStyle name="Обычный 3 3 4 6" xfId="22108"/>
    <cellStyle name="Обычный 3 3 4 6 2" xfId="22109"/>
    <cellStyle name="Обычный 3 3 4 6 2 2" xfId="22110"/>
    <cellStyle name="Обычный 3 3 4 6 2 2 2" xfId="22111"/>
    <cellStyle name="Обычный 3 3 4 6 2 2 2 2" xfId="39009"/>
    <cellStyle name="Обычный 3 3 4 6 2 2 3" xfId="22112"/>
    <cellStyle name="Обычный 3 3 4 6 2 2 3 2" xfId="39010"/>
    <cellStyle name="Обычный 3 3 4 6 2 2 4" xfId="22113"/>
    <cellStyle name="Обычный 3 3 4 6 2 2 4 2" xfId="39011"/>
    <cellStyle name="Обычный 3 3 4 6 2 2 5" xfId="22114"/>
    <cellStyle name="Обычный 3 3 4 6 2 2 5 2" xfId="39012"/>
    <cellStyle name="Обычный 3 3 4 6 2 2 6" xfId="39008"/>
    <cellStyle name="Обычный 3 3 4 6 2 3" xfId="22115"/>
    <cellStyle name="Обычный 3 3 4 6 2 3 2" xfId="39013"/>
    <cellStyle name="Обычный 3 3 4 6 2 4" xfId="22116"/>
    <cellStyle name="Обычный 3 3 4 6 2 4 2" xfId="39014"/>
    <cellStyle name="Обычный 3 3 4 6 2 5" xfId="22117"/>
    <cellStyle name="Обычный 3 3 4 6 2 5 2" xfId="39015"/>
    <cellStyle name="Обычный 3 3 4 6 2 6" xfId="22118"/>
    <cellStyle name="Обычный 3 3 4 6 2 6 2" xfId="39016"/>
    <cellStyle name="Обычный 3 3 4 6 2 7" xfId="39007"/>
    <cellStyle name="Обычный 3 3 4 6 3" xfId="22119"/>
    <cellStyle name="Обычный 3 3 4 6 3 2" xfId="22120"/>
    <cellStyle name="Обычный 3 3 4 6 3 2 2" xfId="39018"/>
    <cellStyle name="Обычный 3 3 4 6 3 3" xfId="22121"/>
    <cellStyle name="Обычный 3 3 4 6 3 3 2" xfId="39019"/>
    <cellStyle name="Обычный 3 3 4 6 3 4" xfId="22122"/>
    <cellStyle name="Обычный 3 3 4 6 3 4 2" xfId="39020"/>
    <cellStyle name="Обычный 3 3 4 6 3 5" xfId="22123"/>
    <cellStyle name="Обычный 3 3 4 6 3 5 2" xfId="39021"/>
    <cellStyle name="Обычный 3 3 4 6 3 6" xfId="39017"/>
    <cellStyle name="Обычный 3 3 4 6 4" xfId="22124"/>
    <cellStyle name="Обычный 3 3 4 6 4 2" xfId="39022"/>
    <cellStyle name="Обычный 3 3 4 6 5" xfId="22125"/>
    <cellStyle name="Обычный 3 3 4 6 5 2" xfId="39023"/>
    <cellStyle name="Обычный 3 3 4 6 6" xfId="22126"/>
    <cellStyle name="Обычный 3 3 4 6 6 2" xfId="39024"/>
    <cellStyle name="Обычный 3 3 4 6 7" xfId="22127"/>
    <cellStyle name="Обычный 3 3 4 6 7 2" xfId="39025"/>
    <cellStyle name="Обычный 3 3 4 6 8" xfId="22128"/>
    <cellStyle name="Обычный 3 3 4 6 8 2" xfId="39026"/>
    <cellStyle name="Обычный 3 3 4 6 9" xfId="39006"/>
    <cellStyle name="Обычный 3 3 4 7" xfId="22129"/>
    <cellStyle name="Обычный 3 3 4 7 2" xfId="22130"/>
    <cellStyle name="Обычный 3 3 4 7 2 2" xfId="22131"/>
    <cellStyle name="Обычный 3 3 4 7 2 2 2" xfId="22132"/>
    <cellStyle name="Обычный 3 3 4 7 2 2 2 2" xfId="39030"/>
    <cellStyle name="Обычный 3 3 4 7 2 2 3" xfId="22133"/>
    <cellStyle name="Обычный 3 3 4 7 2 2 3 2" xfId="39031"/>
    <cellStyle name="Обычный 3 3 4 7 2 2 4" xfId="22134"/>
    <cellStyle name="Обычный 3 3 4 7 2 2 4 2" xfId="39032"/>
    <cellStyle name="Обычный 3 3 4 7 2 2 5" xfId="22135"/>
    <cellStyle name="Обычный 3 3 4 7 2 2 5 2" xfId="39033"/>
    <cellStyle name="Обычный 3 3 4 7 2 2 6" xfId="39029"/>
    <cellStyle name="Обычный 3 3 4 7 2 3" xfId="22136"/>
    <cellStyle name="Обычный 3 3 4 7 2 3 2" xfId="39034"/>
    <cellStyle name="Обычный 3 3 4 7 2 4" xfId="22137"/>
    <cellStyle name="Обычный 3 3 4 7 2 4 2" xfId="39035"/>
    <cellStyle name="Обычный 3 3 4 7 2 5" xfId="22138"/>
    <cellStyle name="Обычный 3 3 4 7 2 5 2" xfId="39036"/>
    <cellStyle name="Обычный 3 3 4 7 2 6" xfId="22139"/>
    <cellStyle name="Обычный 3 3 4 7 2 6 2" xfId="39037"/>
    <cellStyle name="Обычный 3 3 4 7 2 7" xfId="39028"/>
    <cellStyle name="Обычный 3 3 4 7 3" xfId="22140"/>
    <cellStyle name="Обычный 3 3 4 7 3 2" xfId="22141"/>
    <cellStyle name="Обычный 3 3 4 7 3 2 2" xfId="39039"/>
    <cellStyle name="Обычный 3 3 4 7 3 3" xfId="22142"/>
    <cellStyle name="Обычный 3 3 4 7 3 3 2" xfId="39040"/>
    <cellStyle name="Обычный 3 3 4 7 3 4" xfId="22143"/>
    <cellStyle name="Обычный 3 3 4 7 3 4 2" xfId="39041"/>
    <cellStyle name="Обычный 3 3 4 7 3 5" xfId="22144"/>
    <cellStyle name="Обычный 3 3 4 7 3 5 2" xfId="39042"/>
    <cellStyle name="Обычный 3 3 4 7 3 6" xfId="39038"/>
    <cellStyle name="Обычный 3 3 4 7 4" xfId="22145"/>
    <cellStyle name="Обычный 3 3 4 7 4 2" xfId="39043"/>
    <cellStyle name="Обычный 3 3 4 7 5" xfId="22146"/>
    <cellStyle name="Обычный 3 3 4 7 5 2" xfId="39044"/>
    <cellStyle name="Обычный 3 3 4 7 6" xfId="22147"/>
    <cellStyle name="Обычный 3 3 4 7 6 2" xfId="39045"/>
    <cellStyle name="Обычный 3 3 4 7 7" xfId="22148"/>
    <cellStyle name="Обычный 3 3 4 7 7 2" xfId="39046"/>
    <cellStyle name="Обычный 3 3 4 7 8" xfId="39027"/>
    <cellStyle name="Обычный 3 3 4 8" xfId="22149"/>
    <cellStyle name="Обычный 3 3 4 8 2" xfId="22150"/>
    <cellStyle name="Обычный 3 3 4 8 2 2" xfId="22151"/>
    <cellStyle name="Обычный 3 3 4 8 2 2 2" xfId="39049"/>
    <cellStyle name="Обычный 3 3 4 8 2 3" xfId="22152"/>
    <cellStyle name="Обычный 3 3 4 8 2 3 2" xfId="39050"/>
    <cellStyle name="Обычный 3 3 4 8 2 4" xfId="22153"/>
    <cellStyle name="Обычный 3 3 4 8 2 4 2" xfId="39051"/>
    <cellStyle name="Обычный 3 3 4 8 2 5" xfId="22154"/>
    <cellStyle name="Обычный 3 3 4 8 2 5 2" xfId="39052"/>
    <cellStyle name="Обычный 3 3 4 8 2 6" xfId="39048"/>
    <cellStyle name="Обычный 3 3 4 8 3" xfId="22155"/>
    <cellStyle name="Обычный 3 3 4 8 3 2" xfId="39053"/>
    <cellStyle name="Обычный 3 3 4 8 4" xfId="22156"/>
    <cellStyle name="Обычный 3 3 4 8 4 2" xfId="39054"/>
    <cellStyle name="Обычный 3 3 4 8 5" xfId="22157"/>
    <cellStyle name="Обычный 3 3 4 8 5 2" xfId="39055"/>
    <cellStyle name="Обычный 3 3 4 8 6" xfId="22158"/>
    <cellStyle name="Обычный 3 3 4 8 6 2" xfId="39056"/>
    <cellStyle name="Обычный 3 3 4 8 7" xfId="39047"/>
    <cellStyle name="Обычный 3 3 4 9" xfId="22159"/>
    <cellStyle name="Обычный 3 3 4 9 2" xfId="22160"/>
    <cellStyle name="Обычный 3 3 4 9 2 2" xfId="39058"/>
    <cellStyle name="Обычный 3 3 4 9 3" xfId="22161"/>
    <cellStyle name="Обычный 3 3 4 9 3 2" xfId="39059"/>
    <cellStyle name="Обычный 3 3 4 9 4" xfId="22162"/>
    <cellStyle name="Обычный 3 3 4 9 4 2" xfId="39060"/>
    <cellStyle name="Обычный 3 3 4 9 5" xfId="22163"/>
    <cellStyle name="Обычный 3 3 4 9 5 2" xfId="39061"/>
    <cellStyle name="Обычный 3 3 4 9 6" xfId="39057"/>
    <cellStyle name="Обычный 3 3 5" xfId="8155"/>
    <cellStyle name="Обычный 3 3 5 2" xfId="22164"/>
    <cellStyle name="Обычный 3 3 5 2 2" xfId="22165"/>
    <cellStyle name="Обычный 3 3 5 2 2 2" xfId="22166"/>
    <cellStyle name="Обычный 3 3 5 2 2 2 2" xfId="39064"/>
    <cellStyle name="Обычный 3 3 5 2 2 3" xfId="22167"/>
    <cellStyle name="Обычный 3 3 5 2 2 3 2" xfId="39065"/>
    <cellStyle name="Обычный 3 3 5 2 2 4" xfId="22168"/>
    <cellStyle name="Обычный 3 3 5 2 2 4 2" xfId="39066"/>
    <cellStyle name="Обычный 3 3 5 2 2 5" xfId="22169"/>
    <cellStyle name="Обычный 3 3 5 2 2 5 2" xfId="39067"/>
    <cellStyle name="Обычный 3 3 5 2 2 6" xfId="39063"/>
    <cellStyle name="Обычный 3 3 5 2 3" xfId="22170"/>
    <cellStyle name="Обычный 3 3 5 2 3 2" xfId="39068"/>
    <cellStyle name="Обычный 3 3 5 2 4" xfId="22171"/>
    <cellStyle name="Обычный 3 3 5 2 4 2" xfId="39069"/>
    <cellStyle name="Обычный 3 3 5 2 5" xfId="22172"/>
    <cellStyle name="Обычный 3 3 5 2 5 2" xfId="39070"/>
    <cellStyle name="Обычный 3 3 5 2 6" xfId="22173"/>
    <cellStyle name="Обычный 3 3 5 2 6 2" xfId="39071"/>
    <cellStyle name="Обычный 3 3 5 2 7" xfId="39062"/>
    <cellStyle name="Обычный 3 3 5 3" xfId="22174"/>
    <cellStyle name="Обычный 3 3 5 3 2" xfId="22175"/>
    <cellStyle name="Обычный 3 3 5 3 2 2" xfId="39073"/>
    <cellStyle name="Обычный 3 3 5 3 3" xfId="22176"/>
    <cellStyle name="Обычный 3 3 5 3 3 2" xfId="39074"/>
    <cellStyle name="Обычный 3 3 5 3 4" xfId="22177"/>
    <cellStyle name="Обычный 3 3 5 3 4 2" xfId="39075"/>
    <cellStyle name="Обычный 3 3 5 3 5" xfId="22178"/>
    <cellStyle name="Обычный 3 3 5 3 5 2" xfId="39076"/>
    <cellStyle name="Обычный 3 3 5 3 6" xfId="39072"/>
    <cellStyle name="Обычный 3 3 5 4" xfId="22179"/>
    <cellStyle name="Обычный 3 3 5 4 2" xfId="39077"/>
    <cellStyle name="Обычный 3 3 5 5" xfId="22180"/>
    <cellStyle name="Обычный 3 3 5 5 2" xfId="39078"/>
    <cellStyle name="Обычный 3 3 5 6" xfId="22181"/>
    <cellStyle name="Обычный 3 3 5 6 2" xfId="39079"/>
    <cellStyle name="Обычный 3 3 5 7" xfId="22182"/>
    <cellStyle name="Обычный 3 3 5 7 2" xfId="39080"/>
    <cellStyle name="Обычный 3 3 5 8" xfId="22183"/>
    <cellStyle name="Обычный 3 3 5 8 2" xfId="39081"/>
    <cellStyle name="Обычный 3 3 5 9" xfId="29365"/>
    <cellStyle name="Обычный 3 3 6" xfId="22184"/>
    <cellStyle name="Обычный 3 3 6 2" xfId="22185"/>
    <cellStyle name="Обычный 3 3 6 2 2" xfId="22186"/>
    <cellStyle name="Обычный 3 3 6 2 2 2" xfId="22187"/>
    <cellStyle name="Обычный 3 3 6 2 2 2 2" xfId="39085"/>
    <cellStyle name="Обычный 3 3 6 2 2 3" xfId="22188"/>
    <cellStyle name="Обычный 3 3 6 2 2 3 2" xfId="39086"/>
    <cellStyle name="Обычный 3 3 6 2 2 4" xfId="22189"/>
    <cellStyle name="Обычный 3 3 6 2 2 4 2" xfId="39087"/>
    <cellStyle name="Обычный 3 3 6 2 2 5" xfId="22190"/>
    <cellStyle name="Обычный 3 3 6 2 2 5 2" xfId="39088"/>
    <cellStyle name="Обычный 3 3 6 2 2 6" xfId="39084"/>
    <cellStyle name="Обычный 3 3 6 2 3" xfId="22191"/>
    <cellStyle name="Обычный 3 3 6 2 3 2" xfId="39089"/>
    <cellStyle name="Обычный 3 3 6 2 4" xfId="22192"/>
    <cellStyle name="Обычный 3 3 6 2 4 2" xfId="39090"/>
    <cellStyle name="Обычный 3 3 6 2 5" xfId="22193"/>
    <cellStyle name="Обычный 3 3 6 2 5 2" xfId="39091"/>
    <cellStyle name="Обычный 3 3 6 2 6" xfId="22194"/>
    <cellStyle name="Обычный 3 3 6 2 6 2" xfId="39092"/>
    <cellStyle name="Обычный 3 3 6 2 7" xfId="39083"/>
    <cellStyle name="Обычный 3 3 6 3" xfId="22195"/>
    <cellStyle name="Обычный 3 3 6 3 2" xfId="22196"/>
    <cellStyle name="Обычный 3 3 6 3 2 2" xfId="39094"/>
    <cellStyle name="Обычный 3 3 6 3 3" xfId="22197"/>
    <cellStyle name="Обычный 3 3 6 3 3 2" xfId="39095"/>
    <cellStyle name="Обычный 3 3 6 3 4" xfId="22198"/>
    <cellStyle name="Обычный 3 3 6 3 4 2" xfId="39096"/>
    <cellStyle name="Обычный 3 3 6 3 5" xfId="22199"/>
    <cellStyle name="Обычный 3 3 6 3 5 2" xfId="39097"/>
    <cellStyle name="Обычный 3 3 6 3 6" xfId="39093"/>
    <cellStyle name="Обычный 3 3 6 4" xfId="22200"/>
    <cellStyle name="Обычный 3 3 6 4 2" xfId="39098"/>
    <cellStyle name="Обычный 3 3 6 5" xfId="22201"/>
    <cellStyle name="Обычный 3 3 6 5 2" xfId="39099"/>
    <cellStyle name="Обычный 3 3 6 6" xfId="22202"/>
    <cellStyle name="Обычный 3 3 6 6 2" xfId="39100"/>
    <cellStyle name="Обычный 3 3 6 7" xfId="22203"/>
    <cellStyle name="Обычный 3 3 6 7 2" xfId="39101"/>
    <cellStyle name="Обычный 3 3 6 8" xfId="22204"/>
    <cellStyle name="Обычный 3 3 6 8 2" xfId="39102"/>
    <cellStyle name="Обычный 3 3 6 9" xfId="39082"/>
    <cellStyle name="Обычный 3 3 7" xfId="22205"/>
    <cellStyle name="Обычный 3 3 7 2" xfId="22206"/>
    <cellStyle name="Обычный 3 3 7 2 2" xfId="22207"/>
    <cellStyle name="Обычный 3 3 7 2 2 2" xfId="22208"/>
    <cellStyle name="Обычный 3 3 7 2 2 2 2" xfId="39106"/>
    <cellStyle name="Обычный 3 3 7 2 2 3" xfId="22209"/>
    <cellStyle name="Обычный 3 3 7 2 2 3 2" xfId="39107"/>
    <cellStyle name="Обычный 3 3 7 2 2 4" xfId="22210"/>
    <cellStyle name="Обычный 3 3 7 2 2 4 2" xfId="39108"/>
    <cellStyle name="Обычный 3 3 7 2 2 5" xfId="22211"/>
    <cellStyle name="Обычный 3 3 7 2 2 5 2" xfId="39109"/>
    <cellStyle name="Обычный 3 3 7 2 2 6" xfId="39105"/>
    <cellStyle name="Обычный 3 3 7 2 3" xfId="22212"/>
    <cellStyle name="Обычный 3 3 7 2 3 2" xfId="39110"/>
    <cellStyle name="Обычный 3 3 7 2 4" xfId="22213"/>
    <cellStyle name="Обычный 3 3 7 2 4 2" xfId="39111"/>
    <cellStyle name="Обычный 3 3 7 2 5" xfId="22214"/>
    <cellStyle name="Обычный 3 3 7 2 5 2" xfId="39112"/>
    <cellStyle name="Обычный 3 3 7 2 6" xfId="22215"/>
    <cellStyle name="Обычный 3 3 7 2 6 2" xfId="39113"/>
    <cellStyle name="Обычный 3 3 7 2 7" xfId="39104"/>
    <cellStyle name="Обычный 3 3 7 3" xfId="22216"/>
    <cellStyle name="Обычный 3 3 7 3 2" xfId="22217"/>
    <cellStyle name="Обычный 3 3 7 3 2 2" xfId="39115"/>
    <cellStyle name="Обычный 3 3 7 3 3" xfId="22218"/>
    <cellStyle name="Обычный 3 3 7 3 3 2" xfId="39116"/>
    <cellStyle name="Обычный 3 3 7 3 4" xfId="22219"/>
    <cellStyle name="Обычный 3 3 7 3 4 2" xfId="39117"/>
    <cellStyle name="Обычный 3 3 7 3 5" xfId="22220"/>
    <cellStyle name="Обычный 3 3 7 3 5 2" xfId="39118"/>
    <cellStyle name="Обычный 3 3 7 3 6" xfId="39114"/>
    <cellStyle name="Обычный 3 3 7 4" xfId="22221"/>
    <cellStyle name="Обычный 3 3 7 4 2" xfId="39119"/>
    <cellStyle name="Обычный 3 3 7 5" xfId="22222"/>
    <cellStyle name="Обычный 3 3 7 5 2" xfId="39120"/>
    <cellStyle name="Обычный 3 3 7 6" xfId="22223"/>
    <cellStyle name="Обычный 3 3 7 6 2" xfId="39121"/>
    <cellStyle name="Обычный 3 3 7 7" xfId="22224"/>
    <cellStyle name="Обычный 3 3 7 7 2" xfId="39122"/>
    <cellStyle name="Обычный 3 3 7 8" xfId="22225"/>
    <cellStyle name="Обычный 3 3 7 8 2" xfId="39123"/>
    <cellStyle name="Обычный 3 3 7 9" xfId="39103"/>
    <cellStyle name="Обычный 3 3 8" xfId="22226"/>
    <cellStyle name="Обычный 3 3 8 2" xfId="22227"/>
    <cellStyle name="Обычный 3 3 8 2 2" xfId="22228"/>
    <cellStyle name="Обычный 3 3 8 2 2 2" xfId="22229"/>
    <cellStyle name="Обычный 3 3 8 2 2 2 2" xfId="39127"/>
    <cellStyle name="Обычный 3 3 8 2 2 3" xfId="22230"/>
    <cellStyle name="Обычный 3 3 8 2 2 3 2" xfId="39128"/>
    <cellStyle name="Обычный 3 3 8 2 2 4" xfId="22231"/>
    <cellStyle name="Обычный 3 3 8 2 2 4 2" xfId="39129"/>
    <cellStyle name="Обычный 3 3 8 2 2 5" xfId="22232"/>
    <cellStyle name="Обычный 3 3 8 2 2 5 2" xfId="39130"/>
    <cellStyle name="Обычный 3 3 8 2 2 6" xfId="39126"/>
    <cellStyle name="Обычный 3 3 8 2 3" xfId="22233"/>
    <cellStyle name="Обычный 3 3 8 2 3 2" xfId="39131"/>
    <cellStyle name="Обычный 3 3 8 2 4" xfId="22234"/>
    <cellStyle name="Обычный 3 3 8 2 4 2" xfId="39132"/>
    <cellStyle name="Обычный 3 3 8 2 5" xfId="22235"/>
    <cellStyle name="Обычный 3 3 8 2 5 2" xfId="39133"/>
    <cellStyle name="Обычный 3 3 8 2 6" xfId="22236"/>
    <cellStyle name="Обычный 3 3 8 2 6 2" xfId="39134"/>
    <cellStyle name="Обычный 3 3 8 2 7" xfId="39125"/>
    <cellStyle name="Обычный 3 3 8 3" xfId="22237"/>
    <cellStyle name="Обычный 3 3 8 3 2" xfId="22238"/>
    <cellStyle name="Обычный 3 3 8 3 2 2" xfId="39136"/>
    <cellStyle name="Обычный 3 3 8 3 3" xfId="22239"/>
    <cellStyle name="Обычный 3 3 8 3 3 2" xfId="39137"/>
    <cellStyle name="Обычный 3 3 8 3 4" xfId="22240"/>
    <cellStyle name="Обычный 3 3 8 3 4 2" xfId="39138"/>
    <cellStyle name="Обычный 3 3 8 3 5" xfId="22241"/>
    <cellStyle name="Обычный 3 3 8 3 5 2" xfId="39139"/>
    <cellStyle name="Обычный 3 3 8 3 6" xfId="39135"/>
    <cellStyle name="Обычный 3 3 8 4" xfId="22242"/>
    <cellStyle name="Обычный 3 3 8 4 2" xfId="39140"/>
    <cellStyle name="Обычный 3 3 8 5" xfId="22243"/>
    <cellStyle name="Обычный 3 3 8 5 2" xfId="39141"/>
    <cellStyle name="Обычный 3 3 8 6" xfId="22244"/>
    <cellStyle name="Обычный 3 3 8 6 2" xfId="39142"/>
    <cellStyle name="Обычный 3 3 8 7" xfId="22245"/>
    <cellStyle name="Обычный 3 3 8 7 2" xfId="39143"/>
    <cellStyle name="Обычный 3 3 8 8" xfId="22246"/>
    <cellStyle name="Обычный 3 3 8 8 2" xfId="39144"/>
    <cellStyle name="Обычный 3 3 8 9" xfId="39124"/>
    <cellStyle name="Обычный 3 3 9" xfId="22247"/>
    <cellStyle name="Обычный 3 3 9 2" xfId="22248"/>
    <cellStyle name="Обычный 3 3 9 2 2" xfId="22249"/>
    <cellStyle name="Обычный 3 3 9 2 2 2" xfId="22250"/>
    <cellStyle name="Обычный 3 3 9 2 2 2 2" xfId="39148"/>
    <cellStyle name="Обычный 3 3 9 2 2 3" xfId="22251"/>
    <cellStyle name="Обычный 3 3 9 2 2 3 2" xfId="39149"/>
    <cellStyle name="Обычный 3 3 9 2 2 4" xfId="22252"/>
    <cellStyle name="Обычный 3 3 9 2 2 4 2" xfId="39150"/>
    <cellStyle name="Обычный 3 3 9 2 2 5" xfId="22253"/>
    <cellStyle name="Обычный 3 3 9 2 2 5 2" xfId="39151"/>
    <cellStyle name="Обычный 3 3 9 2 2 6" xfId="39147"/>
    <cellStyle name="Обычный 3 3 9 2 3" xfId="22254"/>
    <cellStyle name="Обычный 3 3 9 2 3 2" xfId="39152"/>
    <cellStyle name="Обычный 3 3 9 2 4" xfId="22255"/>
    <cellStyle name="Обычный 3 3 9 2 4 2" xfId="39153"/>
    <cellStyle name="Обычный 3 3 9 2 5" xfId="22256"/>
    <cellStyle name="Обычный 3 3 9 2 5 2" xfId="39154"/>
    <cellStyle name="Обычный 3 3 9 2 6" xfId="22257"/>
    <cellStyle name="Обычный 3 3 9 2 6 2" xfId="39155"/>
    <cellStyle name="Обычный 3 3 9 2 7" xfId="39146"/>
    <cellStyle name="Обычный 3 3 9 3" xfId="22258"/>
    <cellStyle name="Обычный 3 3 9 3 2" xfId="22259"/>
    <cellStyle name="Обычный 3 3 9 3 2 2" xfId="39157"/>
    <cellStyle name="Обычный 3 3 9 3 3" xfId="22260"/>
    <cellStyle name="Обычный 3 3 9 3 3 2" xfId="39158"/>
    <cellStyle name="Обычный 3 3 9 3 4" xfId="22261"/>
    <cellStyle name="Обычный 3 3 9 3 4 2" xfId="39159"/>
    <cellStyle name="Обычный 3 3 9 3 5" xfId="22262"/>
    <cellStyle name="Обычный 3 3 9 3 5 2" xfId="39160"/>
    <cellStyle name="Обычный 3 3 9 3 6" xfId="39156"/>
    <cellStyle name="Обычный 3 3 9 4" xfId="22263"/>
    <cellStyle name="Обычный 3 3 9 4 2" xfId="39161"/>
    <cellStyle name="Обычный 3 3 9 5" xfId="22264"/>
    <cellStyle name="Обычный 3 3 9 5 2" xfId="39162"/>
    <cellStyle name="Обычный 3 3 9 6" xfId="22265"/>
    <cellStyle name="Обычный 3 3 9 6 2" xfId="39163"/>
    <cellStyle name="Обычный 3 3 9 7" xfId="22266"/>
    <cellStyle name="Обычный 3 3 9 7 2" xfId="39164"/>
    <cellStyle name="Обычный 3 3 9 8" xfId="22267"/>
    <cellStyle name="Обычный 3 3 9 8 2" xfId="39165"/>
    <cellStyle name="Обычный 3 3 9 9" xfId="39145"/>
    <cellStyle name="Обычный 3 3_ЖТЭЦ, штатное расп. на 1.02.2011год,15 999" xfId="8156"/>
    <cellStyle name="Обычный 3 4" xfId="8157"/>
    <cellStyle name="Обычный 3 4 2" xfId="29366"/>
    <cellStyle name="Обычный 3 5" xfId="8158"/>
    <cellStyle name="Обычный 3 5 2" xfId="22268"/>
    <cellStyle name="Обычный 3 5 2 2" xfId="39166"/>
    <cellStyle name="Обычный 3 5 3" xfId="29367"/>
    <cellStyle name="Обычный 3 6" xfId="8159"/>
    <cellStyle name="Обычный 3 6 2" xfId="29368"/>
    <cellStyle name="Обычный 3 7" xfId="8160"/>
    <cellStyle name="Обычный 3 7 2" xfId="29369"/>
    <cellStyle name="Обычный 3 8" xfId="8161"/>
    <cellStyle name="Обычный 3 8 2" xfId="29370"/>
    <cellStyle name="Обычный 3 9" xfId="8162"/>
    <cellStyle name="Обычный 3 9 2" xfId="29371"/>
    <cellStyle name="Обычный 3_01.KGRES_Modernization v6" xfId="8163"/>
    <cellStyle name="Обычный 30" xfId="8164"/>
    <cellStyle name="Обычный 30 10" xfId="29372"/>
    <cellStyle name="Обычный 30 2" xfId="8165"/>
    <cellStyle name="Обычный 30 2 2" xfId="8166"/>
    <cellStyle name="Обычный 30 2 2 2" xfId="29374"/>
    <cellStyle name="Обычный 30 2 3" xfId="22269"/>
    <cellStyle name="Обычный 30 2 3 2" xfId="39167"/>
    <cellStyle name="Обычный 30 2 4" xfId="29373"/>
    <cellStyle name="Обычный 30 3" xfId="8167"/>
    <cellStyle name="Обычный 30 3 2" xfId="29375"/>
    <cellStyle name="Обычный 30 4" xfId="8168"/>
    <cellStyle name="Обычный 30 4 2" xfId="29376"/>
    <cellStyle name="Обычный 30 5" xfId="8169"/>
    <cellStyle name="Обычный 30 5 2" xfId="29377"/>
    <cellStyle name="Обычный 30 6" xfId="8170"/>
    <cellStyle name="Обычный 30 6 2" xfId="29378"/>
    <cellStyle name="Обычный 30 7" xfId="8171"/>
    <cellStyle name="Обычный 30 7 2" xfId="29379"/>
    <cellStyle name="Обычный 30 8" xfId="22270"/>
    <cellStyle name="Обычный 30 8 2" xfId="39168"/>
    <cellStyle name="Обычный 30 9" xfId="22271"/>
    <cellStyle name="Обычный 30 9 2" xfId="39169"/>
    <cellStyle name="Обычный 31" xfId="8172"/>
    <cellStyle name="Обычный 31 10" xfId="29380"/>
    <cellStyle name="Обычный 31 2" xfId="8173"/>
    <cellStyle name="Обычный 31 2 2" xfId="8174"/>
    <cellStyle name="Обычный 31 2 2 2" xfId="29382"/>
    <cellStyle name="Обычный 31 2 3" xfId="22272"/>
    <cellStyle name="Обычный 31 2 3 2" xfId="39170"/>
    <cellStyle name="Обычный 31 2 4" xfId="29381"/>
    <cellStyle name="Обычный 31 3" xfId="8175"/>
    <cellStyle name="Обычный 31 3 2" xfId="29383"/>
    <cellStyle name="Обычный 31 4" xfId="8176"/>
    <cellStyle name="Обычный 31 4 2" xfId="29384"/>
    <cellStyle name="Обычный 31 5" xfId="8177"/>
    <cellStyle name="Обычный 31 5 2" xfId="29385"/>
    <cellStyle name="Обычный 31 6" xfId="8178"/>
    <cellStyle name="Обычный 31 6 2" xfId="29386"/>
    <cellStyle name="Обычный 31 7" xfId="8179"/>
    <cellStyle name="Обычный 31 7 2" xfId="29387"/>
    <cellStyle name="Обычный 31 8" xfId="22273"/>
    <cellStyle name="Обычный 31 8 2" xfId="39171"/>
    <cellStyle name="Обычный 31 9" xfId="22274"/>
    <cellStyle name="Обычный 31 9 2" xfId="39172"/>
    <cellStyle name="Обычный 32" xfId="8180"/>
    <cellStyle name="Обычный 32 10" xfId="29388"/>
    <cellStyle name="Обычный 32 2" xfId="8181"/>
    <cellStyle name="Обычный 32 2 2" xfId="8182"/>
    <cellStyle name="Обычный 32 2 2 2" xfId="29390"/>
    <cellStyle name="Обычный 32 2 3" xfId="22275"/>
    <cellStyle name="Обычный 32 2 3 2" xfId="39173"/>
    <cellStyle name="Обычный 32 2 4" xfId="29389"/>
    <cellStyle name="Обычный 32 3" xfId="8183"/>
    <cellStyle name="Обычный 32 3 2" xfId="29391"/>
    <cellStyle name="Обычный 32 4" xfId="8184"/>
    <cellStyle name="Обычный 32 4 2" xfId="29392"/>
    <cellStyle name="Обычный 32 5" xfId="8185"/>
    <cellStyle name="Обычный 32 5 2" xfId="29393"/>
    <cellStyle name="Обычный 32 6" xfId="8186"/>
    <cellStyle name="Обычный 32 6 2" xfId="29394"/>
    <cellStyle name="Обычный 32 7" xfId="8187"/>
    <cellStyle name="Обычный 32 7 2" xfId="29395"/>
    <cellStyle name="Обычный 32 8" xfId="22276"/>
    <cellStyle name="Обычный 32 8 2" xfId="39174"/>
    <cellStyle name="Обычный 32 9" xfId="22277"/>
    <cellStyle name="Обычный 32 9 2" xfId="39175"/>
    <cellStyle name="Обычный 33" xfId="8188"/>
    <cellStyle name="Обычный 33 10" xfId="29396"/>
    <cellStyle name="Обычный 33 2" xfId="8189"/>
    <cellStyle name="Обычный 33 2 2" xfId="8190"/>
    <cellStyle name="Обычный 33 2 2 2" xfId="29398"/>
    <cellStyle name="Обычный 33 2 3" xfId="22278"/>
    <cellStyle name="Обычный 33 2 3 2" xfId="39176"/>
    <cellStyle name="Обычный 33 2 4" xfId="29397"/>
    <cellStyle name="Обычный 33 3" xfId="8191"/>
    <cellStyle name="Обычный 33 3 2" xfId="29399"/>
    <cellStyle name="Обычный 33 4" xfId="8192"/>
    <cellStyle name="Обычный 33 4 2" xfId="29400"/>
    <cellStyle name="Обычный 33 5" xfId="8193"/>
    <cellStyle name="Обычный 33 5 2" xfId="29401"/>
    <cellStyle name="Обычный 33 6" xfId="8194"/>
    <cellStyle name="Обычный 33 6 2" xfId="29402"/>
    <cellStyle name="Обычный 33 7" xfId="8195"/>
    <cellStyle name="Обычный 33 7 2" xfId="29403"/>
    <cellStyle name="Обычный 33 8" xfId="22279"/>
    <cellStyle name="Обычный 33 8 2" xfId="39177"/>
    <cellStyle name="Обычный 33 9" xfId="22280"/>
    <cellStyle name="Обычный 33 9 2" xfId="39178"/>
    <cellStyle name="Обычный 34" xfId="8196"/>
    <cellStyle name="Обычный 34 10" xfId="29404"/>
    <cellStyle name="Обычный 34 2" xfId="8197"/>
    <cellStyle name="Обычный 34 2 2" xfId="8198"/>
    <cellStyle name="Обычный 34 2 2 2" xfId="29406"/>
    <cellStyle name="Обычный 34 2 3" xfId="22281"/>
    <cellStyle name="Обычный 34 2 3 2" xfId="39179"/>
    <cellStyle name="Обычный 34 2 4" xfId="29405"/>
    <cellStyle name="Обычный 34 3" xfId="8199"/>
    <cellStyle name="Обычный 34 3 2" xfId="29407"/>
    <cellStyle name="Обычный 34 4" xfId="8200"/>
    <cellStyle name="Обычный 34 4 2" xfId="29408"/>
    <cellStyle name="Обычный 34 5" xfId="8201"/>
    <cellStyle name="Обычный 34 5 2" xfId="29409"/>
    <cellStyle name="Обычный 34 6" xfId="8202"/>
    <cellStyle name="Обычный 34 6 2" xfId="29410"/>
    <cellStyle name="Обычный 34 7" xfId="8203"/>
    <cellStyle name="Обычный 34 7 2" xfId="29411"/>
    <cellStyle name="Обычный 34 8" xfId="22282"/>
    <cellStyle name="Обычный 34 8 2" xfId="39180"/>
    <cellStyle name="Обычный 34 9" xfId="22283"/>
    <cellStyle name="Обычный 34 9 2" xfId="39181"/>
    <cellStyle name="Обычный 35" xfId="8204"/>
    <cellStyle name="Обычный 35 10" xfId="29412"/>
    <cellStyle name="Обычный 35 2" xfId="8205"/>
    <cellStyle name="Обычный 35 2 2" xfId="8206"/>
    <cellStyle name="Обычный 35 2 2 2" xfId="29414"/>
    <cellStyle name="Обычный 35 2 3" xfId="22284"/>
    <cellStyle name="Обычный 35 2 3 2" xfId="39182"/>
    <cellStyle name="Обычный 35 2 4" xfId="29413"/>
    <cellStyle name="Обычный 35 3" xfId="8207"/>
    <cellStyle name="Обычный 35 3 2" xfId="29415"/>
    <cellStyle name="Обычный 35 4" xfId="8208"/>
    <cellStyle name="Обычный 35 4 2" xfId="29416"/>
    <cellStyle name="Обычный 35 5" xfId="8209"/>
    <cellStyle name="Обычный 35 5 2" xfId="29417"/>
    <cellStyle name="Обычный 35 6" xfId="8210"/>
    <cellStyle name="Обычный 35 6 2" xfId="29418"/>
    <cellStyle name="Обычный 35 7" xfId="8211"/>
    <cellStyle name="Обычный 35 7 2" xfId="29419"/>
    <cellStyle name="Обычный 35 8" xfId="22285"/>
    <cellStyle name="Обычный 35 8 2" xfId="39183"/>
    <cellStyle name="Обычный 35 9" xfId="22286"/>
    <cellStyle name="Обычный 35 9 2" xfId="39184"/>
    <cellStyle name="Обычный 36" xfId="8212"/>
    <cellStyle name="Обычный 36 10" xfId="29420"/>
    <cellStyle name="Обычный 36 2" xfId="8213"/>
    <cellStyle name="Обычный 36 2 2" xfId="8214"/>
    <cellStyle name="Обычный 36 2 2 2" xfId="29422"/>
    <cellStyle name="Обычный 36 2 3" xfId="22287"/>
    <cellStyle name="Обычный 36 2 3 2" xfId="39185"/>
    <cellStyle name="Обычный 36 2 4" xfId="29421"/>
    <cellStyle name="Обычный 36 3" xfId="8215"/>
    <cellStyle name="Обычный 36 3 2" xfId="29423"/>
    <cellStyle name="Обычный 36 4" xfId="8216"/>
    <cellStyle name="Обычный 36 4 2" xfId="29424"/>
    <cellStyle name="Обычный 36 5" xfId="8217"/>
    <cellStyle name="Обычный 36 5 2" xfId="29425"/>
    <cellStyle name="Обычный 36 6" xfId="8218"/>
    <cellStyle name="Обычный 36 6 2" xfId="29426"/>
    <cellStyle name="Обычный 36 7" xfId="8219"/>
    <cellStyle name="Обычный 36 7 2" xfId="29427"/>
    <cellStyle name="Обычный 36 8" xfId="22288"/>
    <cellStyle name="Обычный 36 8 2" xfId="39186"/>
    <cellStyle name="Обычный 36 9" xfId="22289"/>
    <cellStyle name="Обычный 36 9 2" xfId="39187"/>
    <cellStyle name="Обычный 37" xfId="8220"/>
    <cellStyle name="Обычный 37 10" xfId="29428"/>
    <cellStyle name="Обычный 37 2" xfId="8221"/>
    <cellStyle name="Обычный 37 2 2" xfId="8222"/>
    <cellStyle name="Обычный 37 2 2 2" xfId="29430"/>
    <cellStyle name="Обычный 37 2 3" xfId="22290"/>
    <cellStyle name="Обычный 37 2 3 2" xfId="39188"/>
    <cellStyle name="Обычный 37 2 4" xfId="29429"/>
    <cellStyle name="Обычный 37 3" xfId="8223"/>
    <cellStyle name="Обычный 37 3 2" xfId="29431"/>
    <cellStyle name="Обычный 37 4" xfId="8224"/>
    <cellStyle name="Обычный 37 4 2" xfId="29432"/>
    <cellStyle name="Обычный 37 5" xfId="8225"/>
    <cellStyle name="Обычный 37 5 2" xfId="29433"/>
    <cellStyle name="Обычный 37 6" xfId="8226"/>
    <cellStyle name="Обычный 37 6 2" xfId="29434"/>
    <cellStyle name="Обычный 37 7" xfId="8227"/>
    <cellStyle name="Обычный 37 7 2" xfId="29435"/>
    <cellStyle name="Обычный 37 8" xfId="22291"/>
    <cellStyle name="Обычный 37 8 2" xfId="39189"/>
    <cellStyle name="Обычный 37 9" xfId="22292"/>
    <cellStyle name="Обычный 37 9 2" xfId="39190"/>
    <cellStyle name="Обычный 38" xfId="8228"/>
    <cellStyle name="Обычный 38 10" xfId="29436"/>
    <cellStyle name="Обычный 38 2" xfId="8229"/>
    <cellStyle name="Обычный 38 2 2" xfId="8230"/>
    <cellStyle name="Обычный 38 2 2 2" xfId="29438"/>
    <cellStyle name="Обычный 38 2 3" xfId="22293"/>
    <cellStyle name="Обычный 38 2 3 2" xfId="39191"/>
    <cellStyle name="Обычный 38 2 4" xfId="29437"/>
    <cellStyle name="Обычный 38 3" xfId="8231"/>
    <cellStyle name="Обычный 38 3 2" xfId="29439"/>
    <cellStyle name="Обычный 38 4" xfId="8232"/>
    <cellStyle name="Обычный 38 4 2" xfId="29440"/>
    <cellStyle name="Обычный 38 5" xfId="8233"/>
    <cellStyle name="Обычный 38 5 2" xfId="29441"/>
    <cellStyle name="Обычный 38 6" xfId="8234"/>
    <cellStyle name="Обычный 38 6 2" xfId="29442"/>
    <cellStyle name="Обычный 38 7" xfId="8235"/>
    <cellStyle name="Обычный 38 7 2" xfId="29443"/>
    <cellStyle name="Обычный 38 8" xfId="22294"/>
    <cellStyle name="Обычный 38 8 2" xfId="39192"/>
    <cellStyle name="Обычный 38 9" xfId="22295"/>
    <cellStyle name="Обычный 38 9 2" xfId="39193"/>
    <cellStyle name="Обычный 39" xfId="8236"/>
    <cellStyle name="Обычный 39 2" xfId="8237"/>
    <cellStyle name="Обычный 39 2 2" xfId="8238"/>
    <cellStyle name="Обычный 39 2 2 2" xfId="22296"/>
    <cellStyle name="Обычный 39 2 2 2 2" xfId="39194"/>
    <cellStyle name="Обычный 39 2 2 3" xfId="22297"/>
    <cellStyle name="Обычный 39 2 2 3 2" xfId="39195"/>
    <cellStyle name="Обычный 39 2 2 4" xfId="22298"/>
    <cellStyle name="Обычный 39 2 2 4 2" xfId="39196"/>
    <cellStyle name="Обычный 39 2 2 5" xfId="22299"/>
    <cellStyle name="Обычный 39 2 2 5 2" xfId="39197"/>
    <cellStyle name="Обычный 39 2 2 6" xfId="29446"/>
    <cellStyle name="Обычный 39 2 3" xfId="22300"/>
    <cellStyle name="Обычный 39 2 3 2" xfId="39198"/>
    <cellStyle name="Обычный 39 2 4" xfId="22301"/>
    <cellStyle name="Обычный 39 2 4 2" xfId="39199"/>
    <cellStyle name="Обычный 39 2 5" xfId="22302"/>
    <cellStyle name="Обычный 39 2 5 2" xfId="39200"/>
    <cellStyle name="Обычный 39 2 6" xfId="22303"/>
    <cellStyle name="Обычный 39 2 6 2" xfId="39201"/>
    <cellStyle name="Обычный 39 2 7" xfId="29445"/>
    <cellStyle name="Обычный 39 3" xfId="8239"/>
    <cellStyle name="Обычный 39 3 2" xfId="22304"/>
    <cellStyle name="Обычный 39 3 2 2" xfId="39202"/>
    <cellStyle name="Обычный 39 3 3" xfId="22305"/>
    <cellStyle name="Обычный 39 3 3 2" xfId="39203"/>
    <cellStyle name="Обычный 39 3 4" xfId="22306"/>
    <cellStyle name="Обычный 39 3 4 2" xfId="39204"/>
    <cellStyle name="Обычный 39 3 5" xfId="22307"/>
    <cellStyle name="Обычный 39 3 5 2" xfId="39205"/>
    <cellStyle name="Обычный 39 3 6" xfId="29447"/>
    <cellStyle name="Обычный 39 4" xfId="8240"/>
    <cellStyle name="Обычный 39 4 2" xfId="29448"/>
    <cellStyle name="Обычный 39 5" xfId="8241"/>
    <cellStyle name="Обычный 39 5 2" xfId="29449"/>
    <cellStyle name="Обычный 39 6" xfId="8242"/>
    <cellStyle name="Обычный 39 6 2" xfId="29450"/>
    <cellStyle name="Обычный 39 7" xfId="8243"/>
    <cellStyle name="Обычный 39 7 2" xfId="29451"/>
    <cellStyle name="Обычный 39 8" xfId="22308"/>
    <cellStyle name="Обычный 39 8 2" xfId="39206"/>
    <cellStyle name="Обычный 39 9" xfId="29444"/>
    <cellStyle name="Обычный 4" xfId="11"/>
    <cellStyle name="Обычный 4 10" xfId="8244"/>
    <cellStyle name="Обычный 4 10 2" xfId="8245"/>
    <cellStyle name="Обычный 4 10 2 2" xfId="29453"/>
    <cellStyle name="Обычный 4 10 3" xfId="8246"/>
    <cellStyle name="Обычный 4 10 3 2" xfId="29454"/>
    <cellStyle name="Обычный 4 10 4" xfId="8247"/>
    <cellStyle name="Обычный 4 10 4 2" xfId="29455"/>
    <cellStyle name="Обычный 4 10 5" xfId="8248"/>
    <cellStyle name="Обычный 4 10 5 2" xfId="29456"/>
    <cellStyle name="Обычный 4 10 6" xfId="8249"/>
    <cellStyle name="Обычный 4 10 6 2" xfId="29457"/>
    <cellStyle name="Обычный 4 10 7" xfId="29452"/>
    <cellStyle name="Обычный 4 11" xfId="8250"/>
    <cellStyle name="Обычный 4 11 2" xfId="8251"/>
    <cellStyle name="Обычный 4 11 2 2" xfId="29459"/>
    <cellStyle name="Обычный 4 11 3" xfId="8252"/>
    <cellStyle name="Обычный 4 11 3 2" xfId="29460"/>
    <cellStyle name="Обычный 4 11 4" xfId="8253"/>
    <cellStyle name="Обычный 4 11 4 2" xfId="29461"/>
    <cellStyle name="Обычный 4 11 5" xfId="8254"/>
    <cellStyle name="Обычный 4 11 5 2" xfId="29462"/>
    <cellStyle name="Обычный 4 11 6" xfId="8255"/>
    <cellStyle name="Обычный 4 11 6 2" xfId="29463"/>
    <cellStyle name="Обычный 4 11 7" xfId="29458"/>
    <cellStyle name="Обычный 4 12" xfId="8256"/>
    <cellStyle name="Обычный 4 12 2" xfId="8257"/>
    <cellStyle name="Обычный 4 12 2 2" xfId="29465"/>
    <cellStyle name="Обычный 4 12 3" xfId="8258"/>
    <cellStyle name="Обычный 4 12 3 2" xfId="29466"/>
    <cellStyle name="Обычный 4 12 4" xfId="8259"/>
    <cellStyle name="Обычный 4 12 4 2" xfId="29467"/>
    <cellStyle name="Обычный 4 12 5" xfId="8260"/>
    <cellStyle name="Обычный 4 12 5 2" xfId="29468"/>
    <cellStyle name="Обычный 4 12 6" xfId="8261"/>
    <cellStyle name="Обычный 4 12 6 2" xfId="29469"/>
    <cellStyle name="Обычный 4 12 7" xfId="29464"/>
    <cellStyle name="Обычный 4 13" xfId="8262"/>
    <cellStyle name="Обычный 4 13 2" xfId="8263"/>
    <cellStyle name="Обычный 4 13 2 2" xfId="29471"/>
    <cellStyle name="Обычный 4 13 3" xfId="8264"/>
    <cellStyle name="Обычный 4 13 3 2" xfId="29472"/>
    <cellStyle name="Обычный 4 13 4" xfId="8265"/>
    <cellStyle name="Обычный 4 13 4 2" xfId="29473"/>
    <cellStyle name="Обычный 4 13 5" xfId="8266"/>
    <cellStyle name="Обычный 4 13 5 2" xfId="29474"/>
    <cellStyle name="Обычный 4 13 6" xfId="8267"/>
    <cellStyle name="Обычный 4 13 6 2" xfId="29475"/>
    <cellStyle name="Обычный 4 13 7" xfId="29470"/>
    <cellStyle name="Обычный 4 14" xfId="8268"/>
    <cellStyle name="Обычный 4 14 2" xfId="8269"/>
    <cellStyle name="Обычный 4 14 2 2" xfId="29477"/>
    <cellStyle name="Обычный 4 14 3" xfId="8270"/>
    <cellStyle name="Обычный 4 14 3 2" xfId="29478"/>
    <cellStyle name="Обычный 4 14 4" xfId="8271"/>
    <cellStyle name="Обычный 4 14 4 2" xfId="29479"/>
    <cellStyle name="Обычный 4 14 5" xfId="8272"/>
    <cellStyle name="Обычный 4 14 5 2" xfId="29480"/>
    <cellStyle name="Обычный 4 14 6" xfId="8273"/>
    <cellStyle name="Обычный 4 14 6 2" xfId="29481"/>
    <cellStyle name="Обычный 4 14 7" xfId="29476"/>
    <cellStyle name="Обычный 4 15" xfId="8274"/>
    <cellStyle name="Обычный 4 15 2" xfId="8275"/>
    <cellStyle name="Обычный 4 15 2 2" xfId="29483"/>
    <cellStyle name="Обычный 4 15 3" xfId="8276"/>
    <cellStyle name="Обычный 4 15 3 2" xfId="29484"/>
    <cellStyle name="Обычный 4 15 4" xfId="8277"/>
    <cellStyle name="Обычный 4 15 4 2" xfId="29485"/>
    <cellStyle name="Обычный 4 15 5" xfId="8278"/>
    <cellStyle name="Обычный 4 15 5 2" xfId="29486"/>
    <cellStyle name="Обычный 4 15 6" xfId="8279"/>
    <cellStyle name="Обычный 4 15 6 2" xfId="29487"/>
    <cellStyle name="Обычный 4 15 7" xfId="29482"/>
    <cellStyle name="Обычный 4 16" xfId="8280"/>
    <cellStyle name="Обычный 4 16 2" xfId="8281"/>
    <cellStyle name="Обычный 4 16 2 2" xfId="29489"/>
    <cellStyle name="Обычный 4 16 3" xfId="8282"/>
    <cellStyle name="Обычный 4 16 3 2" xfId="29490"/>
    <cellStyle name="Обычный 4 16 4" xfId="8283"/>
    <cellStyle name="Обычный 4 16 4 2" xfId="29491"/>
    <cellStyle name="Обычный 4 16 5" xfId="8284"/>
    <cellStyle name="Обычный 4 16 5 2" xfId="29492"/>
    <cellStyle name="Обычный 4 16 6" xfId="8285"/>
    <cellStyle name="Обычный 4 16 6 2" xfId="29493"/>
    <cellStyle name="Обычный 4 16 7" xfId="29488"/>
    <cellStyle name="Обычный 4 17" xfId="8286"/>
    <cellStyle name="Обычный 4 17 2" xfId="8287"/>
    <cellStyle name="Обычный 4 17 2 2" xfId="29495"/>
    <cellStyle name="Обычный 4 17 3" xfId="8288"/>
    <cellStyle name="Обычный 4 17 3 2" xfId="29496"/>
    <cellStyle name="Обычный 4 17 4" xfId="8289"/>
    <cellStyle name="Обычный 4 17 4 2" xfId="29497"/>
    <cellStyle name="Обычный 4 17 5" xfId="8290"/>
    <cellStyle name="Обычный 4 17 5 2" xfId="29498"/>
    <cellStyle name="Обычный 4 17 6" xfId="8291"/>
    <cellStyle name="Обычный 4 17 6 2" xfId="29499"/>
    <cellStyle name="Обычный 4 17 7" xfId="29494"/>
    <cellStyle name="Обычный 4 18" xfId="8292"/>
    <cellStyle name="Обычный 4 18 2" xfId="8293"/>
    <cellStyle name="Обычный 4 18 2 2" xfId="29501"/>
    <cellStyle name="Обычный 4 18 3" xfId="8294"/>
    <cellStyle name="Обычный 4 18 3 2" xfId="29502"/>
    <cellStyle name="Обычный 4 18 4" xfId="8295"/>
    <cellStyle name="Обычный 4 18 4 2" xfId="29503"/>
    <cellStyle name="Обычный 4 18 5" xfId="8296"/>
    <cellStyle name="Обычный 4 18 5 2" xfId="29504"/>
    <cellStyle name="Обычный 4 18 6" xfId="8297"/>
    <cellStyle name="Обычный 4 18 6 2" xfId="29505"/>
    <cellStyle name="Обычный 4 18 7" xfId="29500"/>
    <cellStyle name="Обычный 4 19" xfId="8298"/>
    <cellStyle name="Обычный 4 19 2" xfId="8299"/>
    <cellStyle name="Обычный 4 19 2 2" xfId="29507"/>
    <cellStyle name="Обычный 4 19 3" xfId="8300"/>
    <cellStyle name="Обычный 4 19 3 2" xfId="29508"/>
    <cellStyle name="Обычный 4 19 4" xfId="8301"/>
    <cellStyle name="Обычный 4 19 4 2" xfId="29509"/>
    <cellStyle name="Обычный 4 19 5" xfId="8302"/>
    <cellStyle name="Обычный 4 19 5 2" xfId="29510"/>
    <cellStyle name="Обычный 4 19 6" xfId="8303"/>
    <cellStyle name="Обычный 4 19 6 2" xfId="29511"/>
    <cellStyle name="Обычный 4 19 7" xfId="29506"/>
    <cellStyle name="Обычный 4 2" xfId="8304"/>
    <cellStyle name="Обычный 4 2 10" xfId="8305"/>
    <cellStyle name="Обычный 4 2 10 2" xfId="29513"/>
    <cellStyle name="Обычный 4 2 11" xfId="8306"/>
    <cellStyle name="Обычный 4 2 11 2" xfId="29514"/>
    <cellStyle name="Обычный 4 2 12" xfId="8307"/>
    <cellStyle name="Обычный 4 2 12 2" xfId="29515"/>
    <cellStyle name="Обычный 4 2 13" xfId="8308"/>
    <cellStyle name="Обычный 4 2 13 2" xfId="29516"/>
    <cellStyle name="Обычный 4 2 14" xfId="8309"/>
    <cellStyle name="Обычный 4 2 14 2" xfId="29517"/>
    <cellStyle name="Обычный 4 2 15" xfId="8310"/>
    <cellStyle name="Обычный 4 2 15 2" xfId="29518"/>
    <cellStyle name="Обычный 4 2 16" xfId="8311"/>
    <cellStyle name="Обычный 4 2 16 2" xfId="29519"/>
    <cellStyle name="Обычный 4 2 17" xfId="8312"/>
    <cellStyle name="Обычный 4 2 17 2" xfId="29520"/>
    <cellStyle name="Обычный 4 2 18" xfId="8313"/>
    <cellStyle name="Обычный 4 2 18 2" xfId="29521"/>
    <cellStyle name="Обычный 4 2 19" xfId="8314"/>
    <cellStyle name="Обычный 4 2 19 2" xfId="29522"/>
    <cellStyle name="Обычный 4 2 2" xfId="8315"/>
    <cellStyle name="Обычный 4 2 2 10" xfId="8316"/>
    <cellStyle name="Обычный 4 2 2 10 2" xfId="29524"/>
    <cellStyle name="Обычный 4 2 2 11" xfId="8317"/>
    <cellStyle name="Обычный 4 2 2 11 2" xfId="29525"/>
    <cellStyle name="Обычный 4 2 2 12" xfId="8318"/>
    <cellStyle name="Обычный 4 2 2 12 2" xfId="29526"/>
    <cellStyle name="Обычный 4 2 2 13" xfId="8319"/>
    <cellStyle name="Обычный 4 2 2 13 2" xfId="29527"/>
    <cellStyle name="Обычный 4 2 2 14" xfId="8320"/>
    <cellStyle name="Обычный 4 2 2 14 2" xfId="29528"/>
    <cellStyle name="Обычный 4 2 2 15" xfId="8321"/>
    <cellStyle name="Обычный 4 2 2 15 2" xfId="29529"/>
    <cellStyle name="Обычный 4 2 2 16" xfId="8322"/>
    <cellStyle name="Обычный 4 2 2 16 2" xfId="29530"/>
    <cellStyle name="Обычный 4 2 2 17" xfId="8323"/>
    <cellStyle name="Обычный 4 2 2 17 2" xfId="29531"/>
    <cellStyle name="Обычный 4 2 2 18" xfId="8324"/>
    <cellStyle name="Обычный 4 2 2 18 10" xfId="8325"/>
    <cellStyle name="Обычный 4 2 2 18 10 2" xfId="29533"/>
    <cellStyle name="Обычный 4 2 2 18 11" xfId="8326"/>
    <cellStyle name="Обычный 4 2 2 18 11 2" xfId="29534"/>
    <cellStyle name="Обычный 4 2 2 18 12" xfId="8327"/>
    <cellStyle name="Обычный 4 2 2 18 12 2" xfId="29535"/>
    <cellStyle name="Обычный 4 2 2 18 13" xfId="8328"/>
    <cellStyle name="Обычный 4 2 2 18 13 2" xfId="29536"/>
    <cellStyle name="Обычный 4 2 2 18 14" xfId="8329"/>
    <cellStyle name="Обычный 4 2 2 18 14 2" xfId="29537"/>
    <cellStyle name="Обычный 4 2 2 18 15" xfId="8330"/>
    <cellStyle name="Обычный 4 2 2 18 15 2" xfId="29538"/>
    <cellStyle name="Обычный 4 2 2 18 16" xfId="8331"/>
    <cellStyle name="Обычный 4 2 2 18 16 2" xfId="29539"/>
    <cellStyle name="Обычный 4 2 2 18 17" xfId="8332"/>
    <cellStyle name="Обычный 4 2 2 18 17 2" xfId="29540"/>
    <cellStyle name="Обычный 4 2 2 18 18" xfId="8333"/>
    <cellStyle name="Обычный 4 2 2 18 18 2" xfId="29541"/>
    <cellStyle name="Обычный 4 2 2 18 19" xfId="8334"/>
    <cellStyle name="Обычный 4 2 2 18 19 2" xfId="29542"/>
    <cellStyle name="Обычный 4 2 2 18 2" xfId="8335"/>
    <cellStyle name="Обычный 4 2 2 18 2 2" xfId="29543"/>
    <cellStyle name="Обычный 4 2 2 18 20" xfId="8336"/>
    <cellStyle name="Обычный 4 2 2 18 20 2" xfId="29544"/>
    <cellStyle name="Обычный 4 2 2 18 21" xfId="8337"/>
    <cellStyle name="Обычный 4 2 2 18 21 2" xfId="29545"/>
    <cellStyle name="Обычный 4 2 2 18 22" xfId="8338"/>
    <cellStyle name="Обычный 4 2 2 18 22 2" xfId="29546"/>
    <cellStyle name="Обычный 4 2 2 18 23" xfId="8339"/>
    <cellStyle name="Обычный 4 2 2 18 23 2" xfId="29547"/>
    <cellStyle name="Обычный 4 2 2 18 24" xfId="8340"/>
    <cellStyle name="Обычный 4 2 2 18 24 2" xfId="29548"/>
    <cellStyle name="Обычный 4 2 2 18 25" xfId="8341"/>
    <cellStyle name="Обычный 4 2 2 18 25 2" xfId="29549"/>
    <cellStyle name="Обычный 4 2 2 18 26" xfId="8342"/>
    <cellStyle name="Обычный 4 2 2 18 26 2" xfId="29550"/>
    <cellStyle name="Обычный 4 2 2 18 27" xfId="8343"/>
    <cellStyle name="Обычный 4 2 2 18 27 2" xfId="29551"/>
    <cellStyle name="Обычный 4 2 2 18 28" xfId="8344"/>
    <cellStyle name="Обычный 4 2 2 18 28 2" xfId="29552"/>
    <cellStyle name="Обычный 4 2 2 18 29" xfId="8345"/>
    <cellStyle name="Обычный 4 2 2 18 29 2" xfId="29553"/>
    <cellStyle name="Обычный 4 2 2 18 3" xfId="8346"/>
    <cellStyle name="Обычный 4 2 2 18 3 2" xfId="29554"/>
    <cellStyle name="Обычный 4 2 2 18 30" xfId="29532"/>
    <cellStyle name="Обычный 4 2 2 18 4" xfId="8347"/>
    <cellStyle name="Обычный 4 2 2 18 4 2" xfId="29555"/>
    <cellStyle name="Обычный 4 2 2 18 5" xfId="8348"/>
    <cellStyle name="Обычный 4 2 2 18 5 2" xfId="29556"/>
    <cellStyle name="Обычный 4 2 2 18 6" xfId="8349"/>
    <cellStyle name="Обычный 4 2 2 18 6 2" xfId="29557"/>
    <cellStyle name="Обычный 4 2 2 18 7" xfId="8350"/>
    <cellStyle name="Обычный 4 2 2 18 7 2" xfId="29558"/>
    <cellStyle name="Обычный 4 2 2 18 8" xfId="8351"/>
    <cellStyle name="Обычный 4 2 2 18 8 2" xfId="29559"/>
    <cellStyle name="Обычный 4 2 2 18 9" xfId="8352"/>
    <cellStyle name="Обычный 4 2 2 18 9 2" xfId="29560"/>
    <cellStyle name="Обычный 4 2 2 19" xfId="8353"/>
    <cellStyle name="Обычный 4 2 2 19 2" xfId="29561"/>
    <cellStyle name="Обычный 4 2 2 2" xfId="8354"/>
    <cellStyle name="Обычный 4 2 2 2 10" xfId="8355"/>
    <cellStyle name="Обычный 4 2 2 2 10 2" xfId="29563"/>
    <cellStyle name="Обычный 4 2 2 2 11" xfId="8356"/>
    <cellStyle name="Обычный 4 2 2 2 11 2" xfId="29564"/>
    <cellStyle name="Обычный 4 2 2 2 12" xfId="8357"/>
    <cellStyle name="Обычный 4 2 2 2 12 2" xfId="29565"/>
    <cellStyle name="Обычный 4 2 2 2 13" xfId="8358"/>
    <cellStyle name="Обычный 4 2 2 2 13 2" xfId="29566"/>
    <cellStyle name="Обычный 4 2 2 2 14" xfId="8359"/>
    <cellStyle name="Обычный 4 2 2 2 14 2" xfId="29567"/>
    <cellStyle name="Обычный 4 2 2 2 15" xfId="8360"/>
    <cellStyle name="Обычный 4 2 2 2 15 2" xfId="29568"/>
    <cellStyle name="Обычный 4 2 2 2 16" xfId="8361"/>
    <cellStyle name="Обычный 4 2 2 2 16 2" xfId="29569"/>
    <cellStyle name="Обычный 4 2 2 2 17" xfId="8362"/>
    <cellStyle name="Обычный 4 2 2 2 17 2" xfId="29570"/>
    <cellStyle name="Обычный 4 2 2 2 18" xfId="8363"/>
    <cellStyle name="Обычный 4 2 2 2 18 2" xfId="29571"/>
    <cellStyle name="Обычный 4 2 2 2 19" xfId="8364"/>
    <cellStyle name="Обычный 4 2 2 2 19 2" xfId="29572"/>
    <cellStyle name="Обычный 4 2 2 2 2" xfId="8365"/>
    <cellStyle name="Обычный 4 2 2 2 2 10" xfId="8366"/>
    <cellStyle name="Обычный 4 2 2 2 2 10 2" xfId="29574"/>
    <cellStyle name="Обычный 4 2 2 2 2 11" xfId="8367"/>
    <cellStyle name="Обычный 4 2 2 2 2 11 2" xfId="29575"/>
    <cellStyle name="Обычный 4 2 2 2 2 12" xfId="8368"/>
    <cellStyle name="Обычный 4 2 2 2 2 12 2" xfId="29576"/>
    <cellStyle name="Обычный 4 2 2 2 2 13" xfId="8369"/>
    <cellStyle name="Обычный 4 2 2 2 2 13 2" xfId="29577"/>
    <cellStyle name="Обычный 4 2 2 2 2 14" xfId="8370"/>
    <cellStyle name="Обычный 4 2 2 2 2 14 2" xfId="29578"/>
    <cellStyle name="Обычный 4 2 2 2 2 15" xfId="8371"/>
    <cellStyle name="Обычный 4 2 2 2 2 15 2" xfId="29579"/>
    <cellStyle name="Обычный 4 2 2 2 2 16" xfId="8372"/>
    <cellStyle name="Обычный 4 2 2 2 2 16 2" xfId="29580"/>
    <cellStyle name="Обычный 4 2 2 2 2 17" xfId="8373"/>
    <cellStyle name="Обычный 4 2 2 2 2 17 2" xfId="29581"/>
    <cellStyle name="Обычный 4 2 2 2 2 18" xfId="8374"/>
    <cellStyle name="Обычный 4 2 2 2 2 18 2" xfId="29582"/>
    <cellStyle name="Обычный 4 2 2 2 2 19" xfId="8375"/>
    <cellStyle name="Обычный 4 2 2 2 2 19 2" xfId="29583"/>
    <cellStyle name="Обычный 4 2 2 2 2 2" xfId="8376"/>
    <cellStyle name="Обычный 4 2 2 2 2 2 2" xfId="29584"/>
    <cellStyle name="Обычный 4 2 2 2 2 20" xfId="8377"/>
    <cellStyle name="Обычный 4 2 2 2 2 20 2" xfId="29585"/>
    <cellStyle name="Обычный 4 2 2 2 2 21" xfId="8378"/>
    <cellStyle name="Обычный 4 2 2 2 2 21 2" xfId="29586"/>
    <cellStyle name="Обычный 4 2 2 2 2 22" xfId="8379"/>
    <cellStyle name="Обычный 4 2 2 2 2 22 2" xfId="29587"/>
    <cellStyle name="Обычный 4 2 2 2 2 23" xfId="8380"/>
    <cellStyle name="Обычный 4 2 2 2 2 23 2" xfId="29588"/>
    <cellStyle name="Обычный 4 2 2 2 2 24" xfId="8381"/>
    <cellStyle name="Обычный 4 2 2 2 2 24 2" xfId="29589"/>
    <cellStyle name="Обычный 4 2 2 2 2 25" xfId="8382"/>
    <cellStyle name="Обычный 4 2 2 2 2 25 2" xfId="29590"/>
    <cellStyle name="Обычный 4 2 2 2 2 26" xfId="8383"/>
    <cellStyle name="Обычный 4 2 2 2 2 26 2" xfId="29591"/>
    <cellStyle name="Обычный 4 2 2 2 2 27" xfId="8384"/>
    <cellStyle name="Обычный 4 2 2 2 2 27 2" xfId="29592"/>
    <cellStyle name="Обычный 4 2 2 2 2 28" xfId="8385"/>
    <cellStyle name="Обычный 4 2 2 2 2 28 2" xfId="29593"/>
    <cellStyle name="Обычный 4 2 2 2 2 29" xfId="8386"/>
    <cellStyle name="Обычный 4 2 2 2 2 29 2" xfId="29594"/>
    <cellStyle name="Обычный 4 2 2 2 2 3" xfId="8387"/>
    <cellStyle name="Обычный 4 2 2 2 2 3 2" xfId="29595"/>
    <cellStyle name="Обычный 4 2 2 2 2 30" xfId="29573"/>
    <cellStyle name="Обычный 4 2 2 2 2 4" xfId="8388"/>
    <cellStyle name="Обычный 4 2 2 2 2 4 2" xfId="29596"/>
    <cellStyle name="Обычный 4 2 2 2 2 5" xfId="8389"/>
    <cellStyle name="Обычный 4 2 2 2 2 5 2" xfId="29597"/>
    <cellStyle name="Обычный 4 2 2 2 2 6" xfId="8390"/>
    <cellStyle name="Обычный 4 2 2 2 2 6 2" xfId="29598"/>
    <cellStyle name="Обычный 4 2 2 2 2 7" xfId="8391"/>
    <cellStyle name="Обычный 4 2 2 2 2 7 2" xfId="29599"/>
    <cellStyle name="Обычный 4 2 2 2 2 8" xfId="8392"/>
    <cellStyle name="Обычный 4 2 2 2 2 8 2" xfId="29600"/>
    <cellStyle name="Обычный 4 2 2 2 2 9" xfId="8393"/>
    <cellStyle name="Обычный 4 2 2 2 2 9 2" xfId="29601"/>
    <cellStyle name="Обычный 4 2 2 2 20" xfId="8394"/>
    <cellStyle name="Обычный 4 2 2 2 20 2" xfId="29602"/>
    <cellStyle name="Обычный 4 2 2 2 21" xfId="8395"/>
    <cellStyle name="Обычный 4 2 2 2 21 2" xfId="29603"/>
    <cellStyle name="Обычный 4 2 2 2 22" xfId="8396"/>
    <cellStyle name="Обычный 4 2 2 2 22 2" xfId="29604"/>
    <cellStyle name="Обычный 4 2 2 2 23" xfId="8397"/>
    <cellStyle name="Обычный 4 2 2 2 23 2" xfId="29605"/>
    <cellStyle name="Обычный 4 2 2 2 24" xfId="8398"/>
    <cellStyle name="Обычный 4 2 2 2 24 2" xfId="29606"/>
    <cellStyle name="Обычный 4 2 2 2 25" xfId="8399"/>
    <cellStyle name="Обычный 4 2 2 2 25 2" xfId="29607"/>
    <cellStyle name="Обычный 4 2 2 2 26" xfId="8400"/>
    <cellStyle name="Обычный 4 2 2 2 26 2" xfId="29608"/>
    <cellStyle name="Обычный 4 2 2 2 27" xfId="8401"/>
    <cellStyle name="Обычный 4 2 2 2 27 2" xfId="29609"/>
    <cellStyle name="Обычный 4 2 2 2 28" xfId="8402"/>
    <cellStyle name="Обычный 4 2 2 2 28 2" xfId="29610"/>
    <cellStyle name="Обычный 4 2 2 2 29" xfId="8403"/>
    <cellStyle name="Обычный 4 2 2 2 29 2" xfId="29611"/>
    <cellStyle name="Обычный 4 2 2 2 3" xfId="8404"/>
    <cellStyle name="Обычный 4 2 2 2 3 2" xfId="29612"/>
    <cellStyle name="Обычный 4 2 2 2 30" xfId="8405"/>
    <cellStyle name="Обычный 4 2 2 2 30 2" xfId="29613"/>
    <cellStyle name="Обычный 4 2 2 2 31" xfId="8406"/>
    <cellStyle name="Обычный 4 2 2 2 31 2" xfId="29614"/>
    <cellStyle name="Обычный 4 2 2 2 32" xfId="8407"/>
    <cellStyle name="Обычный 4 2 2 2 32 2" xfId="29615"/>
    <cellStyle name="Обычный 4 2 2 2 33" xfId="8408"/>
    <cellStyle name="Обычный 4 2 2 2 33 2" xfId="29616"/>
    <cellStyle name="Обычный 4 2 2 2 34" xfId="29562"/>
    <cellStyle name="Обычный 4 2 2 2 4" xfId="8409"/>
    <cellStyle name="Обычный 4 2 2 2 4 2" xfId="29617"/>
    <cellStyle name="Обычный 4 2 2 2 5" xfId="8410"/>
    <cellStyle name="Обычный 4 2 2 2 5 2" xfId="29618"/>
    <cellStyle name="Обычный 4 2 2 2 6" xfId="8411"/>
    <cellStyle name="Обычный 4 2 2 2 6 2" xfId="29619"/>
    <cellStyle name="Обычный 4 2 2 2 7" xfId="8412"/>
    <cellStyle name="Обычный 4 2 2 2 7 2" xfId="29620"/>
    <cellStyle name="Обычный 4 2 2 2 8" xfId="8413"/>
    <cellStyle name="Обычный 4 2 2 2 8 2" xfId="29621"/>
    <cellStyle name="Обычный 4 2 2 2 9" xfId="8414"/>
    <cellStyle name="Обычный 4 2 2 2 9 2" xfId="29622"/>
    <cellStyle name="Обычный 4 2 2 20" xfId="8415"/>
    <cellStyle name="Обычный 4 2 2 20 2" xfId="29623"/>
    <cellStyle name="Обычный 4 2 2 21" xfId="8416"/>
    <cellStyle name="Обычный 4 2 2 21 2" xfId="29624"/>
    <cellStyle name="Обычный 4 2 2 22" xfId="8417"/>
    <cellStyle name="Обычный 4 2 2 22 2" xfId="29625"/>
    <cellStyle name="Обычный 4 2 2 23" xfId="8418"/>
    <cellStyle name="Обычный 4 2 2 23 2" xfId="29626"/>
    <cellStyle name="Обычный 4 2 2 24" xfId="8419"/>
    <cellStyle name="Обычный 4 2 2 24 2" xfId="29627"/>
    <cellStyle name="Обычный 4 2 2 25" xfId="8420"/>
    <cellStyle name="Обычный 4 2 2 25 2" xfId="29628"/>
    <cellStyle name="Обычный 4 2 2 26" xfId="8421"/>
    <cellStyle name="Обычный 4 2 2 26 2" xfId="29629"/>
    <cellStyle name="Обычный 4 2 2 27" xfId="8422"/>
    <cellStyle name="Обычный 4 2 2 27 2" xfId="29630"/>
    <cellStyle name="Обычный 4 2 2 28" xfId="8423"/>
    <cellStyle name="Обычный 4 2 2 28 2" xfId="29631"/>
    <cellStyle name="Обычный 4 2 2 29" xfId="8424"/>
    <cellStyle name="Обычный 4 2 2 29 2" xfId="29632"/>
    <cellStyle name="Обычный 4 2 2 3" xfId="8425"/>
    <cellStyle name="Обычный 4 2 2 3 2" xfId="29633"/>
    <cellStyle name="Обычный 4 2 2 30" xfId="8426"/>
    <cellStyle name="Обычный 4 2 2 30 2" xfId="29634"/>
    <cellStyle name="Обычный 4 2 2 31" xfId="8427"/>
    <cellStyle name="Обычный 4 2 2 31 2" xfId="29635"/>
    <cellStyle name="Обычный 4 2 2 32" xfId="8428"/>
    <cellStyle name="Обычный 4 2 2 32 2" xfId="29636"/>
    <cellStyle name="Обычный 4 2 2 33" xfId="8429"/>
    <cellStyle name="Обычный 4 2 2 33 2" xfId="29637"/>
    <cellStyle name="Обычный 4 2 2 34" xfId="8430"/>
    <cellStyle name="Обычный 4 2 2 34 2" xfId="29638"/>
    <cellStyle name="Обычный 4 2 2 35" xfId="8431"/>
    <cellStyle name="Обычный 4 2 2 35 2" xfId="29639"/>
    <cellStyle name="Обычный 4 2 2 36" xfId="8432"/>
    <cellStyle name="Обычный 4 2 2 36 2" xfId="29640"/>
    <cellStyle name="Обычный 4 2 2 37" xfId="8433"/>
    <cellStyle name="Обычный 4 2 2 37 2" xfId="29641"/>
    <cellStyle name="Обычный 4 2 2 38" xfId="8434"/>
    <cellStyle name="Обычный 4 2 2 38 2" xfId="29642"/>
    <cellStyle name="Обычный 4 2 2 39" xfId="8435"/>
    <cellStyle name="Обычный 4 2 2 39 2" xfId="29643"/>
    <cellStyle name="Обычный 4 2 2 4" xfId="8436"/>
    <cellStyle name="Обычный 4 2 2 4 2" xfId="29644"/>
    <cellStyle name="Обычный 4 2 2 40" xfId="8437"/>
    <cellStyle name="Обычный 4 2 2 40 2" xfId="29645"/>
    <cellStyle name="Обычный 4 2 2 41" xfId="8438"/>
    <cellStyle name="Обычный 4 2 2 41 2" xfId="29646"/>
    <cellStyle name="Обычный 4 2 2 42" xfId="8439"/>
    <cellStyle name="Обычный 4 2 2 42 2" xfId="29647"/>
    <cellStyle name="Обычный 4 2 2 43" xfId="8440"/>
    <cellStyle name="Обычный 4 2 2 43 2" xfId="29648"/>
    <cellStyle name="Обычный 4 2 2 44" xfId="8441"/>
    <cellStyle name="Обычный 4 2 2 44 2" xfId="29649"/>
    <cellStyle name="Обычный 4 2 2 45" xfId="8442"/>
    <cellStyle name="Обычный 4 2 2 45 2" xfId="29650"/>
    <cellStyle name="Обычный 4 2 2 46" xfId="8443"/>
    <cellStyle name="Обычный 4 2 2 46 2" xfId="29651"/>
    <cellStyle name="Обычный 4 2 2 47" xfId="8444"/>
    <cellStyle name="Обычный 4 2 2 47 2" xfId="29652"/>
    <cellStyle name="Обычный 4 2 2 48" xfId="8445"/>
    <cellStyle name="Обычный 4 2 2 48 2" xfId="29653"/>
    <cellStyle name="Обычный 4 2 2 49" xfId="8446"/>
    <cellStyle name="Обычный 4 2 2 49 2" xfId="29654"/>
    <cellStyle name="Обычный 4 2 2 5" xfId="8447"/>
    <cellStyle name="Обычный 4 2 2 5 2" xfId="29655"/>
    <cellStyle name="Обычный 4 2 2 50" xfId="22309"/>
    <cellStyle name="Обычный 4 2 2 50 2" xfId="39207"/>
    <cellStyle name="Обычный 4 2 2 51" xfId="29523"/>
    <cellStyle name="Обычный 4 2 2 6" xfId="8448"/>
    <cellStyle name="Обычный 4 2 2 6 2" xfId="29656"/>
    <cellStyle name="Обычный 4 2 2 7" xfId="8449"/>
    <cellStyle name="Обычный 4 2 2 7 2" xfId="29657"/>
    <cellStyle name="Обычный 4 2 2 8" xfId="8450"/>
    <cellStyle name="Обычный 4 2 2 8 2" xfId="29658"/>
    <cellStyle name="Обычный 4 2 2 9" xfId="8451"/>
    <cellStyle name="Обычный 4 2 2 9 2" xfId="29659"/>
    <cellStyle name="Обычный 4 2 20" xfId="8452"/>
    <cellStyle name="Обычный 4 2 20 2" xfId="29660"/>
    <cellStyle name="Обычный 4 2 21" xfId="8453"/>
    <cellStyle name="Обычный 4 2 21 2" xfId="29661"/>
    <cellStyle name="Обычный 4 2 22" xfId="8454"/>
    <cellStyle name="Обычный 4 2 22 2" xfId="29662"/>
    <cellStyle name="Обычный 4 2 23" xfId="8455"/>
    <cellStyle name="Обычный 4 2 23 2" xfId="29663"/>
    <cellStyle name="Обычный 4 2 24" xfId="8456"/>
    <cellStyle name="Обычный 4 2 24 2" xfId="29664"/>
    <cellStyle name="Обычный 4 2 25" xfId="8457"/>
    <cellStyle name="Обычный 4 2 25 2" xfId="29665"/>
    <cellStyle name="Обычный 4 2 26" xfId="8458"/>
    <cellStyle name="Обычный 4 2 26 2" xfId="29666"/>
    <cellStyle name="Обычный 4 2 27" xfId="8459"/>
    <cellStyle name="Обычный 4 2 27 2" xfId="29667"/>
    <cellStyle name="Обычный 4 2 28" xfId="8460"/>
    <cellStyle name="Обычный 4 2 28 2" xfId="29668"/>
    <cellStyle name="Обычный 4 2 29" xfId="8461"/>
    <cellStyle name="Обычный 4 2 29 2" xfId="29669"/>
    <cellStyle name="Обычный 4 2 3" xfId="8462"/>
    <cellStyle name="Обычный 4 2 3 2" xfId="8463"/>
    <cellStyle name="Обычный 4 2 3 2 2" xfId="29671"/>
    <cellStyle name="Обычный 4 2 3 3" xfId="22310"/>
    <cellStyle name="Обычный 4 2 3 3 2" xfId="39208"/>
    <cellStyle name="Обычный 4 2 3 4" xfId="29670"/>
    <cellStyle name="Обычный 4 2 30" xfId="8464"/>
    <cellStyle name="Обычный 4 2 30 2" xfId="29672"/>
    <cellStyle name="Обычный 4 2 31" xfId="8465"/>
    <cellStyle name="Обычный 4 2 31 2" xfId="29673"/>
    <cellStyle name="Обычный 4 2 32" xfId="8466"/>
    <cellStyle name="Обычный 4 2 32 2" xfId="29674"/>
    <cellStyle name="Обычный 4 2 33" xfId="8467"/>
    <cellStyle name="Обычный 4 2 33 2" xfId="29675"/>
    <cellStyle name="Обычный 4 2 34" xfId="8468"/>
    <cellStyle name="Обычный 4 2 34 2" xfId="29676"/>
    <cellStyle name="Обычный 4 2 35" xfId="8469"/>
    <cellStyle name="Обычный 4 2 35 2" xfId="29677"/>
    <cellStyle name="Обычный 4 2 36" xfId="8470"/>
    <cellStyle name="Обычный 4 2 36 2" xfId="29678"/>
    <cellStyle name="Обычный 4 2 37" xfId="8471"/>
    <cellStyle name="Обычный 4 2 37 2" xfId="29679"/>
    <cellStyle name="Обычный 4 2 38" xfId="8472"/>
    <cellStyle name="Обычный 4 2 38 10" xfId="8473"/>
    <cellStyle name="Обычный 4 2 38 10 2" xfId="29681"/>
    <cellStyle name="Обычный 4 2 38 11" xfId="8474"/>
    <cellStyle name="Обычный 4 2 38 11 2" xfId="29682"/>
    <cellStyle name="Обычный 4 2 38 12" xfId="8475"/>
    <cellStyle name="Обычный 4 2 38 12 2" xfId="29683"/>
    <cellStyle name="Обычный 4 2 38 13" xfId="8476"/>
    <cellStyle name="Обычный 4 2 38 13 2" xfId="29684"/>
    <cellStyle name="Обычный 4 2 38 14" xfId="8477"/>
    <cellStyle name="Обычный 4 2 38 14 2" xfId="29685"/>
    <cellStyle name="Обычный 4 2 38 15" xfId="8478"/>
    <cellStyle name="Обычный 4 2 38 15 2" xfId="29686"/>
    <cellStyle name="Обычный 4 2 38 16" xfId="8479"/>
    <cellStyle name="Обычный 4 2 38 16 2" xfId="29687"/>
    <cellStyle name="Обычный 4 2 38 17" xfId="8480"/>
    <cellStyle name="Обычный 4 2 38 17 2" xfId="29688"/>
    <cellStyle name="Обычный 4 2 38 18" xfId="8481"/>
    <cellStyle name="Обычный 4 2 38 18 2" xfId="29689"/>
    <cellStyle name="Обычный 4 2 38 19" xfId="8482"/>
    <cellStyle name="Обычный 4 2 38 19 2" xfId="29690"/>
    <cellStyle name="Обычный 4 2 38 2" xfId="8483"/>
    <cellStyle name="Обычный 4 2 38 2 10" xfId="8484"/>
    <cellStyle name="Обычный 4 2 38 2 10 2" xfId="29692"/>
    <cellStyle name="Обычный 4 2 38 2 11" xfId="8485"/>
    <cellStyle name="Обычный 4 2 38 2 11 2" xfId="29693"/>
    <cellStyle name="Обычный 4 2 38 2 12" xfId="8486"/>
    <cellStyle name="Обычный 4 2 38 2 12 2" xfId="29694"/>
    <cellStyle name="Обычный 4 2 38 2 13" xfId="8487"/>
    <cellStyle name="Обычный 4 2 38 2 13 2" xfId="29695"/>
    <cellStyle name="Обычный 4 2 38 2 14" xfId="8488"/>
    <cellStyle name="Обычный 4 2 38 2 14 2" xfId="29696"/>
    <cellStyle name="Обычный 4 2 38 2 15" xfId="8489"/>
    <cellStyle name="Обычный 4 2 38 2 15 2" xfId="29697"/>
    <cellStyle name="Обычный 4 2 38 2 16" xfId="8490"/>
    <cellStyle name="Обычный 4 2 38 2 16 2" xfId="29698"/>
    <cellStyle name="Обычный 4 2 38 2 17" xfId="8491"/>
    <cellStyle name="Обычный 4 2 38 2 17 2" xfId="29699"/>
    <cellStyle name="Обычный 4 2 38 2 18" xfId="8492"/>
    <cellStyle name="Обычный 4 2 38 2 18 2" xfId="29700"/>
    <cellStyle name="Обычный 4 2 38 2 19" xfId="8493"/>
    <cellStyle name="Обычный 4 2 38 2 19 2" xfId="29701"/>
    <cellStyle name="Обычный 4 2 38 2 2" xfId="8494"/>
    <cellStyle name="Обычный 4 2 38 2 2 2" xfId="29702"/>
    <cellStyle name="Обычный 4 2 38 2 20" xfId="8495"/>
    <cellStyle name="Обычный 4 2 38 2 20 2" xfId="29703"/>
    <cellStyle name="Обычный 4 2 38 2 21" xfId="8496"/>
    <cellStyle name="Обычный 4 2 38 2 21 2" xfId="29704"/>
    <cellStyle name="Обычный 4 2 38 2 22" xfId="8497"/>
    <cellStyle name="Обычный 4 2 38 2 22 2" xfId="29705"/>
    <cellStyle name="Обычный 4 2 38 2 23" xfId="8498"/>
    <cellStyle name="Обычный 4 2 38 2 23 2" xfId="29706"/>
    <cellStyle name="Обычный 4 2 38 2 24" xfId="8499"/>
    <cellStyle name="Обычный 4 2 38 2 24 2" xfId="29707"/>
    <cellStyle name="Обычный 4 2 38 2 25" xfId="8500"/>
    <cellStyle name="Обычный 4 2 38 2 25 2" xfId="29708"/>
    <cellStyle name="Обычный 4 2 38 2 26" xfId="8501"/>
    <cellStyle name="Обычный 4 2 38 2 26 2" xfId="29709"/>
    <cellStyle name="Обычный 4 2 38 2 27" xfId="8502"/>
    <cellStyle name="Обычный 4 2 38 2 27 2" xfId="29710"/>
    <cellStyle name="Обычный 4 2 38 2 28" xfId="8503"/>
    <cellStyle name="Обычный 4 2 38 2 28 2" xfId="29711"/>
    <cellStyle name="Обычный 4 2 38 2 29" xfId="8504"/>
    <cellStyle name="Обычный 4 2 38 2 29 2" xfId="29712"/>
    <cellStyle name="Обычный 4 2 38 2 3" xfId="8505"/>
    <cellStyle name="Обычный 4 2 38 2 3 2" xfId="29713"/>
    <cellStyle name="Обычный 4 2 38 2 30" xfId="29691"/>
    <cellStyle name="Обычный 4 2 38 2 4" xfId="8506"/>
    <cellStyle name="Обычный 4 2 38 2 4 2" xfId="29714"/>
    <cellStyle name="Обычный 4 2 38 2 5" xfId="8507"/>
    <cellStyle name="Обычный 4 2 38 2 5 2" xfId="29715"/>
    <cellStyle name="Обычный 4 2 38 2 6" xfId="8508"/>
    <cellStyle name="Обычный 4 2 38 2 6 2" xfId="29716"/>
    <cellStyle name="Обычный 4 2 38 2 7" xfId="8509"/>
    <cellStyle name="Обычный 4 2 38 2 7 2" xfId="29717"/>
    <cellStyle name="Обычный 4 2 38 2 8" xfId="8510"/>
    <cellStyle name="Обычный 4 2 38 2 8 2" xfId="29718"/>
    <cellStyle name="Обычный 4 2 38 2 9" xfId="8511"/>
    <cellStyle name="Обычный 4 2 38 2 9 2" xfId="29719"/>
    <cellStyle name="Обычный 4 2 38 20" xfId="8512"/>
    <cellStyle name="Обычный 4 2 38 20 2" xfId="29720"/>
    <cellStyle name="Обычный 4 2 38 21" xfId="8513"/>
    <cellStyle name="Обычный 4 2 38 21 2" xfId="29721"/>
    <cellStyle name="Обычный 4 2 38 22" xfId="8514"/>
    <cellStyle name="Обычный 4 2 38 22 2" xfId="29722"/>
    <cellStyle name="Обычный 4 2 38 23" xfId="8515"/>
    <cellStyle name="Обычный 4 2 38 23 2" xfId="29723"/>
    <cellStyle name="Обычный 4 2 38 24" xfId="8516"/>
    <cellStyle name="Обычный 4 2 38 24 2" xfId="29724"/>
    <cellStyle name="Обычный 4 2 38 25" xfId="8517"/>
    <cellStyle name="Обычный 4 2 38 25 2" xfId="29725"/>
    <cellStyle name="Обычный 4 2 38 26" xfId="8518"/>
    <cellStyle name="Обычный 4 2 38 26 2" xfId="29726"/>
    <cellStyle name="Обычный 4 2 38 27" xfId="8519"/>
    <cellStyle name="Обычный 4 2 38 27 2" xfId="29727"/>
    <cellStyle name="Обычный 4 2 38 28" xfId="8520"/>
    <cellStyle name="Обычный 4 2 38 28 2" xfId="29728"/>
    <cellStyle name="Обычный 4 2 38 29" xfId="8521"/>
    <cellStyle name="Обычный 4 2 38 29 2" xfId="29729"/>
    <cellStyle name="Обычный 4 2 38 3" xfId="8522"/>
    <cellStyle name="Обычный 4 2 38 3 2" xfId="29730"/>
    <cellStyle name="Обычный 4 2 38 30" xfId="8523"/>
    <cellStyle name="Обычный 4 2 38 30 2" xfId="29731"/>
    <cellStyle name="Обычный 4 2 38 31" xfId="8524"/>
    <cellStyle name="Обычный 4 2 38 31 2" xfId="29732"/>
    <cellStyle name="Обычный 4 2 38 32" xfId="8525"/>
    <cellStyle name="Обычный 4 2 38 32 2" xfId="29733"/>
    <cellStyle name="Обычный 4 2 38 33" xfId="8526"/>
    <cellStyle name="Обычный 4 2 38 33 2" xfId="29734"/>
    <cellStyle name="Обычный 4 2 38 34" xfId="29680"/>
    <cellStyle name="Обычный 4 2 38 4" xfId="8527"/>
    <cellStyle name="Обычный 4 2 38 4 2" xfId="29735"/>
    <cellStyle name="Обычный 4 2 38 5" xfId="8528"/>
    <cellStyle name="Обычный 4 2 38 5 2" xfId="29736"/>
    <cellStyle name="Обычный 4 2 38 6" xfId="8529"/>
    <cellStyle name="Обычный 4 2 38 6 2" xfId="29737"/>
    <cellStyle name="Обычный 4 2 38 7" xfId="8530"/>
    <cellStyle name="Обычный 4 2 38 7 2" xfId="29738"/>
    <cellStyle name="Обычный 4 2 38 8" xfId="8531"/>
    <cellStyle name="Обычный 4 2 38 8 2" xfId="29739"/>
    <cellStyle name="Обычный 4 2 38 9" xfId="8532"/>
    <cellStyle name="Обычный 4 2 38 9 2" xfId="29740"/>
    <cellStyle name="Обычный 4 2 39" xfId="8533"/>
    <cellStyle name="Обычный 4 2 39 2" xfId="29741"/>
    <cellStyle name="Обычный 4 2 4" xfId="8534"/>
    <cellStyle name="Обычный 4 2 4 2" xfId="29742"/>
    <cellStyle name="Обычный 4 2 40" xfId="8535"/>
    <cellStyle name="Обычный 4 2 40 2" xfId="29743"/>
    <cellStyle name="Обычный 4 2 41" xfId="8536"/>
    <cellStyle name="Обычный 4 2 41 2" xfId="29744"/>
    <cellStyle name="Обычный 4 2 42" xfId="8537"/>
    <cellStyle name="Обычный 4 2 42 2" xfId="29745"/>
    <cellStyle name="Обычный 4 2 43" xfId="8538"/>
    <cellStyle name="Обычный 4 2 43 2" xfId="29746"/>
    <cellStyle name="Обычный 4 2 44" xfId="8539"/>
    <cellStyle name="Обычный 4 2 44 2" xfId="29747"/>
    <cellStyle name="Обычный 4 2 45" xfId="8540"/>
    <cellStyle name="Обычный 4 2 45 2" xfId="29748"/>
    <cellStyle name="Обычный 4 2 46" xfId="8541"/>
    <cellStyle name="Обычный 4 2 46 2" xfId="29749"/>
    <cellStyle name="Обычный 4 2 47" xfId="8542"/>
    <cellStyle name="Обычный 4 2 47 2" xfId="29750"/>
    <cellStyle name="Обычный 4 2 48" xfId="8543"/>
    <cellStyle name="Обычный 4 2 48 2" xfId="29751"/>
    <cellStyle name="Обычный 4 2 49" xfId="8544"/>
    <cellStyle name="Обычный 4 2 49 2" xfId="29752"/>
    <cellStyle name="Обычный 4 2 5" xfId="8545"/>
    <cellStyle name="Обычный 4 2 5 2" xfId="29753"/>
    <cellStyle name="Обычный 4 2 50" xfId="8546"/>
    <cellStyle name="Обычный 4 2 50 2" xfId="29754"/>
    <cellStyle name="Обычный 4 2 51" xfId="8547"/>
    <cellStyle name="Обычный 4 2 51 2" xfId="29755"/>
    <cellStyle name="Обычный 4 2 52" xfId="8548"/>
    <cellStyle name="Обычный 4 2 52 2" xfId="29756"/>
    <cellStyle name="Обычный 4 2 53" xfId="8549"/>
    <cellStyle name="Обычный 4 2 53 10" xfId="8550"/>
    <cellStyle name="Обычный 4 2 53 10 2" xfId="29758"/>
    <cellStyle name="Обычный 4 2 53 11" xfId="8551"/>
    <cellStyle name="Обычный 4 2 53 11 2" xfId="29759"/>
    <cellStyle name="Обычный 4 2 53 12" xfId="8552"/>
    <cellStyle name="Обычный 4 2 53 12 2" xfId="29760"/>
    <cellStyle name="Обычный 4 2 53 13" xfId="8553"/>
    <cellStyle name="Обычный 4 2 53 13 2" xfId="29761"/>
    <cellStyle name="Обычный 4 2 53 14" xfId="8554"/>
    <cellStyle name="Обычный 4 2 53 14 2" xfId="29762"/>
    <cellStyle name="Обычный 4 2 53 15" xfId="8555"/>
    <cellStyle name="Обычный 4 2 53 15 2" xfId="29763"/>
    <cellStyle name="Обычный 4 2 53 16" xfId="8556"/>
    <cellStyle name="Обычный 4 2 53 16 2" xfId="29764"/>
    <cellStyle name="Обычный 4 2 53 17" xfId="8557"/>
    <cellStyle name="Обычный 4 2 53 17 2" xfId="29765"/>
    <cellStyle name="Обычный 4 2 53 18" xfId="8558"/>
    <cellStyle name="Обычный 4 2 53 18 2" xfId="29766"/>
    <cellStyle name="Обычный 4 2 53 19" xfId="8559"/>
    <cellStyle name="Обычный 4 2 53 19 2" xfId="29767"/>
    <cellStyle name="Обычный 4 2 53 2" xfId="8560"/>
    <cellStyle name="Обычный 4 2 53 2 2" xfId="29768"/>
    <cellStyle name="Обычный 4 2 53 20" xfId="8561"/>
    <cellStyle name="Обычный 4 2 53 20 2" xfId="29769"/>
    <cellStyle name="Обычный 4 2 53 21" xfId="8562"/>
    <cellStyle name="Обычный 4 2 53 21 2" xfId="29770"/>
    <cellStyle name="Обычный 4 2 53 22" xfId="8563"/>
    <cellStyle name="Обычный 4 2 53 22 2" xfId="29771"/>
    <cellStyle name="Обычный 4 2 53 23" xfId="8564"/>
    <cellStyle name="Обычный 4 2 53 23 2" xfId="29772"/>
    <cellStyle name="Обычный 4 2 53 24" xfId="8565"/>
    <cellStyle name="Обычный 4 2 53 24 2" xfId="29773"/>
    <cellStyle name="Обычный 4 2 53 25" xfId="8566"/>
    <cellStyle name="Обычный 4 2 53 25 2" xfId="29774"/>
    <cellStyle name="Обычный 4 2 53 26" xfId="8567"/>
    <cellStyle name="Обычный 4 2 53 26 2" xfId="29775"/>
    <cellStyle name="Обычный 4 2 53 27" xfId="8568"/>
    <cellStyle name="Обычный 4 2 53 27 2" xfId="29776"/>
    <cellStyle name="Обычный 4 2 53 28" xfId="8569"/>
    <cellStyle name="Обычный 4 2 53 28 2" xfId="29777"/>
    <cellStyle name="Обычный 4 2 53 29" xfId="8570"/>
    <cellStyle name="Обычный 4 2 53 29 2" xfId="29778"/>
    <cellStyle name="Обычный 4 2 53 3" xfId="8571"/>
    <cellStyle name="Обычный 4 2 53 3 2" xfId="29779"/>
    <cellStyle name="Обычный 4 2 53 30" xfId="29757"/>
    <cellStyle name="Обычный 4 2 53 4" xfId="8572"/>
    <cellStyle name="Обычный 4 2 53 4 2" xfId="29780"/>
    <cellStyle name="Обычный 4 2 53 5" xfId="8573"/>
    <cellStyle name="Обычный 4 2 53 5 2" xfId="29781"/>
    <cellStyle name="Обычный 4 2 53 6" xfId="8574"/>
    <cellStyle name="Обычный 4 2 53 6 2" xfId="29782"/>
    <cellStyle name="Обычный 4 2 53 7" xfId="8575"/>
    <cellStyle name="Обычный 4 2 53 7 2" xfId="29783"/>
    <cellStyle name="Обычный 4 2 53 8" xfId="8576"/>
    <cellStyle name="Обычный 4 2 53 8 2" xfId="29784"/>
    <cellStyle name="Обычный 4 2 53 9" xfId="8577"/>
    <cellStyle name="Обычный 4 2 53 9 2" xfId="29785"/>
    <cellStyle name="Обычный 4 2 54" xfId="8578"/>
    <cellStyle name="Обычный 4 2 54 2" xfId="29786"/>
    <cellStyle name="Обычный 4 2 55" xfId="8579"/>
    <cellStyle name="Обычный 4 2 55 2" xfId="29787"/>
    <cellStyle name="Обычный 4 2 56" xfId="8580"/>
    <cellStyle name="Обычный 4 2 56 2" xfId="29788"/>
    <cellStyle name="Обычный 4 2 57" xfId="8581"/>
    <cellStyle name="Обычный 4 2 57 2" xfId="29789"/>
    <cellStyle name="Обычный 4 2 58" xfId="8582"/>
    <cellStyle name="Обычный 4 2 58 2" xfId="29790"/>
    <cellStyle name="Обычный 4 2 59" xfId="8583"/>
    <cellStyle name="Обычный 4 2 59 2" xfId="29791"/>
    <cellStyle name="Обычный 4 2 6" xfId="8584"/>
    <cellStyle name="Обычный 4 2 6 2" xfId="29792"/>
    <cellStyle name="Обычный 4 2 60" xfId="8585"/>
    <cellStyle name="Обычный 4 2 60 2" xfId="29793"/>
    <cellStyle name="Обычный 4 2 61" xfId="8586"/>
    <cellStyle name="Обычный 4 2 61 2" xfId="29794"/>
    <cellStyle name="Обычный 4 2 62" xfId="8587"/>
    <cellStyle name="Обычный 4 2 62 2" xfId="29795"/>
    <cellStyle name="Обычный 4 2 63" xfId="8588"/>
    <cellStyle name="Обычный 4 2 63 2" xfId="29796"/>
    <cellStyle name="Обычный 4 2 64" xfId="8589"/>
    <cellStyle name="Обычный 4 2 64 2" xfId="29797"/>
    <cellStyle name="Обычный 4 2 65" xfId="8590"/>
    <cellStyle name="Обычный 4 2 65 2" xfId="29798"/>
    <cellStyle name="Обычный 4 2 66" xfId="8591"/>
    <cellStyle name="Обычный 4 2 66 2" xfId="29799"/>
    <cellStyle name="Обычный 4 2 67" xfId="8592"/>
    <cellStyle name="Обычный 4 2 67 2" xfId="29800"/>
    <cellStyle name="Обычный 4 2 68" xfId="8593"/>
    <cellStyle name="Обычный 4 2 68 2" xfId="29801"/>
    <cellStyle name="Обычный 4 2 69" xfId="8594"/>
    <cellStyle name="Обычный 4 2 69 2" xfId="29802"/>
    <cellStyle name="Обычный 4 2 7" xfId="8595"/>
    <cellStyle name="Обычный 4 2 7 2" xfId="29803"/>
    <cellStyle name="Обычный 4 2 70" xfId="8596"/>
    <cellStyle name="Обычный 4 2 70 2" xfId="29804"/>
    <cellStyle name="Обычный 4 2 71" xfId="8597"/>
    <cellStyle name="Обычный 4 2 71 2" xfId="29805"/>
    <cellStyle name="Обычный 4 2 72" xfId="8598"/>
    <cellStyle name="Обычный 4 2 72 2" xfId="29806"/>
    <cellStyle name="Обычный 4 2 73" xfId="8599"/>
    <cellStyle name="Обычный 4 2 73 2" xfId="29807"/>
    <cellStyle name="Обычный 4 2 74" xfId="8600"/>
    <cellStyle name="Обычный 4 2 74 2" xfId="29808"/>
    <cellStyle name="Обычный 4 2 75" xfId="8601"/>
    <cellStyle name="Обычный 4 2 75 2" xfId="29809"/>
    <cellStyle name="Обычный 4 2 76" xfId="8602"/>
    <cellStyle name="Обычный 4 2 76 2" xfId="29810"/>
    <cellStyle name="Обычный 4 2 77" xfId="8603"/>
    <cellStyle name="Обычный 4 2 77 2" xfId="29811"/>
    <cellStyle name="Обычный 4 2 78" xfId="8604"/>
    <cellStyle name="Обычный 4 2 78 2" xfId="29812"/>
    <cellStyle name="Обычный 4 2 79" xfId="8605"/>
    <cellStyle name="Обычный 4 2 79 2" xfId="29813"/>
    <cellStyle name="Обычный 4 2 8" xfId="8606"/>
    <cellStyle name="Обычный 4 2 8 2" xfId="29814"/>
    <cellStyle name="Обычный 4 2 80" xfId="8607"/>
    <cellStyle name="Обычный 4 2 80 2" xfId="29815"/>
    <cellStyle name="Обычный 4 2 81" xfId="8608"/>
    <cellStyle name="Обычный 4 2 81 2" xfId="29816"/>
    <cellStyle name="Обычный 4 2 82" xfId="8609"/>
    <cellStyle name="Обычный 4 2 82 2" xfId="29817"/>
    <cellStyle name="Обычный 4 2 83" xfId="8610"/>
    <cellStyle name="Обычный 4 2 83 2" xfId="29818"/>
    <cellStyle name="Обычный 4 2 84" xfId="22311"/>
    <cellStyle name="Обычный 4 2 84 2" xfId="39209"/>
    <cellStyle name="Обычный 4 2 85" xfId="22312"/>
    <cellStyle name="Обычный 4 2 85 2" xfId="39210"/>
    <cellStyle name="Обычный 4 2 86" xfId="22313"/>
    <cellStyle name="Обычный 4 2 86 2" xfId="39211"/>
    <cellStyle name="Обычный 4 2 87" xfId="22314"/>
    <cellStyle name="Обычный 4 2 87 2" xfId="39212"/>
    <cellStyle name="Обычный 4 2 88" xfId="29512"/>
    <cellStyle name="Обычный 4 2 9" xfId="8611"/>
    <cellStyle name="Обычный 4 2 9 2" xfId="29819"/>
    <cellStyle name="Обычный 4 20" xfId="8612"/>
    <cellStyle name="Обычный 4 20 2" xfId="8613"/>
    <cellStyle name="Обычный 4 20 2 2" xfId="29821"/>
    <cellStyle name="Обычный 4 20 3" xfId="8614"/>
    <cellStyle name="Обычный 4 20 3 2" xfId="29822"/>
    <cellStyle name="Обычный 4 20 4" xfId="8615"/>
    <cellStyle name="Обычный 4 20 4 2" xfId="29823"/>
    <cellStyle name="Обычный 4 20 5" xfId="8616"/>
    <cellStyle name="Обычный 4 20 5 2" xfId="29824"/>
    <cellStyle name="Обычный 4 20 6" xfId="8617"/>
    <cellStyle name="Обычный 4 20 6 2" xfId="29825"/>
    <cellStyle name="Обычный 4 20 7" xfId="29820"/>
    <cellStyle name="Обычный 4 21" xfId="8618"/>
    <cellStyle name="Обычный 4 21 2" xfId="8619"/>
    <cellStyle name="Обычный 4 21 2 2" xfId="29827"/>
    <cellStyle name="Обычный 4 21 3" xfId="8620"/>
    <cellStyle name="Обычный 4 21 3 2" xfId="29828"/>
    <cellStyle name="Обычный 4 21 4" xfId="8621"/>
    <cellStyle name="Обычный 4 21 4 2" xfId="29829"/>
    <cellStyle name="Обычный 4 21 5" xfId="8622"/>
    <cellStyle name="Обычный 4 21 5 2" xfId="29830"/>
    <cellStyle name="Обычный 4 21 6" xfId="8623"/>
    <cellStyle name="Обычный 4 21 6 2" xfId="29831"/>
    <cellStyle name="Обычный 4 21 7" xfId="29826"/>
    <cellStyle name="Обычный 4 22" xfId="8624"/>
    <cellStyle name="Обычный 4 22 2" xfId="8625"/>
    <cellStyle name="Обычный 4 22 2 2" xfId="29833"/>
    <cellStyle name="Обычный 4 22 3" xfId="8626"/>
    <cellStyle name="Обычный 4 22 3 2" xfId="29834"/>
    <cellStyle name="Обычный 4 22 4" xfId="8627"/>
    <cellStyle name="Обычный 4 22 4 2" xfId="29835"/>
    <cellStyle name="Обычный 4 22 5" xfId="8628"/>
    <cellStyle name="Обычный 4 22 5 2" xfId="29836"/>
    <cellStyle name="Обычный 4 22 6" xfId="8629"/>
    <cellStyle name="Обычный 4 22 6 2" xfId="29837"/>
    <cellStyle name="Обычный 4 22 7" xfId="29832"/>
    <cellStyle name="Обычный 4 23" xfId="8630"/>
    <cellStyle name="Обычный 4 23 2" xfId="8631"/>
    <cellStyle name="Обычный 4 23 2 2" xfId="29839"/>
    <cellStyle name="Обычный 4 23 3" xfId="8632"/>
    <cellStyle name="Обычный 4 23 3 2" xfId="29840"/>
    <cellStyle name="Обычный 4 23 4" xfId="8633"/>
    <cellStyle name="Обычный 4 23 4 2" xfId="29841"/>
    <cellStyle name="Обычный 4 23 5" xfId="8634"/>
    <cellStyle name="Обычный 4 23 5 2" xfId="29842"/>
    <cellStyle name="Обычный 4 23 6" xfId="8635"/>
    <cellStyle name="Обычный 4 23 6 2" xfId="29843"/>
    <cellStyle name="Обычный 4 23 7" xfId="29838"/>
    <cellStyle name="Обычный 4 24" xfId="8636"/>
    <cellStyle name="Обычный 4 24 2" xfId="8637"/>
    <cellStyle name="Обычный 4 24 2 2" xfId="29845"/>
    <cellStyle name="Обычный 4 24 3" xfId="8638"/>
    <cellStyle name="Обычный 4 24 3 2" xfId="29846"/>
    <cellStyle name="Обычный 4 24 4" xfId="8639"/>
    <cellStyle name="Обычный 4 24 4 2" xfId="29847"/>
    <cellStyle name="Обычный 4 24 5" xfId="8640"/>
    <cellStyle name="Обычный 4 24 5 2" xfId="29848"/>
    <cellStyle name="Обычный 4 24 6" xfId="8641"/>
    <cellStyle name="Обычный 4 24 6 2" xfId="29849"/>
    <cellStyle name="Обычный 4 24 7" xfId="29844"/>
    <cellStyle name="Обычный 4 25" xfId="8642"/>
    <cellStyle name="Обычный 4 25 2" xfId="8643"/>
    <cellStyle name="Обычный 4 25 2 2" xfId="29851"/>
    <cellStyle name="Обычный 4 25 3" xfId="8644"/>
    <cellStyle name="Обычный 4 25 3 2" xfId="29852"/>
    <cellStyle name="Обычный 4 25 4" xfId="8645"/>
    <cellStyle name="Обычный 4 25 4 2" xfId="29853"/>
    <cellStyle name="Обычный 4 25 5" xfId="8646"/>
    <cellStyle name="Обычный 4 25 5 2" xfId="29854"/>
    <cellStyle name="Обычный 4 25 6" xfId="8647"/>
    <cellStyle name="Обычный 4 25 6 2" xfId="29855"/>
    <cellStyle name="Обычный 4 25 7" xfId="29850"/>
    <cellStyle name="Обычный 4 26" xfId="8648"/>
    <cellStyle name="Обычный 4 26 2" xfId="8649"/>
    <cellStyle name="Обычный 4 26 2 2" xfId="29857"/>
    <cellStyle name="Обычный 4 26 3" xfId="8650"/>
    <cellStyle name="Обычный 4 26 3 2" xfId="29858"/>
    <cellStyle name="Обычный 4 26 4" xfId="8651"/>
    <cellStyle name="Обычный 4 26 4 2" xfId="29859"/>
    <cellStyle name="Обычный 4 26 5" xfId="8652"/>
    <cellStyle name="Обычный 4 26 5 2" xfId="29860"/>
    <cellStyle name="Обычный 4 26 6" xfId="8653"/>
    <cellStyle name="Обычный 4 26 6 2" xfId="29861"/>
    <cellStyle name="Обычный 4 26 7" xfId="29856"/>
    <cellStyle name="Обычный 4 27" xfId="8654"/>
    <cellStyle name="Обычный 4 27 2" xfId="8655"/>
    <cellStyle name="Обычный 4 27 2 2" xfId="29863"/>
    <cellStyle name="Обычный 4 27 3" xfId="8656"/>
    <cellStyle name="Обычный 4 27 3 2" xfId="29864"/>
    <cellStyle name="Обычный 4 27 4" xfId="8657"/>
    <cellStyle name="Обычный 4 27 4 2" xfId="29865"/>
    <cellStyle name="Обычный 4 27 5" xfId="8658"/>
    <cellStyle name="Обычный 4 27 5 2" xfId="29866"/>
    <cellStyle name="Обычный 4 27 6" xfId="8659"/>
    <cellStyle name="Обычный 4 27 6 2" xfId="29867"/>
    <cellStyle name="Обычный 4 27 7" xfId="29862"/>
    <cellStyle name="Обычный 4 28" xfId="8660"/>
    <cellStyle name="Обычный 4 28 2" xfId="8661"/>
    <cellStyle name="Обычный 4 28 2 2" xfId="29869"/>
    <cellStyle name="Обычный 4 28 3" xfId="8662"/>
    <cellStyle name="Обычный 4 28 3 2" xfId="29870"/>
    <cellStyle name="Обычный 4 28 4" xfId="8663"/>
    <cellStyle name="Обычный 4 28 4 2" xfId="29871"/>
    <cellStyle name="Обычный 4 28 5" xfId="8664"/>
    <cellStyle name="Обычный 4 28 5 2" xfId="29872"/>
    <cellStyle name="Обычный 4 28 6" xfId="8665"/>
    <cellStyle name="Обычный 4 28 6 2" xfId="29873"/>
    <cellStyle name="Обычный 4 28 7" xfId="29868"/>
    <cellStyle name="Обычный 4 29" xfId="8666"/>
    <cellStyle name="Обычный 4 29 2" xfId="8667"/>
    <cellStyle name="Обычный 4 29 2 2" xfId="29875"/>
    <cellStyle name="Обычный 4 29 3" xfId="8668"/>
    <cellStyle name="Обычный 4 29 3 2" xfId="29876"/>
    <cellStyle name="Обычный 4 29 4" xfId="8669"/>
    <cellStyle name="Обычный 4 29 4 2" xfId="29877"/>
    <cellStyle name="Обычный 4 29 5" xfId="8670"/>
    <cellStyle name="Обычный 4 29 5 2" xfId="29878"/>
    <cellStyle name="Обычный 4 29 6" xfId="8671"/>
    <cellStyle name="Обычный 4 29 6 2" xfId="29879"/>
    <cellStyle name="Обычный 4 29 7" xfId="29874"/>
    <cellStyle name="Обычный 4 3" xfId="8672"/>
    <cellStyle name="Обычный 4 3 10" xfId="22315"/>
    <cellStyle name="Обычный 4 3 10 2" xfId="22316"/>
    <cellStyle name="Обычный 4 3 10 2 2" xfId="22317"/>
    <cellStyle name="Обычный 4 3 10 2 2 2" xfId="39215"/>
    <cellStyle name="Обычный 4 3 10 2 3" xfId="22318"/>
    <cellStyle name="Обычный 4 3 10 2 3 2" xfId="39216"/>
    <cellStyle name="Обычный 4 3 10 2 4" xfId="22319"/>
    <cellStyle name="Обычный 4 3 10 2 4 2" xfId="39217"/>
    <cellStyle name="Обычный 4 3 10 2 5" xfId="22320"/>
    <cellStyle name="Обычный 4 3 10 2 5 2" xfId="39218"/>
    <cellStyle name="Обычный 4 3 10 2 6" xfId="39214"/>
    <cellStyle name="Обычный 4 3 10 3" xfId="22321"/>
    <cellStyle name="Обычный 4 3 10 3 2" xfId="39219"/>
    <cellStyle name="Обычный 4 3 10 4" xfId="22322"/>
    <cellStyle name="Обычный 4 3 10 4 2" xfId="39220"/>
    <cellStyle name="Обычный 4 3 10 5" xfId="22323"/>
    <cellStyle name="Обычный 4 3 10 5 2" xfId="39221"/>
    <cellStyle name="Обычный 4 3 10 6" xfId="22324"/>
    <cellStyle name="Обычный 4 3 10 6 2" xfId="39222"/>
    <cellStyle name="Обычный 4 3 10 7" xfId="39213"/>
    <cellStyle name="Обычный 4 3 11" xfId="22325"/>
    <cellStyle name="Обычный 4 3 11 2" xfId="22326"/>
    <cellStyle name="Обычный 4 3 11 2 2" xfId="39224"/>
    <cellStyle name="Обычный 4 3 11 3" xfId="22327"/>
    <cellStyle name="Обычный 4 3 11 3 2" xfId="39225"/>
    <cellStyle name="Обычный 4 3 11 4" xfId="22328"/>
    <cellStyle name="Обычный 4 3 11 4 2" xfId="39226"/>
    <cellStyle name="Обычный 4 3 11 5" xfId="22329"/>
    <cellStyle name="Обычный 4 3 11 5 2" xfId="39227"/>
    <cellStyle name="Обычный 4 3 11 6" xfId="39223"/>
    <cellStyle name="Обычный 4 3 12" xfId="22330"/>
    <cellStyle name="Обычный 4 3 12 2" xfId="22331"/>
    <cellStyle name="Обычный 4 3 12 2 2" xfId="39229"/>
    <cellStyle name="Обычный 4 3 12 3" xfId="22332"/>
    <cellStyle name="Обычный 4 3 12 3 2" xfId="39230"/>
    <cellStyle name="Обычный 4 3 12 4" xfId="22333"/>
    <cellStyle name="Обычный 4 3 12 4 2" xfId="39231"/>
    <cellStyle name="Обычный 4 3 12 5" xfId="22334"/>
    <cellStyle name="Обычный 4 3 12 5 2" xfId="39232"/>
    <cellStyle name="Обычный 4 3 12 6" xfId="39228"/>
    <cellStyle name="Обычный 4 3 13" xfId="22335"/>
    <cellStyle name="Обычный 4 3 13 2" xfId="39233"/>
    <cellStyle name="Обычный 4 3 14" xfId="22336"/>
    <cellStyle name="Обычный 4 3 14 2" xfId="39234"/>
    <cellStyle name="Обычный 4 3 15" xfId="22337"/>
    <cellStyle name="Обычный 4 3 15 2" xfId="39235"/>
    <cellStyle name="Обычный 4 3 16" xfId="22338"/>
    <cellStyle name="Обычный 4 3 16 2" xfId="39236"/>
    <cellStyle name="Обычный 4 3 17" xfId="22339"/>
    <cellStyle name="Обычный 4 3 17 2" xfId="39237"/>
    <cellStyle name="Обычный 4 3 18" xfId="22340"/>
    <cellStyle name="Обычный 4 3 18 2" xfId="39238"/>
    <cellStyle name="Обычный 4 3 19" xfId="22341"/>
    <cellStyle name="Обычный 4 3 19 2" xfId="39239"/>
    <cellStyle name="Обычный 4 3 2" xfId="8673"/>
    <cellStyle name="Обычный 4 3 2 10" xfId="22342"/>
    <cellStyle name="Обычный 4 3 2 10 2" xfId="22343"/>
    <cellStyle name="Обычный 4 3 2 10 2 2" xfId="39241"/>
    <cellStyle name="Обычный 4 3 2 10 3" xfId="22344"/>
    <cellStyle name="Обычный 4 3 2 10 3 2" xfId="39242"/>
    <cellStyle name="Обычный 4 3 2 10 4" xfId="22345"/>
    <cellStyle name="Обычный 4 3 2 10 4 2" xfId="39243"/>
    <cellStyle name="Обычный 4 3 2 10 5" xfId="22346"/>
    <cellStyle name="Обычный 4 3 2 10 5 2" xfId="39244"/>
    <cellStyle name="Обычный 4 3 2 10 6" xfId="39240"/>
    <cellStyle name="Обычный 4 3 2 11" xfId="22347"/>
    <cellStyle name="Обычный 4 3 2 11 2" xfId="22348"/>
    <cellStyle name="Обычный 4 3 2 11 2 2" xfId="39246"/>
    <cellStyle name="Обычный 4 3 2 11 3" xfId="22349"/>
    <cellStyle name="Обычный 4 3 2 11 3 2" xfId="39247"/>
    <cellStyle name="Обычный 4 3 2 11 4" xfId="22350"/>
    <cellStyle name="Обычный 4 3 2 11 4 2" xfId="39248"/>
    <cellStyle name="Обычный 4 3 2 11 5" xfId="22351"/>
    <cellStyle name="Обычный 4 3 2 11 5 2" xfId="39249"/>
    <cellStyle name="Обычный 4 3 2 11 6" xfId="39245"/>
    <cellStyle name="Обычный 4 3 2 12" xfId="22352"/>
    <cellStyle name="Обычный 4 3 2 12 2" xfId="39250"/>
    <cellStyle name="Обычный 4 3 2 13" xfId="22353"/>
    <cellStyle name="Обычный 4 3 2 13 2" xfId="39251"/>
    <cellStyle name="Обычный 4 3 2 14" xfId="22354"/>
    <cellStyle name="Обычный 4 3 2 14 2" xfId="39252"/>
    <cellStyle name="Обычный 4 3 2 15" xfId="22355"/>
    <cellStyle name="Обычный 4 3 2 15 2" xfId="39253"/>
    <cellStyle name="Обычный 4 3 2 16" xfId="22356"/>
    <cellStyle name="Обычный 4 3 2 16 2" xfId="39254"/>
    <cellStyle name="Обычный 4 3 2 17" xfId="22357"/>
    <cellStyle name="Обычный 4 3 2 17 2" xfId="39255"/>
    <cellStyle name="Обычный 4 3 2 18" xfId="29881"/>
    <cellStyle name="Обычный 4 3 2 2" xfId="8674"/>
    <cellStyle name="Обычный 4 3 2 2 2" xfId="22358"/>
    <cellStyle name="Обычный 4 3 2 2 2 2" xfId="22359"/>
    <cellStyle name="Обычный 4 3 2 2 2 2 2" xfId="22360"/>
    <cellStyle name="Обычный 4 3 2 2 2 2 2 2" xfId="39258"/>
    <cellStyle name="Обычный 4 3 2 2 2 2 3" xfId="22361"/>
    <cellStyle name="Обычный 4 3 2 2 2 2 3 2" xfId="39259"/>
    <cellStyle name="Обычный 4 3 2 2 2 2 4" xfId="22362"/>
    <cellStyle name="Обычный 4 3 2 2 2 2 4 2" xfId="39260"/>
    <cellStyle name="Обычный 4 3 2 2 2 2 5" xfId="22363"/>
    <cellStyle name="Обычный 4 3 2 2 2 2 5 2" xfId="39261"/>
    <cellStyle name="Обычный 4 3 2 2 2 2 6" xfId="39257"/>
    <cellStyle name="Обычный 4 3 2 2 2 3" xfId="22364"/>
    <cellStyle name="Обычный 4 3 2 2 2 3 2" xfId="39262"/>
    <cellStyle name="Обычный 4 3 2 2 2 4" xfId="22365"/>
    <cellStyle name="Обычный 4 3 2 2 2 4 2" xfId="39263"/>
    <cellStyle name="Обычный 4 3 2 2 2 5" xfId="22366"/>
    <cellStyle name="Обычный 4 3 2 2 2 5 2" xfId="39264"/>
    <cellStyle name="Обычный 4 3 2 2 2 6" xfId="22367"/>
    <cellStyle name="Обычный 4 3 2 2 2 6 2" xfId="39265"/>
    <cellStyle name="Обычный 4 3 2 2 2 7" xfId="39256"/>
    <cellStyle name="Обычный 4 3 2 2 3" xfId="22368"/>
    <cellStyle name="Обычный 4 3 2 2 3 2" xfId="22369"/>
    <cellStyle name="Обычный 4 3 2 2 3 2 2" xfId="39267"/>
    <cellStyle name="Обычный 4 3 2 2 3 3" xfId="22370"/>
    <cellStyle name="Обычный 4 3 2 2 3 3 2" xfId="39268"/>
    <cellStyle name="Обычный 4 3 2 2 3 4" xfId="22371"/>
    <cellStyle name="Обычный 4 3 2 2 3 4 2" xfId="39269"/>
    <cellStyle name="Обычный 4 3 2 2 3 5" xfId="22372"/>
    <cellStyle name="Обычный 4 3 2 2 3 5 2" xfId="39270"/>
    <cellStyle name="Обычный 4 3 2 2 3 6" xfId="39266"/>
    <cellStyle name="Обычный 4 3 2 2 4" xfId="22373"/>
    <cellStyle name="Обычный 4 3 2 2 4 2" xfId="39271"/>
    <cellStyle name="Обычный 4 3 2 2 5" xfId="22374"/>
    <cellStyle name="Обычный 4 3 2 2 5 2" xfId="39272"/>
    <cellStyle name="Обычный 4 3 2 2 6" xfId="22375"/>
    <cellStyle name="Обычный 4 3 2 2 6 2" xfId="39273"/>
    <cellStyle name="Обычный 4 3 2 2 7" xfId="22376"/>
    <cellStyle name="Обычный 4 3 2 2 7 2" xfId="39274"/>
    <cellStyle name="Обычный 4 3 2 2 8" xfId="22377"/>
    <cellStyle name="Обычный 4 3 2 2 8 2" xfId="39275"/>
    <cellStyle name="Обычный 4 3 2 2 9" xfId="29882"/>
    <cellStyle name="Обычный 4 3 2 3" xfId="22378"/>
    <cellStyle name="Обычный 4 3 2 3 2" xfId="22379"/>
    <cellStyle name="Обычный 4 3 2 3 2 2" xfId="22380"/>
    <cellStyle name="Обычный 4 3 2 3 2 2 2" xfId="22381"/>
    <cellStyle name="Обычный 4 3 2 3 2 2 2 2" xfId="39279"/>
    <cellStyle name="Обычный 4 3 2 3 2 2 3" xfId="22382"/>
    <cellStyle name="Обычный 4 3 2 3 2 2 3 2" xfId="39280"/>
    <cellStyle name="Обычный 4 3 2 3 2 2 4" xfId="22383"/>
    <cellStyle name="Обычный 4 3 2 3 2 2 4 2" xfId="39281"/>
    <cellStyle name="Обычный 4 3 2 3 2 2 5" xfId="22384"/>
    <cellStyle name="Обычный 4 3 2 3 2 2 5 2" xfId="39282"/>
    <cellStyle name="Обычный 4 3 2 3 2 2 6" xfId="39278"/>
    <cellStyle name="Обычный 4 3 2 3 2 3" xfId="22385"/>
    <cellStyle name="Обычный 4 3 2 3 2 3 2" xfId="39283"/>
    <cellStyle name="Обычный 4 3 2 3 2 4" xfId="22386"/>
    <cellStyle name="Обычный 4 3 2 3 2 4 2" xfId="39284"/>
    <cellStyle name="Обычный 4 3 2 3 2 5" xfId="22387"/>
    <cellStyle name="Обычный 4 3 2 3 2 5 2" xfId="39285"/>
    <cellStyle name="Обычный 4 3 2 3 2 6" xfId="22388"/>
    <cellStyle name="Обычный 4 3 2 3 2 6 2" xfId="39286"/>
    <cellStyle name="Обычный 4 3 2 3 2 7" xfId="39277"/>
    <cellStyle name="Обычный 4 3 2 3 3" xfId="22389"/>
    <cellStyle name="Обычный 4 3 2 3 3 2" xfId="22390"/>
    <cellStyle name="Обычный 4 3 2 3 3 2 2" xfId="39288"/>
    <cellStyle name="Обычный 4 3 2 3 3 3" xfId="22391"/>
    <cellStyle name="Обычный 4 3 2 3 3 3 2" xfId="39289"/>
    <cellStyle name="Обычный 4 3 2 3 3 4" xfId="22392"/>
    <cellStyle name="Обычный 4 3 2 3 3 4 2" xfId="39290"/>
    <cellStyle name="Обычный 4 3 2 3 3 5" xfId="22393"/>
    <cellStyle name="Обычный 4 3 2 3 3 5 2" xfId="39291"/>
    <cellStyle name="Обычный 4 3 2 3 3 6" xfId="39287"/>
    <cellStyle name="Обычный 4 3 2 3 4" xfId="22394"/>
    <cellStyle name="Обычный 4 3 2 3 4 2" xfId="39292"/>
    <cellStyle name="Обычный 4 3 2 3 5" xfId="22395"/>
    <cellStyle name="Обычный 4 3 2 3 5 2" xfId="39293"/>
    <cellStyle name="Обычный 4 3 2 3 6" xfId="22396"/>
    <cellStyle name="Обычный 4 3 2 3 6 2" xfId="39294"/>
    <cellStyle name="Обычный 4 3 2 3 7" xfId="22397"/>
    <cellStyle name="Обычный 4 3 2 3 7 2" xfId="39295"/>
    <cellStyle name="Обычный 4 3 2 3 8" xfId="22398"/>
    <cellStyle name="Обычный 4 3 2 3 8 2" xfId="39296"/>
    <cellStyle name="Обычный 4 3 2 3 9" xfId="39276"/>
    <cellStyle name="Обычный 4 3 2 4" xfId="22399"/>
    <cellStyle name="Обычный 4 3 2 4 2" xfId="22400"/>
    <cellStyle name="Обычный 4 3 2 4 2 2" xfId="22401"/>
    <cellStyle name="Обычный 4 3 2 4 2 2 2" xfId="22402"/>
    <cellStyle name="Обычный 4 3 2 4 2 2 2 2" xfId="39300"/>
    <cellStyle name="Обычный 4 3 2 4 2 2 3" xfId="22403"/>
    <cellStyle name="Обычный 4 3 2 4 2 2 3 2" xfId="39301"/>
    <cellStyle name="Обычный 4 3 2 4 2 2 4" xfId="22404"/>
    <cellStyle name="Обычный 4 3 2 4 2 2 4 2" xfId="39302"/>
    <cellStyle name="Обычный 4 3 2 4 2 2 5" xfId="22405"/>
    <cellStyle name="Обычный 4 3 2 4 2 2 5 2" xfId="39303"/>
    <cellStyle name="Обычный 4 3 2 4 2 2 6" xfId="39299"/>
    <cellStyle name="Обычный 4 3 2 4 2 3" xfId="22406"/>
    <cellStyle name="Обычный 4 3 2 4 2 3 2" xfId="39304"/>
    <cellStyle name="Обычный 4 3 2 4 2 4" xfId="22407"/>
    <cellStyle name="Обычный 4 3 2 4 2 4 2" xfId="39305"/>
    <cellStyle name="Обычный 4 3 2 4 2 5" xfId="22408"/>
    <cellStyle name="Обычный 4 3 2 4 2 5 2" xfId="39306"/>
    <cellStyle name="Обычный 4 3 2 4 2 6" xfId="22409"/>
    <cellStyle name="Обычный 4 3 2 4 2 6 2" xfId="39307"/>
    <cellStyle name="Обычный 4 3 2 4 2 7" xfId="39298"/>
    <cellStyle name="Обычный 4 3 2 4 3" xfId="22410"/>
    <cellStyle name="Обычный 4 3 2 4 3 2" xfId="22411"/>
    <cellStyle name="Обычный 4 3 2 4 3 2 2" xfId="39309"/>
    <cellStyle name="Обычный 4 3 2 4 3 3" xfId="22412"/>
    <cellStyle name="Обычный 4 3 2 4 3 3 2" xfId="39310"/>
    <cellStyle name="Обычный 4 3 2 4 3 4" xfId="22413"/>
    <cellStyle name="Обычный 4 3 2 4 3 4 2" xfId="39311"/>
    <cellStyle name="Обычный 4 3 2 4 3 5" xfId="22414"/>
    <cellStyle name="Обычный 4 3 2 4 3 5 2" xfId="39312"/>
    <cellStyle name="Обычный 4 3 2 4 3 6" xfId="39308"/>
    <cellStyle name="Обычный 4 3 2 4 4" xfId="22415"/>
    <cellStyle name="Обычный 4 3 2 4 4 2" xfId="39313"/>
    <cellStyle name="Обычный 4 3 2 4 5" xfId="22416"/>
    <cellStyle name="Обычный 4 3 2 4 5 2" xfId="39314"/>
    <cellStyle name="Обычный 4 3 2 4 6" xfId="22417"/>
    <cellStyle name="Обычный 4 3 2 4 6 2" xfId="39315"/>
    <cellStyle name="Обычный 4 3 2 4 7" xfId="22418"/>
    <cellStyle name="Обычный 4 3 2 4 7 2" xfId="39316"/>
    <cellStyle name="Обычный 4 3 2 4 8" xfId="22419"/>
    <cellStyle name="Обычный 4 3 2 4 8 2" xfId="39317"/>
    <cellStyle name="Обычный 4 3 2 4 9" xfId="39297"/>
    <cellStyle name="Обычный 4 3 2 5" xfId="22420"/>
    <cellStyle name="Обычный 4 3 2 5 2" xfId="22421"/>
    <cellStyle name="Обычный 4 3 2 5 2 2" xfId="22422"/>
    <cellStyle name="Обычный 4 3 2 5 2 2 2" xfId="22423"/>
    <cellStyle name="Обычный 4 3 2 5 2 2 2 2" xfId="39321"/>
    <cellStyle name="Обычный 4 3 2 5 2 2 3" xfId="22424"/>
    <cellStyle name="Обычный 4 3 2 5 2 2 3 2" xfId="39322"/>
    <cellStyle name="Обычный 4 3 2 5 2 2 4" xfId="22425"/>
    <cellStyle name="Обычный 4 3 2 5 2 2 4 2" xfId="39323"/>
    <cellStyle name="Обычный 4 3 2 5 2 2 5" xfId="22426"/>
    <cellStyle name="Обычный 4 3 2 5 2 2 5 2" xfId="39324"/>
    <cellStyle name="Обычный 4 3 2 5 2 2 6" xfId="39320"/>
    <cellStyle name="Обычный 4 3 2 5 2 3" xfId="22427"/>
    <cellStyle name="Обычный 4 3 2 5 2 3 2" xfId="39325"/>
    <cellStyle name="Обычный 4 3 2 5 2 4" xfId="22428"/>
    <cellStyle name="Обычный 4 3 2 5 2 4 2" xfId="39326"/>
    <cellStyle name="Обычный 4 3 2 5 2 5" xfId="22429"/>
    <cellStyle name="Обычный 4 3 2 5 2 5 2" xfId="39327"/>
    <cellStyle name="Обычный 4 3 2 5 2 6" xfId="22430"/>
    <cellStyle name="Обычный 4 3 2 5 2 6 2" xfId="39328"/>
    <cellStyle name="Обычный 4 3 2 5 2 7" xfId="39319"/>
    <cellStyle name="Обычный 4 3 2 5 3" xfId="22431"/>
    <cellStyle name="Обычный 4 3 2 5 3 2" xfId="22432"/>
    <cellStyle name="Обычный 4 3 2 5 3 2 2" xfId="39330"/>
    <cellStyle name="Обычный 4 3 2 5 3 3" xfId="22433"/>
    <cellStyle name="Обычный 4 3 2 5 3 3 2" xfId="39331"/>
    <cellStyle name="Обычный 4 3 2 5 3 4" xfId="22434"/>
    <cellStyle name="Обычный 4 3 2 5 3 4 2" xfId="39332"/>
    <cellStyle name="Обычный 4 3 2 5 3 5" xfId="22435"/>
    <cellStyle name="Обычный 4 3 2 5 3 5 2" xfId="39333"/>
    <cellStyle name="Обычный 4 3 2 5 3 6" xfId="39329"/>
    <cellStyle name="Обычный 4 3 2 5 4" xfId="22436"/>
    <cellStyle name="Обычный 4 3 2 5 4 2" xfId="39334"/>
    <cellStyle name="Обычный 4 3 2 5 5" xfId="22437"/>
    <cellStyle name="Обычный 4 3 2 5 5 2" xfId="39335"/>
    <cellStyle name="Обычный 4 3 2 5 6" xfId="22438"/>
    <cellStyle name="Обычный 4 3 2 5 6 2" xfId="39336"/>
    <cellStyle name="Обычный 4 3 2 5 7" xfId="22439"/>
    <cellStyle name="Обычный 4 3 2 5 7 2" xfId="39337"/>
    <cellStyle name="Обычный 4 3 2 5 8" xfId="22440"/>
    <cellStyle name="Обычный 4 3 2 5 8 2" xfId="39338"/>
    <cellStyle name="Обычный 4 3 2 5 9" xfId="39318"/>
    <cellStyle name="Обычный 4 3 2 6" xfId="22441"/>
    <cellStyle name="Обычный 4 3 2 6 2" xfId="22442"/>
    <cellStyle name="Обычный 4 3 2 6 2 2" xfId="22443"/>
    <cellStyle name="Обычный 4 3 2 6 2 2 2" xfId="22444"/>
    <cellStyle name="Обычный 4 3 2 6 2 2 2 2" xfId="39342"/>
    <cellStyle name="Обычный 4 3 2 6 2 2 3" xfId="22445"/>
    <cellStyle name="Обычный 4 3 2 6 2 2 3 2" xfId="39343"/>
    <cellStyle name="Обычный 4 3 2 6 2 2 4" xfId="22446"/>
    <cellStyle name="Обычный 4 3 2 6 2 2 4 2" xfId="39344"/>
    <cellStyle name="Обычный 4 3 2 6 2 2 5" xfId="22447"/>
    <cellStyle name="Обычный 4 3 2 6 2 2 5 2" xfId="39345"/>
    <cellStyle name="Обычный 4 3 2 6 2 2 6" xfId="39341"/>
    <cellStyle name="Обычный 4 3 2 6 2 3" xfId="22448"/>
    <cellStyle name="Обычный 4 3 2 6 2 3 2" xfId="39346"/>
    <cellStyle name="Обычный 4 3 2 6 2 4" xfId="22449"/>
    <cellStyle name="Обычный 4 3 2 6 2 4 2" xfId="39347"/>
    <cellStyle name="Обычный 4 3 2 6 2 5" xfId="22450"/>
    <cellStyle name="Обычный 4 3 2 6 2 5 2" xfId="39348"/>
    <cellStyle name="Обычный 4 3 2 6 2 6" xfId="22451"/>
    <cellStyle name="Обычный 4 3 2 6 2 6 2" xfId="39349"/>
    <cellStyle name="Обычный 4 3 2 6 2 7" xfId="39340"/>
    <cellStyle name="Обычный 4 3 2 6 3" xfId="22452"/>
    <cellStyle name="Обычный 4 3 2 6 3 2" xfId="22453"/>
    <cellStyle name="Обычный 4 3 2 6 3 2 2" xfId="39351"/>
    <cellStyle name="Обычный 4 3 2 6 3 3" xfId="22454"/>
    <cellStyle name="Обычный 4 3 2 6 3 3 2" xfId="39352"/>
    <cellStyle name="Обычный 4 3 2 6 3 4" xfId="22455"/>
    <cellStyle name="Обычный 4 3 2 6 3 4 2" xfId="39353"/>
    <cellStyle name="Обычный 4 3 2 6 3 5" xfId="22456"/>
    <cellStyle name="Обычный 4 3 2 6 3 5 2" xfId="39354"/>
    <cellStyle name="Обычный 4 3 2 6 3 6" xfId="39350"/>
    <cellStyle name="Обычный 4 3 2 6 4" xfId="22457"/>
    <cellStyle name="Обычный 4 3 2 6 4 2" xfId="39355"/>
    <cellStyle name="Обычный 4 3 2 6 5" xfId="22458"/>
    <cellStyle name="Обычный 4 3 2 6 5 2" xfId="39356"/>
    <cellStyle name="Обычный 4 3 2 6 6" xfId="22459"/>
    <cellStyle name="Обычный 4 3 2 6 6 2" xfId="39357"/>
    <cellStyle name="Обычный 4 3 2 6 7" xfId="22460"/>
    <cellStyle name="Обычный 4 3 2 6 7 2" xfId="39358"/>
    <cellStyle name="Обычный 4 3 2 6 8" xfId="22461"/>
    <cellStyle name="Обычный 4 3 2 6 8 2" xfId="39359"/>
    <cellStyle name="Обычный 4 3 2 6 9" xfId="39339"/>
    <cellStyle name="Обычный 4 3 2 7" xfId="22462"/>
    <cellStyle name="Обычный 4 3 2 7 2" xfId="22463"/>
    <cellStyle name="Обычный 4 3 2 7 2 2" xfId="22464"/>
    <cellStyle name="Обычный 4 3 2 7 2 2 2" xfId="22465"/>
    <cellStyle name="Обычный 4 3 2 7 2 2 2 2" xfId="39363"/>
    <cellStyle name="Обычный 4 3 2 7 2 2 3" xfId="22466"/>
    <cellStyle name="Обычный 4 3 2 7 2 2 3 2" xfId="39364"/>
    <cellStyle name="Обычный 4 3 2 7 2 2 4" xfId="22467"/>
    <cellStyle name="Обычный 4 3 2 7 2 2 4 2" xfId="39365"/>
    <cellStyle name="Обычный 4 3 2 7 2 2 5" xfId="22468"/>
    <cellStyle name="Обычный 4 3 2 7 2 2 5 2" xfId="39366"/>
    <cellStyle name="Обычный 4 3 2 7 2 2 6" xfId="39362"/>
    <cellStyle name="Обычный 4 3 2 7 2 3" xfId="22469"/>
    <cellStyle name="Обычный 4 3 2 7 2 3 2" xfId="39367"/>
    <cellStyle name="Обычный 4 3 2 7 2 4" xfId="22470"/>
    <cellStyle name="Обычный 4 3 2 7 2 4 2" xfId="39368"/>
    <cellStyle name="Обычный 4 3 2 7 2 5" xfId="22471"/>
    <cellStyle name="Обычный 4 3 2 7 2 5 2" xfId="39369"/>
    <cellStyle name="Обычный 4 3 2 7 2 6" xfId="22472"/>
    <cellStyle name="Обычный 4 3 2 7 2 6 2" xfId="39370"/>
    <cellStyle name="Обычный 4 3 2 7 2 7" xfId="39361"/>
    <cellStyle name="Обычный 4 3 2 7 3" xfId="22473"/>
    <cellStyle name="Обычный 4 3 2 7 3 2" xfId="22474"/>
    <cellStyle name="Обычный 4 3 2 7 3 2 2" xfId="39372"/>
    <cellStyle name="Обычный 4 3 2 7 3 3" xfId="22475"/>
    <cellStyle name="Обычный 4 3 2 7 3 3 2" xfId="39373"/>
    <cellStyle name="Обычный 4 3 2 7 3 4" xfId="22476"/>
    <cellStyle name="Обычный 4 3 2 7 3 4 2" xfId="39374"/>
    <cellStyle name="Обычный 4 3 2 7 3 5" xfId="22477"/>
    <cellStyle name="Обычный 4 3 2 7 3 5 2" xfId="39375"/>
    <cellStyle name="Обычный 4 3 2 7 3 6" xfId="39371"/>
    <cellStyle name="Обычный 4 3 2 7 4" xfId="22478"/>
    <cellStyle name="Обычный 4 3 2 7 4 2" xfId="39376"/>
    <cellStyle name="Обычный 4 3 2 7 5" xfId="22479"/>
    <cellStyle name="Обычный 4 3 2 7 5 2" xfId="39377"/>
    <cellStyle name="Обычный 4 3 2 7 6" xfId="22480"/>
    <cellStyle name="Обычный 4 3 2 7 6 2" xfId="39378"/>
    <cellStyle name="Обычный 4 3 2 7 7" xfId="22481"/>
    <cellStyle name="Обычный 4 3 2 7 7 2" xfId="39379"/>
    <cellStyle name="Обычный 4 3 2 7 8" xfId="22482"/>
    <cellStyle name="Обычный 4 3 2 7 8 2" xfId="39380"/>
    <cellStyle name="Обычный 4 3 2 7 9" xfId="39360"/>
    <cellStyle name="Обычный 4 3 2 8" xfId="22483"/>
    <cellStyle name="Обычный 4 3 2 8 2" xfId="22484"/>
    <cellStyle name="Обычный 4 3 2 8 2 2" xfId="22485"/>
    <cellStyle name="Обычный 4 3 2 8 2 2 2" xfId="22486"/>
    <cellStyle name="Обычный 4 3 2 8 2 2 2 2" xfId="39384"/>
    <cellStyle name="Обычный 4 3 2 8 2 2 3" xfId="22487"/>
    <cellStyle name="Обычный 4 3 2 8 2 2 3 2" xfId="39385"/>
    <cellStyle name="Обычный 4 3 2 8 2 2 4" xfId="22488"/>
    <cellStyle name="Обычный 4 3 2 8 2 2 4 2" xfId="39386"/>
    <cellStyle name="Обычный 4 3 2 8 2 2 5" xfId="22489"/>
    <cellStyle name="Обычный 4 3 2 8 2 2 5 2" xfId="39387"/>
    <cellStyle name="Обычный 4 3 2 8 2 2 6" xfId="39383"/>
    <cellStyle name="Обычный 4 3 2 8 2 3" xfId="22490"/>
    <cellStyle name="Обычный 4 3 2 8 2 3 2" xfId="39388"/>
    <cellStyle name="Обычный 4 3 2 8 2 4" xfId="22491"/>
    <cellStyle name="Обычный 4 3 2 8 2 4 2" xfId="39389"/>
    <cellStyle name="Обычный 4 3 2 8 2 5" xfId="22492"/>
    <cellStyle name="Обычный 4 3 2 8 2 5 2" xfId="39390"/>
    <cellStyle name="Обычный 4 3 2 8 2 6" xfId="22493"/>
    <cellStyle name="Обычный 4 3 2 8 2 6 2" xfId="39391"/>
    <cellStyle name="Обычный 4 3 2 8 2 7" xfId="39382"/>
    <cellStyle name="Обычный 4 3 2 8 3" xfId="22494"/>
    <cellStyle name="Обычный 4 3 2 8 3 2" xfId="22495"/>
    <cellStyle name="Обычный 4 3 2 8 3 2 2" xfId="39393"/>
    <cellStyle name="Обычный 4 3 2 8 3 3" xfId="22496"/>
    <cellStyle name="Обычный 4 3 2 8 3 3 2" xfId="39394"/>
    <cellStyle name="Обычный 4 3 2 8 3 4" xfId="22497"/>
    <cellStyle name="Обычный 4 3 2 8 3 4 2" xfId="39395"/>
    <cellStyle name="Обычный 4 3 2 8 3 5" xfId="22498"/>
    <cellStyle name="Обычный 4 3 2 8 3 5 2" xfId="39396"/>
    <cellStyle name="Обычный 4 3 2 8 3 6" xfId="39392"/>
    <cellStyle name="Обычный 4 3 2 8 4" xfId="22499"/>
    <cellStyle name="Обычный 4 3 2 8 4 2" xfId="39397"/>
    <cellStyle name="Обычный 4 3 2 8 5" xfId="22500"/>
    <cellStyle name="Обычный 4 3 2 8 5 2" xfId="39398"/>
    <cellStyle name="Обычный 4 3 2 8 6" xfId="22501"/>
    <cellStyle name="Обычный 4 3 2 8 6 2" xfId="39399"/>
    <cellStyle name="Обычный 4 3 2 8 7" xfId="22502"/>
    <cellStyle name="Обычный 4 3 2 8 7 2" xfId="39400"/>
    <cellStyle name="Обычный 4 3 2 8 8" xfId="39381"/>
    <cellStyle name="Обычный 4 3 2 9" xfId="22503"/>
    <cellStyle name="Обычный 4 3 2 9 2" xfId="22504"/>
    <cellStyle name="Обычный 4 3 2 9 2 2" xfId="22505"/>
    <cellStyle name="Обычный 4 3 2 9 2 2 2" xfId="39403"/>
    <cellStyle name="Обычный 4 3 2 9 2 3" xfId="22506"/>
    <cellStyle name="Обычный 4 3 2 9 2 3 2" xfId="39404"/>
    <cellStyle name="Обычный 4 3 2 9 2 4" xfId="22507"/>
    <cellStyle name="Обычный 4 3 2 9 2 4 2" xfId="39405"/>
    <cellStyle name="Обычный 4 3 2 9 2 5" xfId="22508"/>
    <cellStyle name="Обычный 4 3 2 9 2 5 2" xfId="39406"/>
    <cellStyle name="Обычный 4 3 2 9 2 6" xfId="39402"/>
    <cellStyle name="Обычный 4 3 2 9 3" xfId="22509"/>
    <cellStyle name="Обычный 4 3 2 9 3 2" xfId="39407"/>
    <cellStyle name="Обычный 4 3 2 9 4" xfId="22510"/>
    <cellStyle name="Обычный 4 3 2 9 4 2" xfId="39408"/>
    <cellStyle name="Обычный 4 3 2 9 5" xfId="22511"/>
    <cellStyle name="Обычный 4 3 2 9 5 2" xfId="39409"/>
    <cellStyle name="Обычный 4 3 2 9 6" xfId="22512"/>
    <cellStyle name="Обычный 4 3 2 9 6 2" xfId="39410"/>
    <cellStyle name="Обычный 4 3 2 9 7" xfId="39401"/>
    <cellStyle name="Обычный 4 3 20" xfId="22513"/>
    <cellStyle name="Обычный 4 3 20 2" xfId="39411"/>
    <cellStyle name="Обычный 4 3 21" xfId="22514"/>
    <cellStyle name="Обычный 4 3 21 2" xfId="39412"/>
    <cellStyle name="Обычный 4 3 22" xfId="29880"/>
    <cellStyle name="Обычный 4 3 3" xfId="22515"/>
    <cellStyle name="Обычный 4 3 3 10" xfId="22516"/>
    <cellStyle name="Обычный 4 3 3 10 2" xfId="22517"/>
    <cellStyle name="Обычный 4 3 3 10 2 2" xfId="39415"/>
    <cellStyle name="Обычный 4 3 3 10 3" xfId="22518"/>
    <cellStyle name="Обычный 4 3 3 10 3 2" xfId="39416"/>
    <cellStyle name="Обычный 4 3 3 10 4" xfId="22519"/>
    <cellStyle name="Обычный 4 3 3 10 4 2" xfId="39417"/>
    <cellStyle name="Обычный 4 3 3 10 5" xfId="22520"/>
    <cellStyle name="Обычный 4 3 3 10 5 2" xfId="39418"/>
    <cellStyle name="Обычный 4 3 3 10 6" xfId="39414"/>
    <cellStyle name="Обычный 4 3 3 11" xfId="22521"/>
    <cellStyle name="Обычный 4 3 3 11 2" xfId="39419"/>
    <cellStyle name="Обычный 4 3 3 12" xfId="22522"/>
    <cellStyle name="Обычный 4 3 3 12 2" xfId="39420"/>
    <cellStyle name="Обычный 4 3 3 13" xfId="22523"/>
    <cellStyle name="Обычный 4 3 3 13 2" xfId="39421"/>
    <cellStyle name="Обычный 4 3 3 14" xfId="22524"/>
    <cellStyle name="Обычный 4 3 3 14 2" xfId="39422"/>
    <cellStyle name="Обычный 4 3 3 15" xfId="22525"/>
    <cellStyle name="Обычный 4 3 3 15 2" xfId="39423"/>
    <cellStyle name="Обычный 4 3 3 16" xfId="39413"/>
    <cellStyle name="Обычный 4 3 3 2" xfId="22526"/>
    <cellStyle name="Обычный 4 3 3 2 2" xfId="22527"/>
    <cellStyle name="Обычный 4 3 3 2 2 2" xfId="22528"/>
    <cellStyle name="Обычный 4 3 3 2 2 2 2" xfId="22529"/>
    <cellStyle name="Обычный 4 3 3 2 2 2 2 2" xfId="39427"/>
    <cellStyle name="Обычный 4 3 3 2 2 2 3" xfId="22530"/>
    <cellStyle name="Обычный 4 3 3 2 2 2 3 2" xfId="39428"/>
    <cellStyle name="Обычный 4 3 3 2 2 2 4" xfId="22531"/>
    <cellStyle name="Обычный 4 3 3 2 2 2 4 2" xfId="39429"/>
    <cellStyle name="Обычный 4 3 3 2 2 2 5" xfId="22532"/>
    <cellStyle name="Обычный 4 3 3 2 2 2 5 2" xfId="39430"/>
    <cellStyle name="Обычный 4 3 3 2 2 2 6" xfId="39426"/>
    <cellStyle name="Обычный 4 3 3 2 2 3" xfId="22533"/>
    <cellStyle name="Обычный 4 3 3 2 2 3 2" xfId="39431"/>
    <cellStyle name="Обычный 4 3 3 2 2 4" xfId="22534"/>
    <cellStyle name="Обычный 4 3 3 2 2 4 2" xfId="39432"/>
    <cellStyle name="Обычный 4 3 3 2 2 5" xfId="22535"/>
    <cellStyle name="Обычный 4 3 3 2 2 5 2" xfId="39433"/>
    <cellStyle name="Обычный 4 3 3 2 2 6" xfId="22536"/>
    <cellStyle name="Обычный 4 3 3 2 2 6 2" xfId="39434"/>
    <cellStyle name="Обычный 4 3 3 2 2 7" xfId="39425"/>
    <cellStyle name="Обычный 4 3 3 2 3" xfId="22537"/>
    <cellStyle name="Обычный 4 3 3 2 3 2" xfId="22538"/>
    <cellStyle name="Обычный 4 3 3 2 3 2 2" xfId="39436"/>
    <cellStyle name="Обычный 4 3 3 2 3 3" xfId="22539"/>
    <cellStyle name="Обычный 4 3 3 2 3 3 2" xfId="39437"/>
    <cellStyle name="Обычный 4 3 3 2 3 4" xfId="22540"/>
    <cellStyle name="Обычный 4 3 3 2 3 4 2" xfId="39438"/>
    <cellStyle name="Обычный 4 3 3 2 3 5" xfId="22541"/>
    <cellStyle name="Обычный 4 3 3 2 3 5 2" xfId="39439"/>
    <cellStyle name="Обычный 4 3 3 2 3 6" xfId="39435"/>
    <cellStyle name="Обычный 4 3 3 2 4" xfId="22542"/>
    <cellStyle name="Обычный 4 3 3 2 4 2" xfId="39440"/>
    <cellStyle name="Обычный 4 3 3 2 5" xfId="22543"/>
    <cellStyle name="Обычный 4 3 3 2 5 2" xfId="39441"/>
    <cellStyle name="Обычный 4 3 3 2 6" xfId="22544"/>
    <cellStyle name="Обычный 4 3 3 2 6 2" xfId="39442"/>
    <cellStyle name="Обычный 4 3 3 2 7" xfId="22545"/>
    <cellStyle name="Обычный 4 3 3 2 7 2" xfId="39443"/>
    <cellStyle name="Обычный 4 3 3 2 8" xfId="22546"/>
    <cellStyle name="Обычный 4 3 3 2 8 2" xfId="39444"/>
    <cellStyle name="Обычный 4 3 3 2 9" xfId="39424"/>
    <cellStyle name="Обычный 4 3 3 3" xfId="22547"/>
    <cellStyle name="Обычный 4 3 3 3 2" xfId="22548"/>
    <cellStyle name="Обычный 4 3 3 3 2 2" xfId="22549"/>
    <cellStyle name="Обычный 4 3 3 3 2 2 2" xfId="22550"/>
    <cellStyle name="Обычный 4 3 3 3 2 2 2 2" xfId="39448"/>
    <cellStyle name="Обычный 4 3 3 3 2 2 3" xfId="22551"/>
    <cellStyle name="Обычный 4 3 3 3 2 2 3 2" xfId="39449"/>
    <cellStyle name="Обычный 4 3 3 3 2 2 4" xfId="22552"/>
    <cellStyle name="Обычный 4 3 3 3 2 2 4 2" xfId="39450"/>
    <cellStyle name="Обычный 4 3 3 3 2 2 5" xfId="22553"/>
    <cellStyle name="Обычный 4 3 3 3 2 2 5 2" xfId="39451"/>
    <cellStyle name="Обычный 4 3 3 3 2 2 6" xfId="39447"/>
    <cellStyle name="Обычный 4 3 3 3 2 3" xfId="22554"/>
    <cellStyle name="Обычный 4 3 3 3 2 3 2" xfId="39452"/>
    <cellStyle name="Обычный 4 3 3 3 2 4" xfId="22555"/>
    <cellStyle name="Обычный 4 3 3 3 2 4 2" xfId="39453"/>
    <cellStyle name="Обычный 4 3 3 3 2 5" xfId="22556"/>
    <cellStyle name="Обычный 4 3 3 3 2 5 2" xfId="39454"/>
    <cellStyle name="Обычный 4 3 3 3 2 6" xfId="22557"/>
    <cellStyle name="Обычный 4 3 3 3 2 6 2" xfId="39455"/>
    <cellStyle name="Обычный 4 3 3 3 2 7" xfId="39446"/>
    <cellStyle name="Обычный 4 3 3 3 3" xfId="22558"/>
    <cellStyle name="Обычный 4 3 3 3 3 2" xfId="22559"/>
    <cellStyle name="Обычный 4 3 3 3 3 2 2" xfId="39457"/>
    <cellStyle name="Обычный 4 3 3 3 3 3" xfId="22560"/>
    <cellStyle name="Обычный 4 3 3 3 3 3 2" xfId="39458"/>
    <cellStyle name="Обычный 4 3 3 3 3 4" xfId="22561"/>
    <cellStyle name="Обычный 4 3 3 3 3 4 2" xfId="39459"/>
    <cellStyle name="Обычный 4 3 3 3 3 5" xfId="22562"/>
    <cellStyle name="Обычный 4 3 3 3 3 5 2" xfId="39460"/>
    <cellStyle name="Обычный 4 3 3 3 3 6" xfId="39456"/>
    <cellStyle name="Обычный 4 3 3 3 4" xfId="22563"/>
    <cellStyle name="Обычный 4 3 3 3 4 2" xfId="39461"/>
    <cellStyle name="Обычный 4 3 3 3 5" xfId="22564"/>
    <cellStyle name="Обычный 4 3 3 3 5 2" xfId="39462"/>
    <cellStyle name="Обычный 4 3 3 3 6" xfId="22565"/>
    <cellStyle name="Обычный 4 3 3 3 6 2" xfId="39463"/>
    <cellStyle name="Обычный 4 3 3 3 7" xfId="22566"/>
    <cellStyle name="Обычный 4 3 3 3 7 2" xfId="39464"/>
    <cellStyle name="Обычный 4 3 3 3 8" xfId="22567"/>
    <cellStyle name="Обычный 4 3 3 3 8 2" xfId="39465"/>
    <cellStyle name="Обычный 4 3 3 3 9" xfId="39445"/>
    <cellStyle name="Обычный 4 3 3 4" xfId="22568"/>
    <cellStyle name="Обычный 4 3 3 4 2" xfId="22569"/>
    <cellStyle name="Обычный 4 3 3 4 2 2" xfId="22570"/>
    <cellStyle name="Обычный 4 3 3 4 2 2 2" xfId="22571"/>
    <cellStyle name="Обычный 4 3 3 4 2 2 2 2" xfId="39469"/>
    <cellStyle name="Обычный 4 3 3 4 2 2 3" xfId="22572"/>
    <cellStyle name="Обычный 4 3 3 4 2 2 3 2" xfId="39470"/>
    <cellStyle name="Обычный 4 3 3 4 2 2 4" xfId="22573"/>
    <cellStyle name="Обычный 4 3 3 4 2 2 4 2" xfId="39471"/>
    <cellStyle name="Обычный 4 3 3 4 2 2 5" xfId="22574"/>
    <cellStyle name="Обычный 4 3 3 4 2 2 5 2" xfId="39472"/>
    <cellStyle name="Обычный 4 3 3 4 2 2 6" xfId="39468"/>
    <cellStyle name="Обычный 4 3 3 4 2 3" xfId="22575"/>
    <cellStyle name="Обычный 4 3 3 4 2 3 2" xfId="39473"/>
    <cellStyle name="Обычный 4 3 3 4 2 4" xfId="22576"/>
    <cellStyle name="Обычный 4 3 3 4 2 4 2" xfId="39474"/>
    <cellStyle name="Обычный 4 3 3 4 2 5" xfId="22577"/>
    <cellStyle name="Обычный 4 3 3 4 2 5 2" xfId="39475"/>
    <cellStyle name="Обычный 4 3 3 4 2 6" xfId="22578"/>
    <cellStyle name="Обычный 4 3 3 4 2 6 2" xfId="39476"/>
    <cellStyle name="Обычный 4 3 3 4 2 7" xfId="39467"/>
    <cellStyle name="Обычный 4 3 3 4 3" xfId="22579"/>
    <cellStyle name="Обычный 4 3 3 4 3 2" xfId="22580"/>
    <cellStyle name="Обычный 4 3 3 4 3 2 2" xfId="39478"/>
    <cellStyle name="Обычный 4 3 3 4 3 3" xfId="22581"/>
    <cellStyle name="Обычный 4 3 3 4 3 3 2" xfId="39479"/>
    <cellStyle name="Обычный 4 3 3 4 3 4" xfId="22582"/>
    <cellStyle name="Обычный 4 3 3 4 3 4 2" xfId="39480"/>
    <cellStyle name="Обычный 4 3 3 4 3 5" xfId="22583"/>
    <cellStyle name="Обычный 4 3 3 4 3 5 2" xfId="39481"/>
    <cellStyle name="Обычный 4 3 3 4 3 6" xfId="39477"/>
    <cellStyle name="Обычный 4 3 3 4 4" xfId="22584"/>
    <cellStyle name="Обычный 4 3 3 4 4 2" xfId="39482"/>
    <cellStyle name="Обычный 4 3 3 4 5" xfId="22585"/>
    <cellStyle name="Обычный 4 3 3 4 5 2" xfId="39483"/>
    <cellStyle name="Обычный 4 3 3 4 6" xfId="22586"/>
    <cellStyle name="Обычный 4 3 3 4 6 2" xfId="39484"/>
    <cellStyle name="Обычный 4 3 3 4 7" xfId="22587"/>
    <cellStyle name="Обычный 4 3 3 4 7 2" xfId="39485"/>
    <cellStyle name="Обычный 4 3 3 4 8" xfId="22588"/>
    <cellStyle name="Обычный 4 3 3 4 8 2" xfId="39486"/>
    <cellStyle name="Обычный 4 3 3 4 9" xfId="39466"/>
    <cellStyle name="Обычный 4 3 3 5" xfId="22589"/>
    <cellStyle name="Обычный 4 3 3 5 2" xfId="22590"/>
    <cellStyle name="Обычный 4 3 3 5 2 2" xfId="22591"/>
    <cellStyle name="Обычный 4 3 3 5 2 2 2" xfId="22592"/>
    <cellStyle name="Обычный 4 3 3 5 2 2 2 2" xfId="39490"/>
    <cellStyle name="Обычный 4 3 3 5 2 2 3" xfId="22593"/>
    <cellStyle name="Обычный 4 3 3 5 2 2 3 2" xfId="39491"/>
    <cellStyle name="Обычный 4 3 3 5 2 2 4" xfId="22594"/>
    <cellStyle name="Обычный 4 3 3 5 2 2 4 2" xfId="39492"/>
    <cellStyle name="Обычный 4 3 3 5 2 2 5" xfId="22595"/>
    <cellStyle name="Обычный 4 3 3 5 2 2 5 2" xfId="39493"/>
    <cellStyle name="Обычный 4 3 3 5 2 2 6" xfId="39489"/>
    <cellStyle name="Обычный 4 3 3 5 2 3" xfId="22596"/>
    <cellStyle name="Обычный 4 3 3 5 2 3 2" xfId="39494"/>
    <cellStyle name="Обычный 4 3 3 5 2 4" xfId="22597"/>
    <cellStyle name="Обычный 4 3 3 5 2 4 2" xfId="39495"/>
    <cellStyle name="Обычный 4 3 3 5 2 5" xfId="22598"/>
    <cellStyle name="Обычный 4 3 3 5 2 5 2" xfId="39496"/>
    <cellStyle name="Обычный 4 3 3 5 2 6" xfId="22599"/>
    <cellStyle name="Обычный 4 3 3 5 2 6 2" xfId="39497"/>
    <cellStyle name="Обычный 4 3 3 5 2 7" xfId="39488"/>
    <cellStyle name="Обычный 4 3 3 5 3" xfId="22600"/>
    <cellStyle name="Обычный 4 3 3 5 3 2" xfId="22601"/>
    <cellStyle name="Обычный 4 3 3 5 3 2 2" xfId="39499"/>
    <cellStyle name="Обычный 4 3 3 5 3 3" xfId="22602"/>
    <cellStyle name="Обычный 4 3 3 5 3 3 2" xfId="39500"/>
    <cellStyle name="Обычный 4 3 3 5 3 4" xfId="22603"/>
    <cellStyle name="Обычный 4 3 3 5 3 4 2" xfId="39501"/>
    <cellStyle name="Обычный 4 3 3 5 3 5" xfId="22604"/>
    <cellStyle name="Обычный 4 3 3 5 3 5 2" xfId="39502"/>
    <cellStyle name="Обычный 4 3 3 5 3 6" xfId="39498"/>
    <cellStyle name="Обычный 4 3 3 5 4" xfId="22605"/>
    <cellStyle name="Обычный 4 3 3 5 4 2" xfId="39503"/>
    <cellStyle name="Обычный 4 3 3 5 5" xfId="22606"/>
    <cellStyle name="Обычный 4 3 3 5 5 2" xfId="39504"/>
    <cellStyle name="Обычный 4 3 3 5 6" xfId="22607"/>
    <cellStyle name="Обычный 4 3 3 5 6 2" xfId="39505"/>
    <cellStyle name="Обычный 4 3 3 5 7" xfId="22608"/>
    <cellStyle name="Обычный 4 3 3 5 7 2" xfId="39506"/>
    <cellStyle name="Обычный 4 3 3 5 8" xfId="22609"/>
    <cellStyle name="Обычный 4 3 3 5 8 2" xfId="39507"/>
    <cellStyle name="Обычный 4 3 3 5 9" xfId="39487"/>
    <cellStyle name="Обычный 4 3 3 6" xfId="22610"/>
    <cellStyle name="Обычный 4 3 3 6 2" xfId="22611"/>
    <cellStyle name="Обычный 4 3 3 6 2 2" xfId="22612"/>
    <cellStyle name="Обычный 4 3 3 6 2 2 2" xfId="22613"/>
    <cellStyle name="Обычный 4 3 3 6 2 2 2 2" xfId="39511"/>
    <cellStyle name="Обычный 4 3 3 6 2 2 3" xfId="22614"/>
    <cellStyle name="Обычный 4 3 3 6 2 2 3 2" xfId="39512"/>
    <cellStyle name="Обычный 4 3 3 6 2 2 4" xfId="22615"/>
    <cellStyle name="Обычный 4 3 3 6 2 2 4 2" xfId="39513"/>
    <cellStyle name="Обычный 4 3 3 6 2 2 5" xfId="22616"/>
    <cellStyle name="Обычный 4 3 3 6 2 2 5 2" xfId="39514"/>
    <cellStyle name="Обычный 4 3 3 6 2 2 6" xfId="39510"/>
    <cellStyle name="Обычный 4 3 3 6 2 3" xfId="22617"/>
    <cellStyle name="Обычный 4 3 3 6 2 3 2" xfId="39515"/>
    <cellStyle name="Обычный 4 3 3 6 2 4" xfId="22618"/>
    <cellStyle name="Обычный 4 3 3 6 2 4 2" xfId="39516"/>
    <cellStyle name="Обычный 4 3 3 6 2 5" xfId="22619"/>
    <cellStyle name="Обычный 4 3 3 6 2 5 2" xfId="39517"/>
    <cellStyle name="Обычный 4 3 3 6 2 6" xfId="22620"/>
    <cellStyle name="Обычный 4 3 3 6 2 6 2" xfId="39518"/>
    <cellStyle name="Обычный 4 3 3 6 2 7" xfId="39509"/>
    <cellStyle name="Обычный 4 3 3 6 3" xfId="22621"/>
    <cellStyle name="Обычный 4 3 3 6 3 2" xfId="22622"/>
    <cellStyle name="Обычный 4 3 3 6 3 2 2" xfId="39520"/>
    <cellStyle name="Обычный 4 3 3 6 3 3" xfId="22623"/>
    <cellStyle name="Обычный 4 3 3 6 3 3 2" xfId="39521"/>
    <cellStyle name="Обычный 4 3 3 6 3 4" xfId="22624"/>
    <cellStyle name="Обычный 4 3 3 6 3 4 2" xfId="39522"/>
    <cellStyle name="Обычный 4 3 3 6 3 5" xfId="22625"/>
    <cellStyle name="Обычный 4 3 3 6 3 5 2" xfId="39523"/>
    <cellStyle name="Обычный 4 3 3 6 3 6" xfId="39519"/>
    <cellStyle name="Обычный 4 3 3 6 4" xfId="22626"/>
    <cellStyle name="Обычный 4 3 3 6 4 2" xfId="39524"/>
    <cellStyle name="Обычный 4 3 3 6 5" xfId="22627"/>
    <cellStyle name="Обычный 4 3 3 6 5 2" xfId="39525"/>
    <cellStyle name="Обычный 4 3 3 6 6" xfId="22628"/>
    <cellStyle name="Обычный 4 3 3 6 6 2" xfId="39526"/>
    <cellStyle name="Обычный 4 3 3 6 7" xfId="22629"/>
    <cellStyle name="Обычный 4 3 3 6 7 2" xfId="39527"/>
    <cellStyle name="Обычный 4 3 3 6 8" xfId="22630"/>
    <cellStyle name="Обычный 4 3 3 6 8 2" xfId="39528"/>
    <cellStyle name="Обычный 4 3 3 6 9" xfId="39508"/>
    <cellStyle name="Обычный 4 3 3 7" xfId="22631"/>
    <cellStyle name="Обычный 4 3 3 7 2" xfId="22632"/>
    <cellStyle name="Обычный 4 3 3 7 2 2" xfId="22633"/>
    <cellStyle name="Обычный 4 3 3 7 2 2 2" xfId="22634"/>
    <cellStyle name="Обычный 4 3 3 7 2 2 2 2" xfId="39532"/>
    <cellStyle name="Обычный 4 3 3 7 2 2 3" xfId="22635"/>
    <cellStyle name="Обычный 4 3 3 7 2 2 3 2" xfId="39533"/>
    <cellStyle name="Обычный 4 3 3 7 2 2 4" xfId="22636"/>
    <cellStyle name="Обычный 4 3 3 7 2 2 4 2" xfId="39534"/>
    <cellStyle name="Обычный 4 3 3 7 2 2 5" xfId="22637"/>
    <cellStyle name="Обычный 4 3 3 7 2 2 5 2" xfId="39535"/>
    <cellStyle name="Обычный 4 3 3 7 2 2 6" xfId="39531"/>
    <cellStyle name="Обычный 4 3 3 7 2 3" xfId="22638"/>
    <cellStyle name="Обычный 4 3 3 7 2 3 2" xfId="39536"/>
    <cellStyle name="Обычный 4 3 3 7 2 4" xfId="22639"/>
    <cellStyle name="Обычный 4 3 3 7 2 4 2" xfId="39537"/>
    <cellStyle name="Обычный 4 3 3 7 2 5" xfId="22640"/>
    <cellStyle name="Обычный 4 3 3 7 2 5 2" xfId="39538"/>
    <cellStyle name="Обычный 4 3 3 7 2 6" xfId="22641"/>
    <cellStyle name="Обычный 4 3 3 7 2 6 2" xfId="39539"/>
    <cellStyle name="Обычный 4 3 3 7 2 7" xfId="39530"/>
    <cellStyle name="Обычный 4 3 3 7 3" xfId="22642"/>
    <cellStyle name="Обычный 4 3 3 7 3 2" xfId="22643"/>
    <cellStyle name="Обычный 4 3 3 7 3 2 2" xfId="39541"/>
    <cellStyle name="Обычный 4 3 3 7 3 3" xfId="22644"/>
    <cellStyle name="Обычный 4 3 3 7 3 3 2" xfId="39542"/>
    <cellStyle name="Обычный 4 3 3 7 3 4" xfId="22645"/>
    <cellStyle name="Обычный 4 3 3 7 3 4 2" xfId="39543"/>
    <cellStyle name="Обычный 4 3 3 7 3 5" xfId="22646"/>
    <cellStyle name="Обычный 4 3 3 7 3 5 2" xfId="39544"/>
    <cellStyle name="Обычный 4 3 3 7 3 6" xfId="39540"/>
    <cellStyle name="Обычный 4 3 3 7 4" xfId="22647"/>
    <cellStyle name="Обычный 4 3 3 7 4 2" xfId="39545"/>
    <cellStyle name="Обычный 4 3 3 7 5" xfId="22648"/>
    <cellStyle name="Обычный 4 3 3 7 5 2" xfId="39546"/>
    <cellStyle name="Обычный 4 3 3 7 6" xfId="22649"/>
    <cellStyle name="Обычный 4 3 3 7 6 2" xfId="39547"/>
    <cellStyle name="Обычный 4 3 3 7 7" xfId="22650"/>
    <cellStyle name="Обычный 4 3 3 7 7 2" xfId="39548"/>
    <cellStyle name="Обычный 4 3 3 7 8" xfId="39529"/>
    <cellStyle name="Обычный 4 3 3 8" xfId="22651"/>
    <cellStyle name="Обычный 4 3 3 8 2" xfId="22652"/>
    <cellStyle name="Обычный 4 3 3 8 2 2" xfId="22653"/>
    <cellStyle name="Обычный 4 3 3 8 2 2 2" xfId="39551"/>
    <cellStyle name="Обычный 4 3 3 8 2 3" xfId="22654"/>
    <cellStyle name="Обычный 4 3 3 8 2 3 2" xfId="39552"/>
    <cellStyle name="Обычный 4 3 3 8 2 4" xfId="22655"/>
    <cellStyle name="Обычный 4 3 3 8 2 4 2" xfId="39553"/>
    <cellStyle name="Обычный 4 3 3 8 2 5" xfId="22656"/>
    <cellStyle name="Обычный 4 3 3 8 2 5 2" xfId="39554"/>
    <cellStyle name="Обычный 4 3 3 8 2 6" xfId="39550"/>
    <cellStyle name="Обычный 4 3 3 8 3" xfId="22657"/>
    <cellStyle name="Обычный 4 3 3 8 3 2" xfId="39555"/>
    <cellStyle name="Обычный 4 3 3 8 4" xfId="22658"/>
    <cellStyle name="Обычный 4 3 3 8 4 2" xfId="39556"/>
    <cellStyle name="Обычный 4 3 3 8 5" xfId="22659"/>
    <cellStyle name="Обычный 4 3 3 8 5 2" xfId="39557"/>
    <cellStyle name="Обычный 4 3 3 8 6" xfId="22660"/>
    <cellStyle name="Обычный 4 3 3 8 6 2" xfId="39558"/>
    <cellStyle name="Обычный 4 3 3 8 7" xfId="39549"/>
    <cellStyle name="Обычный 4 3 3 9" xfId="22661"/>
    <cellStyle name="Обычный 4 3 3 9 2" xfId="22662"/>
    <cellStyle name="Обычный 4 3 3 9 2 2" xfId="39560"/>
    <cellStyle name="Обычный 4 3 3 9 3" xfId="22663"/>
    <cellStyle name="Обычный 4 3 3 9 3 2" xfId="39561"/>
    <cellStyle name="Обычный 4 3 3 9 4" xfId="22664"/>
    <cellStyle name="Обычный 4 3 3 9 4 2" xfId="39562"/>
    <cellStyle name="Обычный 4 3 3 9 5" xfId="22665"/>
    <cellStyle name="Обычный 4 3 3 9 5 2" xfId="39563"/>
    <cellStyle name="Обычный 4 3 3 9 6" xfId="39559"/>
    <cellStyle name="Обычный 4 3 4" xfId="22666"/>
    <cellStyle name="Обычный 4 3 4 2" xfId="22667"/>
    <cellStyle name="Обычный 4 3 4 2 2" xfId="22668"/>
    <cellStyle name="Обычный 4 3 4 2 2 2" xfId="22669"/>
    <cellStyle name="Обычный 4 3 4 2 2 2 2" xfId="39567"/>
    <cellStyle name="Обычный 4 3 4 2 2 3" xfId="22670"/>
    <cellStyle name="Обычный 4 3 4 2 2 3 2" xfId="39568"/>
    <cellStyle name="Обычный 4 3 4 2 2 4" xfId="22671"/>
    <cellStyle name="Обычный 4 3 4 2 2 4 2" xfId="39569"/>
    <cellStyle name="Обычный 4 3 4 2 2 5" xfId="22672"/>
    <cellStyle name="Обычный 4 3 4 2 2 5 2" xfId="39570"/>
    <cellStyle name="Обычный 4 3 4 2 2 6" xfId="39566"/>
    <cellStyle name="Обычный 4 3 4 2 3" xfId="22673"/>
    <cellStyle name="Обычный 4 3 4 2 3 2" xfId="39571"/>
    <cellStyle name="Обычный 4 3 4 2 4" xfId="22674"/>
    <cellStyle name="Обычный 4 3 4 2 4 2" xfId="39572"/>
    <cellStyle name="Обычный 4 3 4 2 5" xfId="22675"/>
    <cellStyle name="Обычный 4 3 4 2 5 2" xfId="39573"/>
    <cellStyle name="Обычный 4 3 4 2 6" xfId="22676"/>
    <cellStyle name="Обычный 4 3 4 2 6 2" xfId="39574"/>
    <cellStyle name="Обычный 4 3 4 2 7" xfId="39565"/>
    <cellStyle name="Обычный 4 3 4 3" xfId="22677"/>
    <cellStyle name="Обычный 4 3 4 3 2" xfId="22678"/>
    <cellStyle name="Обычный 4 3 4 3 2 2" xfId="39576"/>
    <cellStyle name="Обычный 4 3 4 3 3" xfId="22679"/>
    <cellStyle name="Обычный 4 3 4 3 3 2" xfId="39577"/>
    <cellStyle name="Обычный 4 3 4 3 4" xfId="22680"/>
    <cellStyle name="Обычный 4 3 4 3 4 2" xfId="39578"/>
    <cellStyle name="Обычный 4 3 4 3 5" xfId="22681"/>
    <cellStyle name="Обычный 4 3 4 3 5 2" xfId="39579"/>
    <cellStyle name="Обычный 4 3 4 3 6" xfId="39575"/>
    <cellStyle name="Обычный 4 3 4 4" xfId="22682"/>
    <cellStyle name="Обычный 4 3 4 4 2" xfId="39580"/>
    <cellStyle name="Обычный 4 3 4 5" xfId="22683"/>
    <cellStyle name="Обычный 4 3 4 5 2" xfId="39581"/>
    <cellStyle name="Обычный 4 3 4 6" xfId="22684"/>
    <cellStyle name="Обычный 4 3 4 6 2" xfId="39582"/>
    <cellStyle name="Обычный 4 3 4 7" xfId="22685"/>
    <cellStyle name="Обычный 4 3 4 7 2" xfId="39583"/>
    <cellStyle name="Обычный 4 3 4 8" xfId="22686"/>
    <cellStyle name="Обычный 4 3 4 8 2" xfId="39584"/>
    <cellStyle name="Обычный 4 3 4 9" xfId="39564"/>
    <cellStyle name="Обычный 4 3 5" xfId="22687"/>
    <cellStyle name="Обычный 4 3 5 2" xfId="22688"/>
    <cellStyle name="Обычный 4 3 5 2 2" xfId="22689"/>
    <cellStyle name="Обычный 4 3 5 2 2 2" xfId="22690"/>
    <cellStyle name="Обычный 4 3 5 2 2 2 2" xfId="39588"/>
    <cellStyle name="Обычный 4 3 5 2 2 3" xfId="22691"/>
    <cellStyle name="Обычный 4 3 5 2 2 3 2" xfId="39589"/>
    <cellStyle name="Обычный 4 3 5 2 2 4" xfId="22692"/>
    <cellStyle name="Обычный 4 3 5 2 2 4 2" xfId="39590"/>
    <cellStyle name="Обычный 4 3 5 2 2 5" xfId="22693"/>
    <cellStyle name="Обычный 4 3 5 2 2 5 2" xfId="39591"/>
    <cellStyle name="Обычный 4 3 5 2 2 6" xfId="39587"/>
    <cellStyle name="Обычный 4 3 5 2 3" xfId="22694"/>
    <cellStyle name="Обычный 4 3 5 2 3 2" xfId="39592"/>
    <cellStyle name="Обычный 4 3 5 2 4" xfId="22695"/>
    <cellStyle name="Обычный 4 3 5 2 4 2" xfId="39593"/>
    <cellStyle name="Обычный 4 3 5 2 5" xfId="22696"/>
    <cellStyle name="Обычный 4 3 5 2 5 2" xfId="39594"/>
    <cellStyle name="Обычный 4 3 5 2 6" xfId="22697"/>
    <cellStyle name="Обычный 4 3 5 2 6 2" xfId="39595"/>
    <cellStyle name="Обычный 4 3 5 2 7" xfId="39586"/>
    <cellStyle name="Обычный 4 3 5 3" xfId="22698"/>
    <cellStyle name="Обычный 4 3 5 3 2" xfId="22699"/>
    <cellStyle name="Обычный 4 3 5 3 2 2" xfId="39597"/>
    <cellStyle name="Обычный 4 3 5 3 3" xfId="22700"/>
    <cellStyle name="Обычный 4 3 5 3 3 2" xfId="39598"/>
    <cellStyle name="Обычный 4 3 5 3 4" xfId="22701"/>
    <cellStyle name="Обычный 4 3 5 3 4 2" xfId="39599"/>
    <cellStyle name="Обычный 4 3 5 3 5" xfId="22702"/>
    <cellStyle name="Обычный 4 3 5 3 5 2" xfId="39600"/>
    <cellStyle name="Обычный 4 3 5 3 6" xfId="39596"/>
    <cellStyle name="Обычный 4 3 5 4" xfId="22703"/>
    <cellStyle name="Обычный 4 3 5 4 2" xfId="39601"/>
    <cellStyle name="Обычный 4 3 5 5" xfId="22704"/>
    <cellStyle name="Обычный 4 3 5 5 2" xfId="39602"/>
    <cellStyle name="Обычный 4 3 5 6" xfId="22705"/>
    <cellStyle name="Обычный 4 3 5 6 2" xfId="39603"/>
    <cellStyle name="Обычный 4 3 5 7" xfId="22706"/>
    <cellStyle name="Обычный 4 3 5 7 2" xfId="39604"/>
    <cellStyle name="Обычный 4 3 5 8" xfId="22707"/>
    <cellStyle name="Обычный 4 3 5 8 2" xfId="39605"/>
    <cellStyle name="Обычный 4 3 5 9" xfId="39585"/>
    <cellStyle name="Обычный 4 3 6" xfId="22708"/>
    <cellStyle name="Обычный 4 3 6 2" xfId="22709"/>
    <cellStyle name="Обычный 4 3 6 2 2" xfId="22710"/>
    <cellStyle name="Обычный 4 3 6 2 2 2" xfId="22711"/>
    <cellStyle name="Обычный 4 3 6 2 2 2 2" xfId="39609"/>
    <cellStyle name="Обычный 4 3 6 2 2 3" xfId="22712"/>
    <cellStyle name="Обычный 4 3 6 2 2 3 2" xfId="39610"/>
    <cellStyle name="Обычный 4 3 6 2 2 4" xfId="22713"/>
    <cellStyle name="Обычный 4 3 6 2 2 4 2" xfId="39611"/>
    <cellStyle name="Обычный 4 3 6 2 2 5" xfId="22714"/>
    <cellStyle name="Обычный 4 3 6 2 2 5 2" xfId="39612"/>
    <cellStyle name="Обычный 4 3 6 2 2 6" xfId="39608"/>
    <cellStyle name="Обычный 4 3 6 2 3" xfId="22715"/>
    <cellStyle name="Обычный 4 3 6 2 3 2" xfId="39613"/>
    <cellStyle name="Обычный 4 3 6 2 4" xfId="22716"/>
    <cellStyle name="Обычный 4 3 6 2 4 2" xfId="39614"/>
    <cellStyle name="Обычный 4 3 6 2 5" xfId="22717"/>
    <cellStyle name="Обычный 4 3 6 2 5 2" xfId="39615"/>
    <cellStyle name="Обычный 4 3 6 2 6" xfId="22718"/>
    <cellStyle name="Обычный 4 3 6 2 6 2" xfId="39616"/>
    <cellStyle name="Обычный 4 3 6 2 7" xfId="39607"/>
    <cellStyle name="Обычный 4 3 6 3" xfId="22719"/>
    <cellStyle name="Обычный 4 3 6 3 2" xfId="22720"/>
    <cellStyle name="Обычный 4 3 6 3 2 2" xfId="39618"/>
    <cellStyle name="Обычный 4 3 6 3 3" xfId="22721"/>
    <cellStyle name="Обычный 4 3 6 3 3 2" xfId="39619"/>
    <cellStyle name="Обычный 4 3 6 3 4" xfId="22722"/>
    <cellStyle name="Обычный 4 3 6 3 4 2" xfId="39620"/>
    <cellStyle name="Обычный 4 3 6 3 5" xfId="22723"/>
    <cellStyle name="Обычный 4 3 6 3 5 2" xfId="39621"/>
    <cellStyle name="Обычный 4 3 6 3 6" xfId="39617"/>
    <cellStyle name="Обычный 4 3 6 4" xfId="22724"/>
    <cellStyle name="Обычный 4 3 6 4 2" xfId="39622"/>
    <cellStyle name="Обычный 4 3 6 5" xfId="22725"/>
    <cellStyle name="Обычный 4 3 6 5 2" xfId="39623"/>
    <cellStyle name="Обычный 4 3 6 6" xfId="22726"/>
    <cellStyle name="Обычный 4 3 6 6 2" xfId="39624"/>
    <cellStyle name="Обычный 4 3 6 7" xfId="22727"/>
    <cellStyle name="Обычный 4 3 6 7 2" xfId="39625"/>
    <cellStyle name="Обычный 4 3 6 8" xfId="22728"/>
    <cellStyle name="Обычный 4 3 6 8 2" xfId="39626"/>
    <cellStyle name="Обычный 4 3 6 9" xfId="39606"/>
    <cellStyle name="Обычный 4 3 7" xfId="22729"/>
    <cellStyle name="Обычный 4 3 7 2" xfId="22730"/>
    <cellStyle name="Обычный 4 3 7 2 2" xfId="22731"/>
    <cellStyle name="Обычный 4 3 7 2 2 2" xfId="22732"/>
    <cellStyle name="Обычный 4 3 7 2 2 2 2" xfId="39630"/>
    <cellStyle name="Обычный 4 3 7 2 2 3" xfId="22733"/>
    <cellStyle name="Обычный 4 3 7 2 2 3 2" xfId="39631"/>
    <cellStyle name="Обычный 4 3 7 2 2 4" xfId="22734"/>
    <cellStyle name="Обычный 4 3 7 2 2 4 2" xfId="39632"/>
    <cellStyle name="Обычный 4 3 7 2 2 5" xfId="22735"/>
    <cellStyle name="Обычный 4 3 7 2 2 5 2" xfId="39633"/>
    <cellStyle name="Обычный 4 3 7 2 2 6" xfId="39629"/>
    <cellStyle name="Обычный 4 3 7 2 3" xfId="22736"/>
    <cellStyle name="Обычный 4 3 7 2 3 2" xfId="39634"/>
    <cellStyle name="Обычный 4 3 7 2 4" xfId="22737"/>
    <cellStyle name="Обычный 4 3 7 2 4 2" xfId="39635"/>
    <cellStyle name="Обычный 4 3 7 2 5" xfId="22738"/>
    <cellStyle name="Обычный 4 3 7 2 5 2" xfId="39636"/>
    <cellStyle name="Обычный 4 3 7 2 6" xfId="22739"/>
    <cellStyle name="Обычный 4 3 7 2 6 2" xfId="39637"/>
    <cellStyle name="Обычный 4 3 7 2 7" xfId="39628"/>
    <cellStyle name="Обычный 4 3 7 3" xfId="22740"/>
    <cellStyle name="Обычный 4 3 7 3 2" xfId="22741"/>
    <cellStyle name="Обычный 4 3 7 3 2 2" xfId="39639"/>
    <cellStyle name="Обычный 4 3 7 3 3" xfId="22742"/>
    <cellStyle name="Обычный 4 3 7 3 3 2" xfId="39640"/>
    <cellStyle name="Обычный 4 3 7 3 4" xfId="22743"/>
    <cellStyle name="Обычный 4 3 7 3 4 2" xfId="39641"/>
    <cellStyle name="Обычный 4 3 7 3 5" xfId="22744"/>
    <cellStyle name="Обычный 4 3 7 3 5 2" xfId="39642"/>
    <cellStyle name="Обычный 4 3 7 3 6" xfId="39638"/>
    <cellStyle name="Обычный 4 3 7 4" xfId="22745"/>
    <cellStyle name="Обычный 4 3 7 4 2" xfId="39643"/>
    <cellStyle name="Обычный 4 3 7 5" xfId="22746"/>
    <cellStyle name="Обычный 4 3 7 5 2" xfId="39644"/>
    <cellStyle name="Обычный 4 3 7 6" xfId="22747"/>
    <cellStyle name="Обычный 4 3 7 6 2" xfId="39645"/>
    <cellStyle name="Обычный 4 3 7 7" xfId="22748"/>
    <cellStyle name="Обычный 4 3 7 7 2" xfId="39646"/>
    <cellStyle name="Обычный 4 3 7 8" xfId="22749"/>
    <cellStyle name="Обычный 4 3 7 8 2" xfId="39647"/>
    <cellStyle name="Обычный 4 3 7 9" xfId="39627"/>
    <cellStyle name="Обычный 4 3 8" xfId="22750"/>
    <cellStyle name="Обычный 4 3 8 2" xfId="22751"/>
    <cellStyle name="Обычный 4 3 8 2 2" xfId="22752"/>
    <cellStyle name="Обычный 4 3 8 2 2 2" xfId="22753"/>
    <cellStyle name="Обычный 4 3 8 2 2 2 2" xfId="39651"/>
    <cellStyle name="Обычный 4 3 8 2 2 3" xfId="22754"/>
    <cellStyle name="Обычный 4 3 8 2 2 3 2" xfId="39652"/>
    <cellStyle name="Обычный 4 3 8 2 2 4" xfId="22755"/>
    <cellStyle name="Обычный 4 3 8 2 2 4 2" xfId="39653"/>
    <cellStyle name="Обычный 4 3 8 2 2 5" xfId="22756"/>
    <cellStyle name="Обычный 4 3 8 2 2 5 2" xfId="39654"/>
    <cellStyle name="Обычный 4 3 8 2 2 6" xfId="39650"/>
    <cellStyle name="Обычный 4 3 8 2 3" xfId="22757"/>
    <cellStyle name="Обычный 4 3 8 2 3 2" xfId="39655"/>
    <cellStyle name="Обычный 4 3 8 2 4" xfId="22758"/>
    <cellStyle name="Обычный 4 3 8 2 4 2" xfId="39656"/>
    <cellStyle name="Обычный 4 3 8 2 5" xfId="22759"/>
    <cellStyle name="Обычный 4 3 8 2 5 2" xfId="39657"/>
    <cellStyle name="Обычный 4 3 8 2 6" xfId="22760"/>
    <cellStyle name="Обычный 4 3 8 2 6 2" xfId="39658"/>
    <cellStyle name="Обычный 4 3 8 2 7" xfId="39649"/>
    <cellStyle name="Обычный 4 3 8 3" xfId="22761"/>
    <cellStyle name="Обычный 4 3 8 3 2" xfId="22762"/>
    <cellStyle name="Обычный 4 3 8 3 2 2" xfId="39660"/>
    <cellStyle name="Обычный 4 3 8 3 3" xfId="22763"/>
    <cellStyle name="Обычный 4 3 8 3 3 2" xfId="39661"/>
    <cellStyle name="Обычный 4 3 8 3 4" xfId="22764"/>
    <cellStyle name="Обычный 4 3 8 3 4 2" xfId="39662"/>
    <cellStyle name="Обычный 4 3 8 3 5" xfId="22765"/>
    <cellStyle name="Обычный 4 3 8 3 5 2" xfId="39663"/>
    <cellStyle name="Обычный 4 3 8 3 6" xfId="39659"/>
    <cellStyle name="Обычный 4 3 8 4" xfId="22766"/>
    <cellStyle name="Обычный 4 3 8 4 2" xfId="39664"/>
    <cellStyle name="Обычный 4 3 8 5" xfId="22767"/>
    <cellStyle name="Обычный 4 3 8 5 2" xfId="39665"/>
    <cellStyle name="Обычный 4 3 8 6" xfId="22768"/>
    <cellStyle name="Обычный 4 3 8 6 2" xfId="39666"/>
    <cellStyle name="Обычный 4 3 8 7" xfId="22769"/>
    <cellStyle name="Обычный 4 3 8 7 2" xfId="39667"/>
    <cellStyle name="Обычный 4 3 8 8" xfId="22770"/>
    <cellStyle name="Обычный 4 3 8 8 2" xfId="39668"/>
    <cellStyle name="Обычный 4 3 8 9" xfId="39648"/>
    <cellStyle name="Обычный 4 3 9" xfId="22771"/>
    <cellStyle name="Обычный 4 3 9 2" xfId="22772"/>
    <cellStyle name="Обычный 4 3 9 2 2" xfId="22773"/>
    <cellStyle name="Обычный 4 3 9 2 2 2" xfId="22774"/>
    <cellStyle name="Обычный 4 3 9 2 2 2 2" xfId="39672"/>
    <cellStyle name="Обычный 4 3 9 2 2 3" xfId="22775"/>
    <cellStyle name="Обычный 4 3 9 2 2 3 2" xfId="39673"/>
    <cellStyle name="Обычный 4 3 9 2 2 4" xfId="22776"/>
    <cellStyle name="Обычный 4 3 9 2 2 4 2" xfId="39674"/>
    <cellStyle name="Обычный 4 3 9 2 2 5" xfId="22777"/>
    <cellStyle name="Обычный 4 3 9 2 2 5 2" xfId="39675"/>
    <cellStyle name="Обычный 4 3 9 2 2 6" xfId="39671"/>
    <cellStyle name="Обычный 4 3 9 2 3" xfId="22778"/>
    <cellStyle name="Обычный 4 3 9 2 3 2" xfId="39676"/>
    <cellStyle name="Обычный 4 3 9 2 4" xfId="22779"/>
    <cellStyle name="Обычный 4 3 9 2 4 2" xfId="39677"/>
    <cellStyle name="Обычный 4 3 9 2 5" xfId="22780"/>
    <cellStyle name="Обычный 4 3 9 2 5 2" xfId="39678"/>
    <cellStyle name="Обычный 4 3 9 2 6" xfId="22781"/>
    <cellStyle name="Обычный 4 3 9 2 6 2" xfId="39679"/>
    <cellStyle name="Обычный 4 3 9 2 7" xfId="39670"/>
    <cellStyle name="Обычный 4 3 9 3" xfId="22782"/>
    <cellStyle name="Обычный 4 3 9 3 2" xfId="22783"/>
    <cellStyle name="Обычный 4 3 9 3 2 2" xfId="39681"/>
    <cellStyle name="Обычный 4 3 9 3 3" xfId="22784"/>
    <cellStyle name="Обычный 4 3 9 3 3 2" xfId="39682"/>
    <cellStyle name="Обычный 4 3 9 3 4" xfId="22785"/>
    <cellStyle name="Обычный 4 3 9 3 4 2" xfId="39683"/>
    <cellStyle name="Обычный 4 3 9 3 5" xfId="22786"/>
    <cellStyle name="Обычный 4 3 9 3 5 2" xfId="39684"/>
    <cellStyle name="Обычный 4 3 9 3 6" xfId="39680"/>
    <cellStyle name="Обычный 4 3 9 4" xfId="22787"/>
    <cellStyle name="Обычный 4 3 9 4 2" xfId="39685"/>
    <cellStyle name="Обычный 4 3 9 5" xfId="22788"/>
    <cellStyle name="Обычный 4 3 9 5 2" xfId="39686"/>
    <cellStyle name="Обычный 4 3 9 6" xfId="22789"/>
    <cellStyle name="Обычный 4 3 9 6 2" xfId="39687"/>
    <cellStyle name="Обычный 4 3 9 7" xfId="22790"/>
    <cellStyle name="Обычный 4 3 9 7 2" xfId="39688"/>
    <cellStyle name="Обычный 4 3 9 8" xfId="39669"/>
    <cellStyle name="Обычный 4 30" xfId="8675"/>
    <cellStyle name="Обычный 4 30 2" xfId="8676"/>
    <cellStyle name="Обычный 4 30 2 2" xfId="29884"/>
    <cellStyle name="Обычный 4 30 3" xfId="8677"/>
    <cellStyle name="Обычный 4 30 3 2" xfId="29885"/>
    <cellStyle name="Обычный 4 30 4" xfId="8678"/>
    <cellStyle name="Обычный 4 30 4 2" xfId="29886"/>
    <cellStyle name="Обычный 4 30 5" xfId="8679"/>
    <cellStyle name="Обычный 4 30 5 2" xfId="29887"/>
    <cellStyle name="Обычный 4 30 6" xfId="8680"/>
    <cellStyle name="Обычный 4 30 6 2" xfId="29888"/>
    <cellStyle name="Обычный 4 30 7" xfId="29883"/>
    <cellStyle name="Обычный 4 31" xfId="8681"/>
    <cellStyle name="Обычный 4 31 2" xfId="8682"/>
    <cellStyle name="Обычный 4 31 2 2" xfId="29890"/>
    <cellStyle name="Обычный 4 31 3" xfId="8683"/>
    <cellStyle name="Обычный 4 31 3 2" xfId="29891"/>
    <cellStyle name="Обычный 4 31 4" xfId="8684"/>
    <cellStyle name="Обычный 4 31 4 2" xfId="29892"/>
    <cellStyle name="Обычный 4 31 5" xfId="8685"/>
    <cellStyle name="Обычный 4 31 5 2" xfId="29893"/>
    <cellStyle name="Обычный 4 31 6" xfId="8686"/>
    <cellStyle name="Обычный 4 31 6 2" xfId="29894"/>
    <cellStyle name="Обычный 4 31 7" xfId="29889"/>
    <cellStyle name="Обычный 4 32" xfId="8687"/>
    <cellStyle name="Обычный 4 32 2" xfId="8688"/>
    <cellStyle name="Обычный 4 32 2 2" xfId="29896"/>
    <cellStyle name="Обычный 4 32 3" xfId="8689"/>
    <cellStyle name="Обычный 4 32 3 2" xfId="29897"/>
    <cellStyle name="Обычный 4 32 4" xfId="8690"/>
    <cellStyle name="Обычный 4 32 4 2" xfId="29898"/>
    <cellStyle name="Обычный 4 32 5" xfId="8691"/>
    <cellStyle name="Обычный 4 32 5 2" xfId="29899"/>
    <cellStyle name="Обычный 4 32 6" xfId="8692"/>
    <cellStyle name="Обычный 4 32 6 2" xfId="29900"/>
    <cellStyle name="Обычный 4 32 7" xfId="29895"/>
    <cellStyle name="Обычный 4 33" xfId="8693"/>
    <cellStyle name="Обычный 4 33 2" xfId="8694"/>
    <cellStyle name="Обычный 4 33 2 2" xfId="29902"/>
    <cellStyle name="Обычный 4 33 3" xfId="8695"/>
    <cellStyle name="Обычный 4 33 3 2" xfId="29903"/>
    <cellStyle name="Обычный 4 33 4" xfId="8696"/>
    <cellStyle name="Обычный 4 33 4 2" xfId="29904"/>
    <cellStyle name="Обычный 4 33 5" xfId="8697"/>
    <cellStyle name="Обычный 4 33 5 2" xfId="29905"/>
    <cellStyle name="Обычный 4 33 6" xfId="8698"/>
    <cellStyle name="Обычный 4 33 6 2" xfId="29906"/>
    <cellStyle name="Обычный 4 33 7" xfId="29901"/>
    <cellStyle name="Обычный 4 34" xfId="8699"/>
    <cellStyle name="Обычный 4 34 2" xfId="8700"/>
    <cellStyle name="Обычный 4 34 2 2" xfId="29908"/>
    <cellStyle name="Обычный 4 34 3" xfId="8701"/>
    <cellStyle name="Обычный 4 34 3 2" xfId="29909"/>
    <cellStyle name="Обычный 4 34 4" xfId="8702"/>
    <cellStyle name="Обычный 4 34 4 2" xfId="29910"/>
    <cellStyle name="Обычный 4 34 5" xfId="8703"/>
    <cellStyle name="Обычный 4 34 5 2" xfId="29911"/>
    <cellStyle name="Обычный 4 34 6" xfId="8704"/>
    <cellStyle name="Обычный 4 34 6 2" xfId="29912"/>
    <cellStyle name="Обычный 4 34 7" xfId="29907"/>
    <cellStyle name="Обычный 4 35" xfId="8705"/>
    <cellStyle name="Обычный 4 35 2" xfId="8706"/>
    <cellStyle name="Обычный 4 35 2 2" xfId="29914"/>
    <cellStyle name="Обычный 4 35 3" xfId="8707"/>
    <cellStyle name="Обычный 4 35 3 2" xfId="29915"/>
    <cellStyle name="Обычный 4 35 4" xfId="8708"/>
    <cellStyle name="Обычный 4 35 4 2" xfId="29916"/>
    <cellStyle name="Обычный 4 35 5" xfId="8709"/>
    <cellStyle name="Обычный 4 35 5 2" xfId="29917"/>
    <cellStyle name="Обычный 4 35 6" xfId="8710"/>
    <cellStyle name="Обычный 4 35 6 2" xfId="29918"/>
    <cellStyle name="Обычный 4 35 7" xfId="29913"/>
    <cellStyle name="Обычный 4 36" xfId="8711"/>
    <cellStyle name="Обычный 4 36 2" xfId="8712"/>
    <cellStyle name="Обычный 4 36 2 2" xfId="29920"/>
    <cellStyle name="Обычный 4 36 3" xfId="8713"/>
    <cellStyle name="Обычный 4 36 3 2" xfId="29921"/>
    <cellStyle name="Обычный 4 36 4" xfId="8714"/>
    <cellStyle name="Обычный 4 36 4 2" xfId="29922"/>
    <cellStyle name="Обычный 4 36 5" xfId="8715"/>
    <cellStyle name="Обычный 4 36 5 2" xfId="29923"/>
    <cellStyle name="Обычный 4 36 6" xfId="8716"/>
    <cellStyle name="Обычный 4 36 6 2" xfId="29924"/>
    <cellStyle name="Обычный 4 36 7" xfId="29919"/>
    <cellStyle name="Обычный 4 37" xfId="8717"/>
    <cellStyle name="Обычный 4 37 2" xfId="8718"/>
    <cellStyle name="Обычный 4 37 2 2" xfId="29926"/>
    <cellStyle name="Обычный 4 37 3" xfId="8719"/>
    <cellStyle name="Обычный 4 37 3 2" xfId="29927"/>
    <cellStyle name="Обычный 4 37 4" xfId="8720"/>
    <cellStyle name="Обычный 4 37 4 2" xfId="29928"/>
    <cellStyle name="Обычный 4 37 5" xfId="8721"/>
    <cellStyle name="Обычный 4 37 5 2" xfId="29929"/>
    <cellStyle name="Обычный 4 37 6" xfId="8722"/>
    <cellStyle name="Обычный 4 37 6 2" xfId="29930"/>
    <cellStyle name="Обычный 4 37 7" xfId="29925"/>
    <cellStyle name="Обычный 4 38" xfId="8723"/>
    <cellStyle name="Обычный 4 38 2" xfId="8724"/>
    <cellStyle name="Обычный 4 38 2 2" xfId="29932"/>
    <cellStyle name="Обычный 4 38 3" xfId="8725"/>
    <cellStyle name="Обычный 4 38 3 2" xfId="29933"/>
    <cellStyle name="Обычный 4 38 4" xfId="8726"/>
    <cellStyle name="Обычный 4 38 4 2" xfId="29934"/>
    <cellStyle name="Обычный 4 38 5" xfId="8727"/>
    <cellStyle name="Обычный 4 38 5 2" xfId="29935"/>
    <cellStyle name="Обычный 4 38 6" xfId="8728"/>
    <cellStyle name="Обычный 4 38 6 2" xfId="29936"/>
    <cellStyle name="Обычный 4 38 7" xfId="29931"/>
    <cellStyle name="Обычный 4 39" xfId="8729"/>
    <cellStyle name="Обычный 4 39 2" xfId="29937"/>
    <cellStyle name="Обычный 4 4" xfId="8730"/>
    <cellStyle name="Обычный 4 4 10" xfId="22791"/>
    <cellStyle name="Обычный 4 4 10 2" xfId="22792"/>
    <cellStyle name="Обычный 4 4 10 2 2" xfId="22793"/>
    <cellStyle name="Обычный 4 4 10 2 2 2" xfId="39691"/>
    <cellStyle name="Обычный 4 4 10 2 3" xfId="22794"/>
    <cellStyle name="Обычный 4 4 10 2 3 2" xfId="39692"/>
    <cellStyle name="Обычный 4 4 10 2 4" xfId="22795"/>
    <cellStyle name="Обычный 4 4 10 2 4 2" xfId="39693"/>
    <cellStyle name="Обычный 4 4 10 2 5" xfId="22796"/>
    <cellStyle name="Обычный 4 4 10 2 5 2" xfId="39694"/>
    <cellStyle name="Обычный 4 4 10 2 6" xfId="39690"/>
    <cellStyle name="Обычный 4 4 10 3" xfId="22797"/>
    <cellStyle name="Обычный 4 4 10 3 2" xfId="39695"/>
    <cellStyle name="Обычный 4 4 10 4" xfId="22798"/>
    <cellStyle name="Обычный 4 4 10 4 2" xfId="39696"/>
    <cellStyle name="Обычный 4 4 10 5" xfId="22799"/>
    <cellStyle name="Обычный 4 4 10 5 2" xfId="39697"/>
    <cellStyle name="Обычный 4 4 10 6" xfId="22800"/>
    <cellStyle name="Обычный 4 4 10 6 2" xfId="39698"/>
    <cellStyle name="Обычный 4 4 10 7" xfId="39689"/>
    <cellStyle name="Обычный 4 4 11" xfId="22801"/>
    <cellStyle name="Обычный 4 4 11 2" xfId="22802"/>
    <cellStyle name="Обычный 4 4 11 2 2" xfId="39700"/>
    <cellStyle name="Обычный 4 4 11 3" xfId="22803"/>
    <cellStyle name="Обычный 4 4 11 3 2" xfId="39701"/>
    <cellStyle name="Обычный 4 4 11 4" xfId="22804"/>
    <cellStyle name="Обычный 4 4 11 4 2" xfId="39702"/>
    <cellStyle name="Обычный 4 4 11 5" xfId="22805"/>
    <cellStyle name="Обычный 4 4 11 5 2" xfId="39703"/>
    <cellStyle name="Обычный 4 4 11 6" xfId="39699"/>
    <cellStyle name="Обычный 4 4 12" xfId="22806"/>
    <cellStyle name="Обычный 4 4 12 2" xfId="22807"/>
    <cellStyle name="Обычный 4 4 12 2 2" xfId="39705"/>
    <cellStyle name="Обычный 4 4 12 3" xfId="22808"/>
    <cellStyle name="Обычный 4 4 12 3 2" xfId="39706"/>
    <cellStyle name="Обычный 4 4 12 4" xfId="22809"/>
    <cellStyle name="Обычный 4 4 12 4 2" xfId="39707"/>
    <cellStyle name="Обычный 4 4 12 5" xfId="22810"/>
    <cellStyle name="Обычный 4 4 12 5 2" xfId="39708"/>
    <cellStyle name="Обычный 4 4 12 6" xfId="39704"/>
    <cellStyle name="Обычный 4 4 13" xfId="22811"/>
    <cellStyle name="Обычный 4 4 13 2" xfId="39709"/>
    <cellStyle name="Обычный 4 4 14" xfId="22812"/>
    <cellStyle name="Обычный 4 4 14 2" xfId="39710"/>
    <cellStyle name="Обычный 4 4 15" xfId="22813"/>
    <cellStyle name="Обычный 4 4 15 2" xfId="39711"/>
    <cellStyle name="Обычный 4 4 16" xfId="22814"/>
    <cellStyle name="Обычный 4 4 16 2" xfId="39712"/>
    <cellStyle name="Обычный 4 4 17" xfId="22815"/>
    <cellStyle name="Обычный 4 4 17 2" xfId="39713"/>
    <cellStyle name="Обычный 4 4 18" xfId="29938"/>
    <cellStyle name="Обычный 4 4 2" xfId="8731"/>
    <cellStyle name="Обычный 4 4 2 10" xfId="22816"/>
    <cellStyle name="Обычный 4 4 2 10 2" xfId="22817"/>
    <cellStyle name="Обычный 4 4 2 10 2 2" xfId="39715"/>
    <cellStyle name="Обычный 4 4 2 10 3" xfId="22818"/>
    <cellStyle name="Обычный 4 4 2 10 3 2" xfId="39716"/>
    <cellStyle name="Обычный 4 4 2 10 4" xfId="22819"/>
    <cellStyle name="Обычный 4 4 2 10 4 2" xfId="39717"/>
    <cellStyle name="Обычный 4 4 2 10 5" xfId="22820"/>
    <cellStyle name="Обычный 4 4 2 10 5 2" xfId="39718"/>
    <cellStyle name="Обычный 4 4 2 10 6" xfId="39714"/>
    <cellStyle name="Обычный 4 4 2 11" xfId="22821"/>
    <cellStyle name="Обычный 4 4 2 11 2" xfId="22822"/>
    <cellStyle name="Обычный 4 4 2 11 2 2" xfId="39720"/>
    <cellStyle name="Обычный 4 4 2 11 3" xfId="22823"/>
    <cellStyle name="Обычный 4 4 2 11 3 2" xfId="39721"/>
    <cellStyle name="Обычный 4 4 2 11 4" xfId="22824"/>
    <cellStyle name="Обычный 4 4 2 11 4 2" xfId="39722"/>
    <cellStyle name="Обычный 4 4 2 11 5" xfId="22825"/>
    <cellStyle name="Обычный 4 4 2 11 5 2" xfId="39723"/>
    <cellStyle name="Обычный 4 4 2 11 6" xfId="39719"/>
    <cellStyle name="Обычный 4 4 2 12" xfId="22826"/>
    <cellStyle name="Обычный 4 4 2 12 2" xfId="39724"/>
    <cellStyle name="Обычный 4 4 2 13" xfId="22827"/>
    <cellStyle name="Обычный 4 4 2 13 2" xfId="39725"/>
    <cellStyle name="Обычный 4 4 2 14" xfId="22828"/>
    <cellStyle name="Обычный 4 4 2 14 2" xfId="39726"/>
    <cellStyle name="Обычный 4 4 2 15" xfId="22829"/>
    <cellStyle name="Обычный 4 4 2 15 2" xfId="39727"/>
    <cellStyle name="Обычный 4 4 2 16" xfId="22830"/>
    <cellStyle name="Обычный 4 4 2 16 2" xfId="39728"/>
    <cellStyle name="Обычный 4 4 2 17" xfId="29939"/>
    <cellStyle name="Обычный 4 4 2 2" xfId="22831"/>
    <cellStyle name="Обычный 4 4 2 2 2" xfId="22832"/>
    <cellStyle name="Обычный 4 4 2 2 2 2" xfId="22833"/>
    <cellStyle name="Обычный 4 4 2 2 2 2 2" xfId="22834"/>
    <cellStyle name="Обычный 4 4 2 2 2 2 2 2" xfId="39732"/>
    <cellStyle name="Обычный 4 4 2 2 2 2 3" xfId="22835"/>
    <cellStyle name="Обычный 4 4 2 2 2 2 3 2" xfId="39733"/>
    <cellStyle name="Обычный 4 4 2 2 2 2 4" xfId="22836"/>
    <cellStyle name="Обычный 4 4 2 2 2 2 4 2" xfId="39734"/>
    <cellStyle name="Обычный 4 4 2 2 2 2 5" xfId="22837"/>
    <cellStyle name="Обычный 4 4 2 2 2 2 5 2" xfId="39735"/>
    <cellStyle name="Обычный 4 4 2 2 2 2 6" xfId="39731"/>
    <cellStyle name="Обычный 4 4 2 2 2 3" xfId="22838"/>
    <cellStyle name="Обычный 4 4 2 2 2 3 2" xfId="39736"/>
    <cellStyle name="Обычный 4 4 2 2 2 4" xfId="22839"/>
    <cellStyle name="Обычный 4 4 2 2 2 4 2" xfId="39737"/>
    <cellStyle name="Обычный 4 4 2 2 2 5" xfId="22840"/>
    <cellStyle name="Обычный 4 4 2 2 2 5 2" xfId="39738"/>
    <cellStyle name="Обычный 4 4 2 2 2 6" xfId="22841"/>
    <cellStyle name="Обычный 4 4 2 2 2 6 2" xfId="39739"/>
    <cellStyle name="Обычный 4 4 2 2 2 7" xfId="39730"/>
    <cellStyle name="Обычный 4 4 2 2 3" xfId="22842"/>
    <cellStyle name="Обычный 4 4 2 2 3 2" xfId="22843"/>
    <cellStyle name="Обычный 4 4 2 2 3 2 2" xfId="39741"/>
    <cellStyle name="Обычный 4 4 2 2 3 3" xfId="22844"/>
    <cellStyle name="Обычный 4 4 2 2 3 3 2" xfId="39742"/>
    <cellStyle name="Обычный 4 4 2 2 3 4" xfId="22845"/>
    <cellStyle name="Обычный 4 4 2 2 3 4 2" xfId="39743"/>
    <cellStyle name="Обычный 4 4 2 2 3 5" xfId="22846"/>
    <cellStyle name="Обычный 4 4 2 2 3 5 2" xfId="39744"/>
    <cellStyle name="Обычный 4 4 2 2 3 6" xfId="39740"/>
    <cellStyle name="Обычный 4 4 2 2 4" xfId="22847"/>
    <cellStyle name="Обычный 4 4 2 2 4 2" xfId="39745"/>
    <cellStyle name="Обычный 4 4 2 2 5" xfId="22848"/>
    <cellStyle name="Обычный 4 4 2 2 5 2" xfId="39746"/>
    <cellStyle name="Обычный 4 4 2 2 6" xfId="22849"/>
    <cellStyle name="Обычный 4 4 2 2 6 2" xfId="39747"/>
    <cellStyle name="Обычный 4 4 2 2 7" xfId="22850"/>
    <cellStyle name="Обычный 4 4 2 2 7 2" xfId="39748"/>
    <cellStyle name="Обычный 4 4 2 2 8" xfId="22851"/>
    <cellStyle name="Обычный 4 4 2 2 8 2" xfId="39749"/>
    <cellStyle name="Обычный 4 4 2 2 9" xfId="39729"/>
    <cellStyle name="Обычный 4 4 2 3" xfId="22852"/>
    <cellStyle name="Обычный 4 4 2 3 2" xfId="22853"/>
    <cellStyle name="Обычный 4 4 2 3 2 2" xfId="22854"/>
    <cellStyle name="Обычный 4 4 2 3 2 2 2" xfId="22855"/>
    <cellStyle name="Обычный 4 4 2 3 2 2 2 2" xfId="39753"/>
    <cellStyle name="Обычный 4 4 2 3 2 2 3" xfId="22856"/>
    <cellStyle name="Обычный 4 4 2 3 2 2 3 2" xfId="39754"/>
    <cellStyle name="Обычный 4 4 2 3 2 2 4" xfId="22857"/>
    <cellStyle name="Обычный 4 4 2 3 2 2 4 2" xfId="39755"/>
    <cellStyle name="Обычный 4 4 2 3 2 2 5" xfId="22858"/>
    <cellStyle name="Обычный 4 4 2 3 2 2 5 2" xfId="39756"/>
    <cellStyle name="Обычный 4 4 2 3 2 2 6" xfId="39752"/>
    <cellStyle name="Обычный 4 4 2 3 2 3" xfId="22859"/>
    <cellStyle name="Обычный 4 4 2 3 2 3 2" xfId="39757"/>
    <cellStyle name="Обычный 4 4 2 3 2 4" xfId="22860"/>
    <cellStyle name="Обычный 4 4 2 3 2 4 2" xfId="39758"/>
    <cellStyle name="Обычный 4 4 2 3 2 5" xfId="22861"/>
    <cellStyle name="Обычный 4 4 2 3 2 5 2" xfId="39759"/>
    <cellStyle name="Обычный 4 4 2 3 2 6" xfId="22862"/>
    <cellStyle name="Обычный 4 4 2 3 2 6 2" xfId="39760"/>
    <cellStyle name="Обычный 4 4 2 3 2 7" xfId="39751"/>
    <cellStyle name="Обычный 4 4 2 3 3" xfId="22863"/>
    <cellStyle name="Обычный 4 4 2 3 3 2" xfId="22864"/>
    <cellStyle name="Обычный 4 4 2 3 3 2 2" xfId="39762"/>
    <cellStyle name="Обычный 4 4 2 3 3 3" xfId="22865"/>
    <cellStyle name="Обычный 4 4 2 3 3 3 2" xfId="39763"/>
    <cellStyle name="Обычный 4 4 2 3 3 4" xfId="22866"/>
    <cellStyle name="Обычный 4 4 2 3 3 4 2" xfId="39764"/>
    <cellStyle name="Обычный 4 4 2 3 3 5" xfId="22867"/>
    <cellStyle name="Обычный 4 4 2 3 3 5 2" xfId="39765"/>
    <cellStyle name="Обычный 4 4 2 3 3 6" xfId="39761"/>
    <cellStyle name="Обычный 4 4 2 3 4" xfId="22868"/>
    <cellStyle name="Обычный 4 4 2 3 4 2" xfId="39766"/>
    <cellStyle name="Обычный 4 4 2 3 5" xfId="22869"/>
    <cellStyle name="Обычный 4 4 2 3 5 2" xfId="39767"/>
    <cellStyle name="Обычный 4 4 2 3 6" xfId="22870"/>
    <cellStyle name="Обычный 4 4 2 3 6 2" xfId="39768"/>
    <cellStyle name="Обычный 4 4 2 3 7" xfId="22871"/>
    <cellStyle name="Обычный 4 4 2 3 7 2" xfId="39769"/>
    <cellStyle name="Обычный 4 4 2 3 8" xfId="22872"/>
    <cellStyle name="Обычный 4 4 2 3 8 2" xfId="39770"/>
    <cellStyle name="Обычный 4 4 2 3 9" xfId="39750"/>
    <cellStyle name="Обычный 4 4 2 4" xfId="22873"/>
    <cellStyle name="Обычный 4 4 2 4 2" xfId="22874"/>
    <cellStyle name="Обычный 4 4 2 4 2 2" xfId="22875"/>
    <cellStyle name="Обычный 4 4 2 4 2 2 2" xfId="22876"/>
    <cellStyle name="Обычный 4 4 2 4 2 2 2 2" xfId="39774"/>
    <cellStyle name="Обычный 4 4 2 4 2 2 3" xfId="22877"/>
    <cellStyle name="Обычный 4 4 2 4 2 2 3 2" xfId="39775"/>
    <cellStyle name="Обычный 4 4 2 4 2 2 4" xfId="22878"/>
    <cellStyle name="Обычный 4 4 2 4 2 2 4 2" xfId="39776"/>
    <cellStyle name="Обычный 4 4 2 4 2 2 5" xfId="22879"/>
    <cellStyle name="Обычный 4 4 2 4 2 2 5 2" xfId="39777"/>
    <cellStyle name="Обычный 4 4 2 4 2 2 6" xfId="39773"/>
    <cellStyle name="Обычный 4 4 2 4 2 3" xfId="22880"/>
    <cellStyle name="Обычный 4 4 2 4 2 3 2" xfId="39778"/>
    <cellStyle name="Обычный 4 4 2 4 2 4" xfId="22881"/>
    <cellStyle name="Обычный 4 4 2 4 2 4 2" xfId="39779"/>
    <cellStyle name="Обычный 4 4 2 4 2 5" xfId="22882"/>
    <cellStyle name="Обычный 4 4 2 4 2 5 2" xfId="39780"/>
    <cellStyle name="Обычный 4 4 2 4 2 6" xfId="22883"/>
    <cellStyle name="Обычный 4 4 2 4 2 6 2" xfId="39781"/>
    <cellStyle name="Обычный 4 4 2 4 2 7" xfId="39772"/>
    <cellStyle name="Обычный 4 4 2 4 3" xfId="22884"/>
    <cellStyle name="Обычный 4 4 2 4 3 2" xfId="22885"/>
    <cellStyle name="Обычный 4 4 2 4 3 2 2" xfId="39783"/>
    <cellStyle name="Обычный 4 4 2 4 3 3" xfId="22886"/>
    <cellStyle name="Обычный 4 4 2 4 3 3 2" xfId="39784"/>
    <cellStyle name="Обычный 4 4 2 4 3 4" xfId="22887"/>
    <cellStyle name="Обычный 4 4 2 4 3 4 2" xfId="39785"/>
    <cellStyle name="Обычный 4 4 2 4 3 5" xfId="22888"/>
    <cellStyle name="Обычный 4 4 2 4 3 5 2" xfId="39786"/>
    <cellStyle name="Обычный 4 4 2 4 3 6" xfId="39782"/>
    <cellStyle name="Обычный 4 4 2 4 4" xfId="22889"/>
    <cellStyle name="Обычный 4 4 2 4 4 2" xfId="39787"/>
    <cellStyle name="Обычный 4 4 2 4 5" xfId="22890"/>
    <cellStyle name="Обычный 4 4 2 4 5 2" xfId="39788"/>
    <cellStyle name="Обычный 4 4 2 4 6" xfId="22891"/>
    <cellStyle name="Обычный 4 4 2 4 6 2" xfId="39789"/>
    <cellStyle name="Обычный 4 4 2 4 7" xfId="22892"/>
    <cellStyle name="Обычный 4 4 2 4 7 2" xfId="39790"/>
    <cellStyle name="Обычный 4 4 2 4 8" xfId="22893"/>
    <cellStyle name="Обычный 4 4 2 4 8 2" xfId="39791"/>
    <cellStyle name="Обычный 4 4 2 4 9" xfId="39771"/>
    <cellStyle name="Обычный 4 4 2 5" xfId="22894"/>
    <cellStyle name="Обычный 4 4 2 5 2" xfId="22895"/>
    <cellStyle name="Обычный 4 4 2 5 2 2" xfId="22896"/>
    <cellStyle name="Обычный 4 4 2 5 2 2 2" xfId="22897"/>
    <cellStyle name="Обычный 4 4 2 5 2 2 2 2" xfId="39795"/>
    <cellStyle name="Обычный 4 4 2 5 2 2 3" xfId="22898"/>
    <cellStyle name="Обычный 4 4 2 5 2 2 3 2" xfId="39796"/>
    <cellStyle name="Обычный 4 4 2 5 2 2 4" xfId="22899"/>
    <cellStyle name="Обычный 4 4 2 5 2 2 4 2" xfId="39797"/>
    <cellStyle name="Обычный 4 4 2 5 2 2 5" xfId="22900"/>
    <cellStyle name="Обычный 4 4 2 5 2 2 5 2" xfId="39798"/>
    <cellStyle name="Обычный 4 4 2 5 2 2 6" xfId="39794"/>
    <cellStyle name="Обычный 4 4 2 5 2 3" xfId="22901"/>
    <cellStyle name="Обычный 4 4 2 5 2 3 2" xfId="39799"/>
    <cellStyle name="Обычный 4 4 2 5 2 4" xfId="22902"/>
    <cellStyle name="Обычный 4 4 2 5 2 4 2" xfId="39800"/>
    <cellStyle name="Обычный 4 4 2 5 2 5" xfId="22903"/>
    <cellStyle name="Обычный 4 4 2 5 2 5 2" xfId="39801"/>
    <cellStyle name="Обычный 4 4 2 5 2 6" xfId="22904"/>
    <cellStyle name="Обычный 4 4 2 5 2 6 2" xfId="39802"/>
    <cellStyle name="Обычный 4 4 2 5 2 7" xfId="39793"/>
    <cellStyle name="Обычный 4 4 2 5 3" xfId="22905"/>
    <cellStyle name="Обычный 4 4 2 5 3 2" xfId="22906"/>
    <cellStyle name="Обычный 4 4 2 5 3 2 2" xfId="39804"/>
    <cellStyle name="Обычный 4 4 2 5 3 3" xfId="22907"/>
    <cellStyle name="Обычный 4 4 2 5 3 3 2" xfId="39805"/>
    <cellStyle name="Обычный 4 4 2 5 3 4" xfId="22908"/>
    <cellStyle name="Обычный 4 4 2 5 3 4 2" xfId="39806"/>
    <cellStyle name="Обычный 4 4 2 5 3 5" xfId="22909"/>
    <cellStyle name="Обычный 4 4 2 5 3 5 2" xfId="39807"/>
    <cellStyle name="Обычный 4 4 2 5 3 6" xfId="39803"/>
    <cellStyle name="Обычный 4 4 2 5 4" xfId="22910"/>
    <cellStyle name="Обычный 4 4 2 5 4 2" xfId="39808"/>
    <cellStyle name="Обычный 4 4 2 5 5" xfId="22911"/>
    <cellStyle name="Обычный 4 4 2 5 5 2" xfId="39809"/>
    <cellStyle name="Обычный 4 4 2 5 6" xfId="22912"/>
    <cellStyle name="Обычный 4 4 2 5 6 2" xfId="39810"/>
    <cellStyle name="Обычный 4 4 2 5 7" xfId="22913"/>
    <cellStyle name="Обычный 4 4 2 5 7 2" xfId="39811"/>
    <cellStyle name="Обычный 4 4 2 5 8" xfId="22914"/>
    <cellStyle name="Обычный 4 4 2 5 8 2" xfId="39812"/>
    <cellStyle name="Обычный 4 4 2 5 9" xfId="39792"/>
    <cellStyle name="Обычный 4 4 2 6" xfId="22915"/>
    <cellStyle name="Обычный 4 4 2 6 2" xfId="22916"/>
    <cellStyle name="Обычный 4 4 2 6 2 2" xfId="22917"/>
    <cellStyle name="Обычный 4 4 2 6 2 2 2" xfId="22918"/>
    <cellStyle name="Обычный 4 4 2 6 2 2 2 2" xfId="39816"/>
    <cellStyle name="Обычный 4 4 2 6 2 2 3" xfId="22919"/>
    <cellStyle name="Обычный 4 4 2 6 2 2 3 2" xfId="39817"/>
    <cellStyle name="Обычный 4 4 2 6 2 2 4" xfId="22920"/>
    <cellStyle name="Обычный 4 4 2 6 2 2 4 2" xfId="39818"/>
    <cellStyle name="Обычный 4 4 2 6 2 2 5" xfId="22921"/>
    <cellStyle name="Обычный 4 4 2 6 2 2 5 2" xfId="39819"/>
    <cellStyle name="Обычный 4 4 2 6 2 2 6" xfId="39815"/>
    <cellStyle name="Обычный 4 4 2 6 2 3" xfId="22922"/>
    <cellStyle name="Обычный 4 4 2 6 2 3 2" xfId="39820"/>
    <cellStyle name="Обычный 4 4 2 6 2 4" xfId="22923"/>
    <cellStyle name="Обычный 4 4 2 6 2 4 2" xfId="39821"/>
    <cellStyle name="Обычный 4 4 2 6 2 5" xfId="22924"/>
    <cellStyle name="Обычный 4 4 2 6 2 5 2" xfId="39822"/>
    <cellStyle name="Обычный 4 4 2 6 2 6" xfId="22925"/>
    <cellStyle name="Обычный 4 4 2 6 2 6 2" xfId="39823"/>
    <cellStyle name="Обычный 4 4 2 6 2 7" xfId="39814"/>
    <cellStyle name="Обычный 4 4 2 6 3" xfId="22926"/>
    <cellStyle name="Обычный 4 4 2 6 3 2" xfId="22927"/>
    <cellStyle name="Обычный 4 4 2 6 3 2 2" xfId="39825"/>
    <cellStyle name="Обычный 4 4 2 6 3 3" xfId="22928"/>
    <cellStyle name="Обычный 4 4 2 6 3 3 2" xfId="39826"/>
    <cellStyle name="Обычный 4 4 2 6 3 4" xfId="22929"/>
    <cellStyle name="Обычный 4 4 2 6 3 4 2" xfId="39827"/>
    <cellStyle name="Обычный 4 4 2 6 3 5" xfId="22930"/>
    <cellStyle name="Обычный 4 4 2 6 3 5 2" xfId="39828"/>
    <cellStyle name="Обычный 4 4 2 6 3 6" xfId="39824"/>
    <cellStyle name="Обычный 4 4 2 6 4" xfId="22931"/>
    <cellStyle name="Обычный 4 4 2 6 4 2" xfId="39829"/>
    <cellStyle name="Обычный 4 4 2 6 5" xfId="22932"/>
    <cellStyle name="Обычный 4 4 2 6 5 2" xfId="39830"/>
    <cellStyle name="Обычный 4 4 2 6 6" xfId="22933"/>
    <cellStyle name="Обычный 4 4 2 6 6 2" xfId="39831"/>
    <cellStyle name="Обычный 4 4 2 6 7" xfId="22934"/>
    <cellStyle name="Обычный 4 4 2 6 7 2" xfId="39832"/>
    <cellStyle name="Обычный 4 4 2 6 8" xfId="22935"/>
    <cellStyle name="Обычный 4 4 2 6 8 2" xfId="39833"/>
    <cellStyle name="Обычный 4 4 2 6 9" xfId="39813"/>
    <cellStyle name="Обычный 4 4 2 7" xfId="22936"/>
    <cellStyle name="Обычный 4 4 2 7 2" xfId="22937"/>
    <cellStyle name="Обычный 4 4 2 7 2 2" xfId="22938"/>
    <cellStyle name="Обычный 4 4 2 7 2 2 2" xfId="22939"/>
    <cellStyle name="Обычный 4 4 2 7 2 2 2 2" xfId="39837"/>
    <cellStyle name="Обычный 4 4 2 7 2 2 3" xfId="22940"/>
    <cellStyle name="Обычный 4 4 2 7 2 2 3 2" xfId="39838"/>
    <cellStyle name="Обычный 4 4 2 7 2 2 4" xfId="22941"/>
    <cellStyle name="Обычный 4 4 2 7 2 2 4 2" xfId="39839"/>
    <cellStyle name="Обычный 4 4 2 7 2 2 5" xfId="22942"/>
    <cellStyle name="Обычный 4 4 2 7 2 2 5 2" xfId="39840"/>
    <cellStyle name="Обычный 4 4 2 7 2 2 6" xfId="39836"/>
    <cellStyle name="Обычный 4 4 2 7 2 3" xfId="22943"/>
    <cellStyle name="Обычный 4 4 2 7 2 3 2" xfId="39841"/>
    <cellStyle name="Обычный 4 4 2 7 2 4" xfId="22944"/>
    <cellStyle name="Обычный 4 4 2 7 2 4 2" xfId="39842"/>
    <cellStyle name="Обычный 4 4 2 7 2 5" xfId="22945"/>
    <cellStyle name="Обычный 4 4 2 7 2 5 2" xfId="39843"/>
    <cellStyle name="Обычный 4 4 2 7 2 6" xfId="22946"/>
    <cellStyle name="Обычный 4 4 2 7 2 6 2" xfId="39844"/>
    <cellStyle name="Обычный 4 4 2 7 2 7" xfId="39835"/>
    <cellStyle name="Обычный 4 4 2 7 3" xfId="22947"/>
    <cellStyle name="Обычный 4 4 2 7 3 2" xfId="22948"/>
    <cellStyle name="Обычный 4 4 2 7 3 2 2" xfId="39846"/>
    <cellStyle name="Обычный 4 4 2 7 3 3" xfId="22949"/>
    <cellStyle name="Обычный 4 4 2 7 3 3 2" xfId="39847"/>
    <cellStyle name="Обычный 4 4 2 7 3 4" xfId="22950"/>
    <cellStyle name="Обычный 4 4 2 7 3 4 2" xfId="39848"/>
    <cellStyle name="Обычный 4 4 2 7 3 5" xfId="22951"/>
    <cellStyle name="Обычный 4 4 2 7 3 5 2" xfId="39849"/>
    <cellStyle name="Обычный 4 4 2 7 3 6" xfId="39845"/>
    <cellStyle name="Обычный 4 4 2 7 4" xfId="22952"/>
    <cellStyle name="Обычный 4 4 2 7 4 2" xfId="39850"/>
    <cellStyle name="Обычный 4 4 2 7 5" xfId="22953"/>
    <cellStyle name="Обычный 4 4 2 7 5 2" xfId="39851"/>
    <cellStyle name="Обычный 4 4 2 7 6" xfId="22954"/>
    <cellStyle name="Обычный 4 4 2 7 6 2" xfId="39852"/>
    <cellStyle name="Обычный 4 4 2 7 7" xfId="22955"/>
    <cellStyle name="Обычный 4 4 2 7 7 2" xfId="39853"/>
    <cellStyle name="Обычный 4 4 2 7 8" xfId="22956"/>
    <cellStyle name="Обычный 4 4 2 7 8 2" xfId="39854"/>
    <cellStyle name="Обычный 4 4 2 7 9" xfId="39834"/>
    <cellStyle name="Обычный 4 4 2 8" xfId="22957"/>
    <cellStyle name="Обычный 4 4 2 8 2" xfId="22958"/>
    <cellStyle name="Обычный 4 4 2 8 2 2" xfId="22959"/>
    <cellStyle name="Обычный 4 4 2 8 2 2 2" xfId="22960"/>
    <cellStyle name="Обычный 4 4 2 8 2 2 2 2" xfId="39858"/>
    <cellStyle name="Обычный 4 4 2 8 2 2 3" xfId="22961"/>
    <cellStyle name="Обычный 4 4 2 8 2 2 3 2" xfId="39859"/>
    <cellStyle name="Обычный 4 4 2 8 2 2 4" xfId="22962"/>
    <cellStyle name="Обычный 4 4 2 8 2 2 4 2" xfId="39860"/>
    <cellStyle name="Обычный 4 4 2 8 2 2 5" xfId="22963"/>
    <cellStyle name="Обычный 4 4 2 8 2 2 5 2" xfId="39861"/>
    <cellStyle name="Обычный 4 4 2 8 2 2 6" xfId="39857"/>
    <cellStyle name="Обычный 4 4 2 8 2 3" xfId="22964"/>
    <cellStyle name="Обычный 4 4 2 8 2 3 2" xfId="39862"/>
    <cellStyle name="Обычный 4 4 2 8 2 4" xfId="22965"/>
    <cellStyle name="Обычный 4 4 2 8 2 4 2" xfId="39863"/>
    <cellStyle name="Обычный 4 4 2 8 2 5" xfId="22966"/>
    <cellStyle name="Обычный 4 4 2 8 2 5 2" xfId="39864"/>
    <cellStyle name="Обычный 4 4 2 8 2 6" xfId="22967"/>
    <cellStyle name="Обычный 4 4 2 8 2 6 2" xfId="39865"/>
    <cellStyle name="Обычный 4 4 2 8 2 7" xfId="39856"/>
    <cellStyle name="Обычный 4 4 2 8 3" xfId="22968"/>
    <cellStyle name="Обычный 4 4 2 8 3 2" xfId="22969"/>
    <cellStyle name="Обычный 4 4 2 8 3 2 2" xfId="39867"/>
    <cellStyle name="Обычный 4 4 2 8 3 3" xfId="22970"/>
    <cellStyle name="Обычный 4 4 2 8 3 3 2" xfId="39868"/>
    <cellStyle name="Обычный 4 4 2 8 3 4" xfId="22971"/>
    <cellStyle name="Обычный 4 4 2 8 3 4 2" xfId="39869"/>
    <cellStyle name="Обычный 4 4 2 8 3 5" xfId="22972"/>
    <cellStyle name="Обычный 4 4 2 8 3 5 2" xfId="39870"/>
    <cellStyle name="Обычный 4 4 2 8 3 6" xfId="39866"/>
    <cellStyle name="Обычный 4 4 2 8 4" xfId="22973"/>
    <cellStyle name="Обычный 4 4 2 8 4 2" xfId="39871"/>
    <cellStyle name="Обычный 4 4 2 8 5" xfId="22974"/>
    <cellStyle name="Обычный 4 4 2 8 5 2" xfId="39872"/>
    <cellStyle name="Обычный 4 4 2 8 6" xfId="22975"/>
    <cellStyle name="Обычный 4 4 2 8 6 2" xfId="39873"/>
    <cellStyle name="Обычный 4 4 2 8 7" xfId="22976"/>
    <cellStyle name="Обычный 4 4 2 8 7 2" xfId="39874"/>
    <cellStyle name="Обычный 4 4 2 8 8" xfId="39855"/>
    <cellStyle name="Обычный 4 4 2 9" xfId="22977"/>
    <cellStyle name="Обычный 4 4 2 9 2" xfId="22978"/>
    <cellStyle name="Обычный 4 4 2 9 2 2" xfId="22979"/>
    <cellStyle name="Обычный 4 4 2 9 2 2 2" xfId="39877"/>
    <cellStyle name="Обычный 4 4 2 9 2 3" xfId="22980"/>
    <cellStyle name="Обычный 4 4 2 9 2 3 2" xfId="39878"/>
    <cellStyle name="Обычный 4 4 2 9 2 4" xfId="22981"/>
    <cellStyle name="Обычный 4 4 2 9 2 4 2" xfId="39879"/>
    <cellStyle name="Обычный 4 4 2 9 2 5" xfId="22982"/>
    <cellStyle name="Обычный 4 4 2 9 2 5 2" xfId="39880"/>
    <cellStyle name="Обычный 4 4 2 9 2 6" xfId="39876"/>
    <cellStyle name="Обычный 4 4 2 9 3" xfId="22983"/>
    <cellStyle name="Обычный 4 4 2 9 3 2" xfId="39881"/>
    <cellStyle name="Обычный 4 4 2 9 4" xfId="22984"/>
    <cellStyle name="Обычный 4 4 2 9 4 2" xfId="39882"/>
    <cellStyle name="Обычный 4 4 2 9 5" xfId="22985"/>
    <cellStyle name="Обычный 4 4 2 9 5 2" xfId="39883"/>
    <cellStyle name="Обычный 4 4 2 9 6" xfId="22986"/>
    <cellStyle name="Обычный 4 4 2 9 6 2" xfId="39884"/>
    <cellStyle name="Обычный 4 4 2 9 7" xfId="39875"/>
    <cellStyle name="Обычный 4 4 3" xfId="8732"/>
    <cellStyle name="Обычный 4 4 3 10" xfId="22987"/>
    <cellStyle name="Обычный 4 4 3 10 2" xfId="22988"/>
    <cellStyle name="Обычный 4 4 3 10 2 2" xfId="39886"/>
    <cellStyle name="Обычный 4 4 3 10 3" xfId="22989"/>
    <cellStyle name="Обычный 4 4 3 10 3 2" xfId="39887"/>
    <cellStyle name="Обычный 4 4 3 10 4" xfId="22990"/>
    <cellStyle name="Обычный 4 4 3 10 4 2" xfId="39888"/>
    <cellStyle name="Обычный 4 4 3 10 5" xfId="22991"/>
    <cellStyle name="Обычный 4 4 3 10 5 2" xfId="39889"/>
    <cellStyle name="Обычный 4 4 3 10 6" xfId="39885"/>
    <cellStyle name="Обычный 4 4 3 11" xfId="22992"/>
    <cellStyle name="Обычный 4 4 3 11 2" xfId="39890"/>
    <cellStyle name="Обычный 4 4 3 12" xfId="22993"/>
    <cellStyle name="Обычный 4 4 3 12 2" xfId="39891"/>
    <cellStyle name="Обычный 4 4 3 13" xfId="22994"/>
    <cellStyle name="Обычный 4 4 3 13 2" xfId="39892"/>
    <cellStyle name="Обычный 4 4 3 14" xfId="22995"/>
    <cellStyle name="Обычный 4 4 3 14 2" xfId="39893"/>
    <cellStyle name="Обычный 4 4 3 15" xfId="22996"/>
    <cellStyle name="Обычный 4 4 3 15 2" xfId="39894"/>
    <cellStyle name="Обычный 4 4 3 16" xfId="29940"/>
    <cellStyle name="Обычный 4 4 3 2" xfId="22997"/>
    <cellStyle name="Обычный 4 4 3 2 2" xfId="22998"/>
    <cellStyle name="Обычный 4 4 3 2 2 2" xfId="22999"/>
    <cellStyle name="Обычный 4 4 3 2 2 2 2" xfId="23000"/>
    <cellStyle name="Обычный 4 4 3 2 2 2 2 2" xfId="39898"/>
    <cellStyle name="Обычный 4 4 3 2 2 2 3" xfId="23001"/>
    <cellStyle name="Обычный 4 4 3 2 2 2 3 2" xfId="39899"/>
    <cellStyle name="Обычный 4 4 3 2 2 2 4" xfId="23002"/>
    <cellStyle name="Обычный 4 4 3 2 2 2 4 2" xfId="39900"/>
    <cellStyle name="Обычный 4 4 3 2 2 2 5" xfId="23003"/>
    <cellStyle name="Обычный 4 4 3 2 2 2 5 2" xfId="39901"/>
    <cellStyle name="Обычный 4 4 3 2 2 2 6" xfId="39897"/>
    <cellStyle name="Обычный 4 4 3 2 2 3" xfId="23004"/>
    <cellStyle name="Обычный 4 4 3 2 2 3 2" xfId="39902"/>
    <cellStyle name="Обычный 4 4 3 2 2 4" xfId="23005"/>
    <cellStyle name="Обычный 4 4 3 2 2 4 2" xfId="39903"/>
    <cellStyle name="Обычный 4 4 3 2 2 5" xfId="23006"/>
    <cellStyle name="Обычный 4 4 3 2 2 5 2" xfId="39904"/>
    <cellStyle name="Обычный 4 4 3 2 2 6" xfId="23007"/>
    <cellStyle name="Обычный 4 4 3 2 2 6 2" xfId="39905"/>
    <cellStyle name="Обычный 4 4 3 2 2 7" xfId="39896"/>
    <cellStyle name="Обычный 4 4 3 2 3" xfId="23008"/>
    <cellStyle name="Обычный 4 4 3 2 3 2" xfId="23009"/>
    <cellStyle name="Обычный 4 4 3 2 3 2 2" xfId="39907"/>
    <cellStyle name="Обычный 4 4 3 2 3 3" xfId="23010"/>
    <cellStyle name="Обычный 4 4 3 2 3 3 2" xfId="39908"/>
    <cellStyle name="Обычный 4 4 3 2 3 4" xfId="23011"/>
    <cellStyle name="Обычный 4 4 3 2 3 4 2" xfId="39909"/>
    <cellStyle name="Обычный 4 4 3 2 3 5" xfId="23012"/>
    <cellStyle name="Обычный 4 4 3 2 3 5 2" xfId="39910"/>
    <cellStyle name="Обычный 4 4 3 2 3 6" xfId="39906"/>
    <cellStyle name="Обычный 4 4 3 2 4" xfId="23013"/>
    <cellStyle name="Обычный 4 4 3 2 4 2" xfId="39911"/>
    <cellStyle name="Обычный 4 4 3 2 5" xfId="23014"/>
    <cellStyle name="Обычный 4 4 3 2 5 2" xfId="39912"/>
    <cellStyle name="Обычный 4 4 3 2 6" xfId="23015"/>
    <cellStyle name="Обычный 4 4 3 2 6 2" xfId="39913"/>
    <cellStyle name="Обычный 4 4 3 2 7" xfId="23016"/>
    <cellStyle name="Обычный 4 4 3 2 7 2" xfId="39914"/>
    <cellStyle name="Обычный 4 4 3 2 8" xfId="23017"/>
    <cellStyle name="Обычный 4 4 3 2 8 2" xfId="39915"/>
    <cellStyle name="Обычный 4 4 3 2 9" xfId="39895"/>
    <cellStyle name="Обычный 4 4 3 3" xfId="23018"/>
    <cellStyle name="Обычный 4 4 3 3 2" xfId="23019"/>
    <cellStyle name="Обычный 4 4 3 3 2 2" xfId="23020"/>
    <cellStyle name="Обычный 4 4 3 3 2 2 2" xfId="23021"/>
    <cellStyle name="Обычный 4 4 3 3 2 2 2 2" xfId="39919"/>
    <cellStyle name="Обычный 4 4 3 3 2 2 3" xfId="23022"/>
    <cellStyle name="Обычный 4 4 3 3 2 2 3 2" xfId="39920"/>
    <cellStyle name="Обычный 4 4 3 3 2 2 4" xfId="23023"/>
    <cellStyle name="Обычный 4 4 3 3 2 2 4 2" xfId="39921"/>
    <cellStyle name="Обычный 4 4 3 3 2 2 5" xfId="23024"/>
    <cellStyle name="Обычный 4 4 3 3 2 2 5 2" xfId="39922"/>
    <cellStyle name="Обычный 4 4 3 3 2 2 6" xfId="39918"/>
    <cellStyle name="Обычный 4 4 3 3 2 3" xfId="23025"/>
    <cellStyle name="Обычный 4 4 3 3 2 3 2" xfId="39923"/>
    <cellStyle name="Обычный 4 4 3 3 2 4" xfId="23026"/>
    <cellStyle name="Обычный 4 4 3 3 2 4 2" xfId="39924"/>
    <cellStyle name="Обычный 4 4 3 3 2 5" xfId="23027"/>
    <cellStyle name="Обычный 4 4 3 3 2 5 2" xfId="39925"/>
    <cellStyle name="Обычный 4 4 3 3 2 6" xfId="23028"/>
    <cellStyle name="Обычный 4 4 3 3 2 6 2" xfId="39926"/>
    <cellStyle name="Обычный 4 4 3 3 2 7" xfId="39917"/>
    <cellStyle name="Обычный 4 4 3 3 3" xfId="23029"/>
    <cellStyle name="Обычный 4 4 3 3 3 2" xfId="23030"/>
    <cellStyle name="Обычный 4 4 3 3 3 2 2" xfId="39928"/>
    <cellStyle name="Обычный 4 4 3 3 3 3" xfId="23031"/>
    <cellStyle name="Обычный 4 4 3 3 3 3 2" xfId="39929"/>
    <cellStyle name="Обычный 4 4 3 3 3 4" xfId="23032"/>
    <cellStyle name="Обычный 4 4 3 3 3 4 2" xfId="39930"/>
    <cellStyle name="Обычный 4 4 3 3 3 5" xfId="23033"/>
    <cellStyle name="Обычный 4 4 3 3 3 5 2" xfId="39931"/>
    <cellStyle name="Обычный 4 4 3 3 3 6" xfId="39927"/>
    <cellStyle name="Обычный 4 4 3 3 4" xfId="23034"/>
    <cellStyle name="Обычный 4 4 3 3 4 2" xfId="39932"/>
    <cellStyle name="Обычный 4 4 3 3 5" xfId="23035"/>
    <cellStyle name="Обычный 4 4 3 3 5 2" xfId="39933"/>
    <cellStyle name="Обычный 4 4 3 3 6" xfId="23036"/>
    <cellStyle name="Обычный 4 4 3 3 6 2" xfId="39934"/>
    <cellStyle name="Обычный 4 4 3 3 7" xfId="23037"/>
    <cellStyle name="Обычный 4 4 3 3 7 2" xfId="39935"/>
    <cellStyle name="Обычный 4 4 3 3 8" xfId="23038"/>
    <cellStyle name="Обычный 4 4 3 3 8 2" xfId="39936"/>
    <cellStyle name="Обычный 4 4 3 3 9" xfId="39916"/>
    <cellStyle name="Обычный 4 4 3 4" xfId="23039"/>
    <cellStyle name="Обычный 4 4 3 4 2" xfId="23040"/>
    <cellStyle name="Обычный 4 4 3 4 2 2" xfId="23041"/>
    <cellStyle name="Обычный 4 4 3 4 2 2 2" xfId="23042"/>
    <cellStyle name="Обычный 4 4 3 4 2 2 2 2" xfId="39940"/>
    <cellStyle name="Обычный 4 4 3 4 2 2 3" xfId="23043"/>
    <cellStyle name="Обычный 4 4 3 4 2 2 3 2" xfId="39941"/>
    <cellStyle name="Обычный 4 4 3 4 2 2 4" xfId="23044"/>
    <cellStyle name="Обычный 4 4 3 4 2 2 4 2" xfId="39942"/>
    <cellStyle name="Обычный 4 4 3 4 2 2 5" xfId="23045"/>
    <cellStyle name="Обычный 4 4 3 4 2 2 5 2" xfId="39943"/>
    <cellStyle name="Обычный 4 4 3 4 2 2 6" xfId="39939"/>
    <cellStyle name="Обычный 4 4 3 4 2 3" xfId="23046"/>
    <cellStyle name="Обычный 4 4 3 4 2 3 2" xfId="39944"/>
    <cellStyle name="Обычный 4 4 3 4 2 4" xfId="23047"/>
    <cellStyle name="Обычный 4 4 3 4 2 4 2" xfId="39945"/>
    <cellStyle name="Обычный 4 4 3 4 2 5" xfId="23048"/>
    <cellStyle name="Обычный 4 4 3 4 2 5 2" xfId="39946"/>
    <cellStyle name="Обычный 4 4 3 4 2 6" xfId="23049"/>
    <cellStyle name="Обычный 4 4 3 4 2 6 2" xfId="39947"/>
    <cellStyle name="Обычный 4 4 3 4 2 7" xfId="39938"/>
    <cellStyle name="Обычный 4 4 3 4 3" xfId="23050"/>
    <cellStyle name="Обычный 4 4 3 4 3 2" xfId="23051"/>
    <cellStyle name="Обычный 4 4 3 4 3 2 2" xfId="39949"/>
    <cellStyle name="Обычный 4 4 3 4 3 3" xfId="23052"/>
    <cellStyle name="Обычный 4 4 3 4 3 3 2" xfId="39950"/>
    <cellStyle name="Обычный 4 4 3 4 3 4" xfId="23053"/>
    <cellStyle name="Обычный 4 4 3 4 3 4 2" xfId="39951"/>
    <cellStyle name="Обычный 4 4 3 4 3 5" xfId="23054"/>
    <cellStyle name="Обычный 4 4 3 4 3 5 2" xfId="39952"/>
    <cellStyle name="Обычный 4 4 3 4 3 6" xfId="39948"/>
    <cellStyle name="Обычный 4 4 3 4 4" xfId="23055"/>
    <cellStyle name="Обычный 4 4 3 4 4 2" xfId="39953"/>
    <cellStyle name="Обычный 4 4 3 4 5" xfId="23056"/>
    <cellStyle name="Обычный 4 4 3 4 5 2" xfId="39954"/>
    <cellStyle name="Обычный 4 4 3 4 6" xfId="23057"/>
    <cellStyle name="Обычный 4 4 3 4 6 2" xfId="39955"/>
    <cellStyle name="Обычный 4 4 3 4 7" xfId="23058"/>
    <cellStyle name="Обычный 4 4 3 4 7 2" xfId="39956"/>
    <cellStyle name="Обычный 4 4 3 4 8" xfId="23059"/>
    <cellStyle name="Обычный 4 4 3 4 8 2" xfId="39957"/>
    <cellStyle name="Обычный 4 4 3 4 9" xfId="39937"/>
    <cellStyle name="Обычный 4 4 3 5" xfId="23060"/>
    <cellStyle name="Обычный 4 4 3 5 2" xfId="23061"/>
    <cellStyle name="Обычный 4 4 3 5 2 2" xfId="23062"/>
    <cellStyle name="Обычный 4 4 3 5 2 2 2" xfId="23063"/>
    <cellStyle name="Обычный 4 4 3 5 2 2 2 2" xfId="39961"/>
    <cellStyle name="Обычный 4 4 3 5 2 2 3" xfId="23064"/>
    <cellStyle name="Обычный 4 4 3 5 2 2 3 2" xfId="39962"/>
    <cellStyle name="Обычный 4 4 3 5 2 2 4" xfId="23065"/>
    <cellStyle name="Обычный 4 4 3 5 2 2 4 2" xfId="39963"/>
    <cellStyle name="Обычный 4 4 3 5 2 2 5" xfId="23066"/>
    <cellStyle name="Обычный 4 4 3 5 2 2 5 2" xfId="39964"/>
    <cellStyle name="Обычный 4 4 3 5 2 2 6" xfId="39960"/>
    <cellStyle name="Обычный 4 4 3 5 2 3" xfId="23067"/>
    <cellStyle name="Обычный 4 4 3 5 2 3 2" xfId="39965"/>
    <cellStyle name="Обычный 4 4 3 5 2 4" xfId="23068"/>
    <cellStyle name="Обычный 4 4 3 5 2 4 2" xfId="39966"/>
    <cellStyle name="Обычный 4 4 3 5 2 5" xfId="23069"/>
    <cellStyle name="Обычный 4 4 3 5 2 5 2" xfId="39967"/>
    <cellStyle name="Обычный 4 4 3 5 2 6" xfId="23070"/>
    <cellStyle name="Обычный 4 4 3 5 2 6 2" xfId="39968"/>
    <cellStyle name="Обычный 4 4 3 5 2 7" xfId="39959"/>
    <cellStyle name="Обычный 4 4 3 5 3" xfId="23071"/>
    <cellStyle name="Обычный 4 4 3 5 3 2" xfId="23072"/>
    <cellStyle name="Обычный 4 4 3 5 3 2 2" xfId="39970"/>
    <cellStyle name="Обычный 4 4 3 5 3 3" xfId="23073"/>
    <cellStyle name="Обычный 4 4 3 5 3 3 2" xfId="39971"/>
    <cellStyle name="Обычный 4 4 3 5 3 4" xfId="23074"/>
    <cellStyle name="Обычный 4 4 3 5 3 4 2" xfId="39972"/>
    <cellStyle name="Обычный 4 4 3 5 3 5" xfId="23075"/>
    <cellStyle name="Обычный 4 4 3 5 3 5 2" xfId="39973"/>
    <cellStyle name="Обычный 4 4 3 5 3 6" xfId="39969"/>
    <cellStyle name="Обычный 4 4 3 5 4" xfId="23076"/>
    <cellStyle name="Обычный 4 4 3 5 4 2" xfId="39974"/>
    <cellStyle name="Обычный 4 4 3 5 5" xfId="23077"/>
    <cellStyle name="Обычный 4 4 3 5 5 2" xfId="39975"/>
    <cellStyle name="Обычный 4 4 3 5 6" xfId="23078"/>
    <cellStyle name="Обычный 4 4 3 5 6 2" xfId="39976"/>
    <cellStyle name="Обычный 4 4 3 5 7" xfId="23079"/>
    <cellStyle name="Обычный 4 4 3 5 7 2" xfId="39977"/>
    <cellStyle name="Обычный 4 4 3 5 8" xfId="23080"/>
    <cellStyle name="Обычный 4 4 3 5 8 2" xfId="39978"/>
    <cellStyle name="Обычный 4 4 3 5 9" xfId="39958"/>
    <cellStyle name="Обычный 4 4 3 6" xfId="23081"/>
    <cellStyle name="Обычный 4 4 3 6 2" xfId="23082"/>
    <cellStyle name="Обычный 4 4 3 6 2 2" xfId="23083"/>
    <cellStyle name="Обычный 4 4 3 6 2 2 2" xfId="23084"/>
    <cellStyle name="Обычный 4 4 3 6 2 2 2 2" xfId="39982"/>
    <cellStyle name="Обычный 4 4 3 6 2 2 3" xfId="23085"/>
    <cellStyle name="Обычный 4 4 3 6 2 2 3 2" xfId="39983"/>
    <cellStyle name="Обычный 4 4 3 6 2 2 4" xfId="23086"/>
    <cellStyle name="Обычный 4 4 3 6 2 2 4 2" xfId="39984"/>
    <cellStyle name="Обычный 4 4 3 6 2 2 5" xfId="23087"/>
    <cellStyle name="Обычный 4 4 3 6 2 2 5 2" xfId="39985"/>
    <cellStyle name="Обычный 4 4 3 6 2 2 6" xfId="39981"/>
    <cellStyle name="Обычный 4 4 3 6 2 3" xfId="23088"/>
    <cellStyle name="Обычный 4 4 3 6 2 3 2" xfId="39986"/>
    <cellStyle name="Обычный 4 4 3 6 2 4" xfId="23089"/>
    <cellStyle name="Обычный 4 4 3 6 2 4 2" xfId="39987"/>
    <cellStyle name="Обычный 4 4 3 6 2 5" xfId="23090"/>
    <cellStyle name="Обычный 4 4 3 6 2 5 2" xfId="39988"/>
    <cellStyle name="Обычный 4 4 3 6 2 6" xfId="23091"/>
    <cellStyle name="Обычный 4 4 3 6 2 6 2" xfId="39989"/>
    <cellStyle name="Обычный 4 4 3 6 2 7" xfId="39980"/>
    <cellStyle name="Обычный 4 4 3 6 3" xfId="23092"/>
    <cellStyle name="Обычный 4 4 3 6 3 2" xfId="23093"/>
    <cellStyle name="Обычный 4 4 3 6 3 2 2" xfId="39991"/>
    <cellStyle name="Обычный 4 4 3 6 3 3" xfId="23094"/>
    <cellStyle name="Обычный 4 4 3 6 3 3 2" xfId="39992"/>
    <cellStyle name="Обычный 4 4 3 6 3 4" xfId="23095"/>
    <cellStyle name="Обычный 4 4 3 6 3 4 2" xfId="39993"/>
    <cellStyle name="Обычный 4 4 3 6 3 5" xfId="23096"/>
    <cellStyle name="Обычный 4 4 3 6 3 5 2" xfId="39994"/>
    <cellStyle name="Обычный 4 4 3 6 3 6" xfId="39990"/>
    <cellStyle name="Обычный 4 4 3 6 4" xfId="23097"/>
    <cellStyle name="Обычный 4 4 3 6 4 2" xfId="39995"/>
    <cellStyle name="Обычный 4 4 3 6 5" xfId="23098"/>
    <cellStyle name="Обычный 4 4 3 6 5 2" xfId="39996"/>
    <cellStyle name="Обычный 4 4 3 6 6" xfId="23099"/>
    <cellStyle name="Обычный 4 4 3 6 6 2" xfId="39997"/>
    <cellStyle name="Обычный 4 4 3 6 7" xfId="23100"/>
    <cellStyle name="Обычный 4 4 3 6 7 2" xfId="39998"/>
    <cellStyle name="Обычный 4 4 3 6 8" xfId="23101"/>
    <cellStyle name="Обычный 4 4 3 6 8 2" xfId="39999"/>
    <cellStyle name="Обычный 4 4 3 6 9" xfId="39979"/>
    <cellStyle name="Обычный 4 4 3 7" xfId="23102"/>
    <cellStyle name="Обычный 4 4 3 7 2" xfId="23103"/>
    <cellStyle name="Обычный 4 4 3 7 2 2" xfId="23104"/>
    <cellStyle name="Обычный 4 4 3 7 2 2 2" xfId="23105"/>
    <cellStyle name="Обычный 4 4 3 7 2 2 2 2" xfId="40003"/>
    <cellStyle name="Обычный 4 4 3 7 2 2 3" xfId="23106"/>
    <cellStyle name="Обычный 4 4 3 7 2 2 3 2" xfId="40004"/>
    <cellStyle name="Обычный 4 4 3 7 2 2 4" xfId="23107"/>
    <cellStyle name="Обычный 4 4 3 7 2 2 4 2" xfId="40005"/>
    <cellStyle name="Обычный 4 4 3 7 2 2 5" xfId="23108"/>
    <cellStyle name="Обычный 4 4 3 7 2 2 5 2" xfId="40006"/>
    <cellStyle name="Обычный 4 4 3 7 2 2 6" xfId="40002"/>
    <cellStyle name="Обычный 4 4 3 7 2 3" xfId="23109"/>
    <cellStyle name="Обычный 4 4 3 7 2 3 2" xfId="40007"/>
    <cellStyle name="Обычный 4 4 3 7 2 4" xfId="23110"/>
    <cellStyle name="Обычный 4 4 3 7 2 4 2" xfId="40008"/>
    <cellStyle name="Обычный 4 4 3 7 2 5" xfId="23111"/>
    <cellStyle name="Обычный 4 4 3 7 2 5 2" xfId="40009"/>
    <cellStyle name="Обычный 4 4 3 7 2 6" xfId="23112"/>
    <cellStyle name="Обычный 4 4 3 7 2 6 2" xfId="40010"/>
    <cellStyle name="Обычный 4 4 3 7 2 7" xfId="40001"/>
    <cellStyle name="Обычный 4 4 3 7 3" xfId="23113"/>
    <cellStyle name="Обычный 4 4 3 7 3 2" xfId="23114"/>
    <cellStyle name="Обычный 4 4 3 7 3 2 2" xfId="40012"/>
    <cellStyle name="Обычный 4 4 3 7 3 3" xfId="23115"/>
    <cellStyle name="Обычный 4 4 3 7 3 3 2" xfId="40013"/>
    <cellStyle name="Обычный 4 4 3 7 3 4" xfId="23116"/>
    <cellStyle name="Обычный 4 4 3 7 3 4 2" xfId="40014"/>
    <cellStyle name="Обычный 4 4 3 7 3 5" xfId="23117"/>
    <cellStyle name="Обычный 4 4 3 7 3 5 2" xfId="40015"/>
    <cellStyle name="Обычный 4 4 3 7 3 6" xfId="40011"/>
    <cellStyle name="Обычный 4 4 3 7 4" xfId="23118"/>
    <cellStyle name="Обычный 4 4 3 7 4 2" xfId="40016"/>
    <cellStyle name="Обычный 4 4 3 7 5" xfId="23119"/>
    <cellStyle name="Обычный 4 4 3 7 5 2" xfId="40017"/>
    <cellStyle name="Обычный 4 4 3 7 6" xfId="23120"/>
    <cellStyle name="Обычный 4 4 3 7 6 2" xfId="40018"/>
    <cellStyle name="Обычный 4 4 3 7 7" xfId="23121"/>
    <cellStyle name="Обычный 4 4 3 7 7 2" xfId="40019"/>
    <cellStyle name="Обычный 4 4 3 7 8" xfId="40000"/>
    <cellStyle name="Обычный 4 4 3 8" xfId="23122"/>
    <cellStyle name="Обычный 4 4 3 8 2" xfId="23123"/>
    <cellStyle name="Обычный 4 4 3 8 2 2" xfId="23124"/>
    <cellStyle name="Обычный 4 4 3 8 2 2 2" xfId="40022"/>
    <cellStyle name="Обычный 4 4 3 8 2 3" xfId="23125"/>
    <cellStyle name="Обычный 4 4 3 8 2 3 2" xfId="40023"/>
    <cellStyle name="Обычный 4 4 3 8 2 4" xfId="23126"/>
    <cellStyle name="Обычный 4 4 3 8 2 4 2" xfId="40024"/>
    <cellStyle name="Обычный 4 4 3 8 2 5" xfId="23127"/>
    <cellStyle name="Обычный 4 4 3 8 2 5 2" xfId="40025"/>
    <cellStyle name="Обычный 4 4 3 8 2 6" xfId="40021"/>
    <cellStyle name="Обычный 4 4 3 8 3" xfId="23128"/>
    <cellStyle name="Обычный 4 4 3 8 3 2" xfId="40026"/>
    <cellStyle name="Обычный 4 4 3 8 4" xfId="23129"/>
    <cellStyle name="Обычный 4 4 3 8 4 2" xfId="40027"/>
    <cellStyle name="Обычный 4 4 3 8 5" xfId="23130"/>
    <cellStyle name="Обычный 4 4 3 8 5 2" xfId="40028"/>
    <cellStyle name="Обычный 4 4 3 8 6" xfId="23131"/>
    <cellStyle name="Обычный 4 4 3 8 6 2" xfId="40029"/>
    <cellStyle name="Обычный 4 4 3 8 7" xfId="40020"/>
    <cellStyle name="Обычный 4 4 3 9" xfId="23132"/>
    <cellStyle name="Обычный 4 4 3 9 2" xfId="23133"/>
    <cellStyle name="Обычный 4 4 3 9 2 2" xfId="40031"/>
    <cellStyle name="Обычный 4 4 3 9 3" xfId="23134"/>
    <cellStyle name="Обычный 4 4 3 9 3 2" xfId="40032"/>
    <cellStyle name="Обычный 4 4 3 9 4" xfId="23135"/>
    <cellStyle name="Обычный 4 4 3 9 4 2" xfId="40033"/>
    <cellStyle name="Обычный 4 4 3 9 5" xfId="23136"/>
    <cellStyle name="Обычный 4 4 3 9 5 2" xfId="40034"/>
    <cellStyle name="Обычный 4 4 3 9 6" xfId="40030"/>
    <cellStyle name="Обычный 4 4 4" xfId="8733"/>
    <cellStyle name="Обычный 4 4 4 2" xfId="23137"/>
    <cellStyle name="Обычный 4 4 4 2 2" xfId="23138"/>
    <cellStyle name="Обычный 4 4 4 2 2 2" xfId="23139"/>
    <cellStyle name="Обычный 4 4 4 2 2 2 2" xfId="40037"/>
    <cellStyle name="Обычный 4 4 4 2 2 3" xfId="23140"/>
    <cellStyle name="Обычный 4 4 4 2 2 3 2" xfId="40038"/>
    <cellStyle name="Обычный 4 4 4 2 2 4" xfId="23141"/>
    <cellStyle name="Обычный 4 4 4 2 2 4 2" xfId="40039"/>
    <cellStyle name="Обычный 4 4 4 2 2 5" xfId="23142"/>
    <cellStyle name="Обычный 4 4 4 2 2 5 2" xfId="40040"/>
    <cellStyle name="Обычный 4 4 4 2 2 6" xfId="40036"/>
    <cellStyle name="Обычный 4 4 4 2 3" xfId="23143"/>
    <cellStyle name="Обычный 4 4 4 2 3 2" xfId="40041"/>
    <cellStyle name="Обычный 4 4 4 2 4" xfId="23144"/>
    <cellStyle name="Обычный 4 4 4 2 4 2" xfId="40042"/>
    <cellStyle name="Обычный 4 4 4 2 5" xfId="23145"/>
    <cellStyle name="Обычный 4 4 4 2 5 2" xfId="40043"/>
    <cellStyle name="Обычный 4 4 4 2 6" xfId="23146"/>
    <cellStyle name="Обычный 4 4 4 2 6 2" xfId="40044"/>
    <cellStyle name="Обычный 4 4 4 2 7" xfId="40035"/>
    <cellStyle name="Обычный 4 4 4 3" xfId="23147"/>
    <cellStyle name="Обычный 4 4 4 3 2" xfId="23148"/>
    <cellStyle name="Обычный 4 4 4 3 2 2" xfId="40046"/>
    <cellStyle name="Обычный 4 4 4 3 3" xfId="23149"/>
    <cellStyle name="Обычный 4 4 4 3 3 2" xfId="40047"/>
    <cellStyle name="Обычный 4 4 4 3 4" xfId="23150"/>
    <cellStyle name="Обычный 4 4 4 3 4 2" xfId="40048"/>
    <cellStyle name="Обычный 4 4 4 3 5" xfId="23151"/>
    <cellStyle name="Обычный 4 4 4 3 5 2" xfId="40049"/>
    <cellStyle name="Обычный 4 4 4 3 6" xfId="40045"/>
    <cellStyle name="Обычный 4 4 4 4" xfId="23152"/>
    <cellStyle name="Обычный 4 4 4 4 2" xfId="40050"/>
    <cellStyle name="Обычный 4 4 4 5" xfId="23153"/>
    <cellStyle name="Обычный 4 4 4 5 2" xfId="40051"/>
    <cellStyle name="Обычный 4 4 4 6" xfId="23154"/>
    <cellStyle name="Обычный 4 4 4 6 2" xfId="40052"/>
    <cellStyle name="Обычный 4 4 4 7" xfId="23155"/>
    <cellStyle name="Обычный 4 4 4 7 2" xfId="40053"/>
    <cellStyle name="Обычный 4 4 4 8" xfId="23156"/>
    <cellStyle name="Обычный 4 4 4 8 2" xfId="40054"/>
    <cellStyle name="Обычный 4 4 4 9" xfId="29941"/>
    <cellStyle name="Обычный 4 4 5" xfId="8734"/>
    <cellStyle name="Обычный 4 4 5 2" xfId="23157"/>
    <cellStyle name="Обычный 4 4 5 2 2" xfId="23158"/>
    <cellStyle name="Обычный 4 4 5 2 2 2" xfId="23159"/>
    <cellStyle name="Обычный 4 4 5 2 2 2 2" xfId="40057"/>
    <cellStyle name="Обычный 4 4 5 2 2 3" xfId="23160"/>
    <cellStyle name="Обычный 4 4 5 2 2 3 2" xfId="40058"/>
    <cellStyle name="Обычный 4 4 5 2 2 4" xfId="23161"/>
    <cellStyle name="Обычный 4 4 5 2 2 4 2" xfId="40059"/>
    <cellStyle name="Обычный 4 4 5 2 2 5" xfId="23162"/>
    <cellStyle name="Обычный 4 4 5 2 2 5 2" xfId="40060"/>
    <cellStyle name="Обычный 4 4 5 2 2 6" xfId="40056"/>
    <cellStyle name="Обычный 4 4 5 2 3" xfId="23163"/>
    <cellStyle name="Обычный 4 4 5 2 3 2" xfId="40061"/>
    <cellStyle name="Обычный 4 4 5 2 4" xfId="23164"/>
    <cellStyle name="Обычный 4 4 5 2 4 2" xfId="40062"/>
    <cellStyle name="Обычный 4 4 5 2 5" xfId="23165"/>
    <cellStyle name="Обычный 4 4 5 2 5 2" xfId="40063"/>
    <cellStyle name="Обычный 4 4 5 2 6" xfId="23166"/>
    <cellStyle name="Обычный 4 4 5 2 6 2" xfId="40064"/>
    <cellStyle name="Обычный 4 4 5 2 7" xfId="40055"/>
    <cellStyle name="Обычный 4 4 5 3" xfId="23167"/>
    <cellStyle name="Обычный 4 4 5 3 2" xfId="23168"/>
    <cellStyle name="Обычный 4 4 5 3 2 2" xfId="40066"/>
    <cellStyle name="Обычный 4 4 5 3 3" xfId="23169"/>
    <cellStyle name="Обычный 4 4 5 3 3 2" xfId="40067"/>
    <cellStyle name="Обычный 4 4 5 3 4" xfId="23170"/>
    <cellStyle name="Обычный 4 4 5 3 4 2" xfId="40068"/>
    <cellStyle name="Обычный 4 4 5 3 5" xfId="23171"/>
    <cellStyle name="Обычный 4 4 5 3 5 2" xfId="40069"/>
    <cellStyle name="Обычный 4 4 5 3 6" xfId="40065"/>
    <cellStyle name="Обычный 4 4 5 4" xfId="23172"/>
    <cellStyle name="Обычный 4 4 5 4 2" xfId="40070"/>
    <cellStyle name="Обычный 4 4 5 5" xfId="23173"/>
    <cellStyle name="Обычный 4 4 5 5 2" xfId="40071"/>
    <cellStyle name="Обычный 4 4 5 6" xfId="23174"/>
    <cellStyle name="Обычный 4 4 5 6 2" xfId="40072"/>
    <cellStyle name="Обычный 4 4 5 7" xfId="23175"/>
    <cellStyle name="Обычный 4 4 5 7 2" xfId="40073"/>
    <cellStyle name="Обычный 4 4 5 8" xfId="23176"/>
    <cellStyle name="Обычный 4 4 5 8 2" xfId="40074"/>
    <cellStyle name="Обычный 4 4 5 9" xfId="29942"/>
    <cellStyle name="Обычный 4 4 6" xfId="8735"/>
    <cellStyle name="Обычный 4 4 6 2" xfId="23177"/>
    <cellStyle name="Обычный 4 4 6 2 2" xfId="23178"/>
    <cellStyle name="Обычный 4 4 6 2 2 2" xfId="23179"/>
    <cellStyle name="Обычный 4 4 6 2 2 2 2" xfId="40077"/>
    <cellStyle name="Обычный 4 4 6 2 2 3" xfId="23180"/>
    <cellStyle name="Обычный 4 4 6 2 2 3 2" xfId="40078"/>
    <cellStyle name="Обычный 4 4 6 2 2 4" xfId="23181"/>
    <cellStyle name="Обычный 4 4 6 2 2 4 2" xfId="40079"/>
    <cellStyle name="Обычный 4 4 6 2 2 5" xfId="23182"/>
    <cellStyle name="Обычный 4 4 6 2 2 5 2" xfId="40080"/>
    <cellStyle name="Обычный 4 4 6 2 2 6" xfId="40076"/>
    <cellStyle name="Обычный 4 4 6 2 3" xfId="23183"/>
    <cellStyle name="Обычный 4 4 6 2 3 2" xfId="40081"/>
    <cellStyle name="Обычный 4 4 6 2 4" xfId="23184"/>
    <cellStyle name="Обычный 4 4 6 2 4 2" xfId="40082"/>
    <cellStyle name="Обычный 4 4 6 2 5" xfId="23185"/>
    <cellStyle name="Обычный 4 4 6 2 5 2" xfId="40083"/>
    <cellStyle name="Обычный 4 4 6 2 6" xfId="23186"/>
    <cellStyle name="Обычный 4 4 6 2 6 2" xfId="40084"/>
    <cellStyle name="Обычный 4 4 6 2 7" xfId="40075"/>
    <cellStyle name="Обычный 4 4 6 3" xfId="23187"/>
    <cellStyle name="Обычный 4 4 6 3 2" xfId="23188"/>
    <cellStyle name="Обычный 4 4 6 3 2 2" xfId="40086"/>
    <cellStyle name="Обычный 4 4 6 3 3" xfId="23189"/>
    <cellStyle name="Обычный 4 4 6 3 3 2" xfId="40087"/>
    <cellStyle name="Обычный 4 4 6 3 4" xfId="23190"/>
    <cellStyle name="Обычный 4 4 6 3 4 2" xfId="40088"/>
    <cellStyle name="Обычный 4 4 6 3 5" xfId="23191"/>
    <cellStyle name="Обычный 4 4 6 3 5 2" xfId="40089"/>
    <cellStyle name="Обычный 4 4 6 3 6" xfId="40085"/>
    <cellStyle name="Обычный 4 4 6 4" xfId="23192"/>
    <cellStyle name="Обычный 4 4 6 4 2" xfId="40090"/>
    <cellStyle name="Обычный 4 4 6 5" xfId="23193"/>
    <cellStyle name="Обычный 4 4 6 5 2" xfId="40091"/>
    <cellStyle name="Обычный 4 4 6 6" xfId="23194"/>
    <cellStyle name="Обычный 4 4 6 6 2" xfId="40092"/>
    <cellStyle name="Обычный 4 4 6 7" xfId="23195"/>
    <cellStyle name="Обычный 4 4 6 7 2" xfId="40093"/>
    <cellStyle name="Обычный 4 4 6 8" xfId="23196"/>
    <cellStyle name="Обычный 4 4 6 8 2" xfId="40094"/>
    <cellStyle name="Обычный 4 4 6 9" xfId="29943"/>
    <cellStyle name="Обычный 4 4 7" xfId="23197"/>
    <cellStyle name="Обычный 4 4 7 2" xfId="23198"/>
    <cellStyle name="Обычный 4 4 7 2 2" xfId="23199"/>
    <cellStyle name="Обычный 4 4 7 2 2 2" xfId="23200"/>
    <cellStyle name="Обычный 4 4 7 2 2 2 2" xfId="40098"/>
    <cellStyle name="Обычный 4 4 7 2 2 3" xfId="23201"/>
    <cellStyle name="Обычный 4 4 7 2 2 3 2" xfId="40099"/>
    <cellStyle name="Обычный 4 4 7 2 2 4" xfId="23202"/>
    <cellStyle name="Обычный 4 4 7 2 2 4 2" xfId="40100"/>
    <cellStyle name="Обычный 4 4 7 2 2 5" xfId="23203"/>
    <cellStyle name="Обычный 4 4 7 2 2 5 2" xfId="40101"/>
    <cellStyle name="Обычный 4 4 7 2 2 6" xfId="40097"/>
    <cellStyle name="Обычный 4 4 7 2 3" xfId="23204"/>
    <cellStyle name="Обычный 4 4 7 2 3 2" xfId="40102"/>
    <cellStyle name="Обычный 4 4 7 2 4" xfId="23205"/>
    <cellStyle name="Обычный 4 4 7 2 4 2" xfId="40103"/>
    <cellStyle name="Обычный 4 4 7 2 5" xfId="23206"/>
    <cellStyle name="Обычный 4 4 7 2 5 2" xfId="40104"/>
    <cellStyle name="Обычный 4 4 7 2 6" xfId="23207"/>
    <cellStyle name="Обычный 4 4 7 2 6 2" xfId="40105"/>
    <cellStyle name="Обычный 4 4 7 2 7" xfId="40096"/>
    <cellStyle name="Обычный 4 4 7 3" xfId="23208"/>
    <cellStyle name="Обычный 4 4 7 3 2" xfId="23209"/>
    <cellStyle name="Обычный 4 4 7 3 2 2" xfId="40107"/>
    <cellStyle name="Обычный 4 4 7 3 3" xfId="23210"/>
    <cellStyle name="Обычный 4 4 7 3 3 2" xfId="40108"/>
    <cellStyle name="Обычный 4 4 7 3 4" xfId="23211"/>
    <cellStyle name="Обычный 4 4 7 3 4 2" xfId="40109"/>
    <cellStyle name="Обычный 4 4 7 3 5" xfId="23212"/>
    <cellStyle name="Обычный 4 4 7 3 5 2" xfId="40110"/>
    <cellStyle name="Обычный 4 4 7 3 6" xfId="40106"/>
    <cellStyle name="Обычный 4 4 7 4" xfId="23213"/>
    <cellStyle name="Обычный 4 4 7 4 2" xfId="40111"/>
    <cellStyle name="Обычный 4 4 7 5" xfId="23214"/>
    <cellStyle name="Обычный 4 4 7 5 2" xfId="40112"/>
    <cellStyle name="Обычный 4 4 7 6" xfId="23215"/>
    <cellStyle name="Обычный 4 4 7 6 2" xfId="40113"/>
    <cellStyle name="Обычный 4 4 7 7" xfId="23216"/>
    <cellStyle name="Обычный 4 4 7 7 2" xfId="40114"/>
    <cellStyle name="Обычный 4 4 7 8" xfId="23217"/>
    <cellStyle name="Обычный 4 4 7 8 2" xfId="40115"/>
    <cellStyle name="Обычный 4 4 7 9" xfId="40095"/>
    <cellStyle name="Обычный 4 4 8" xfId="23218"/>
    <cellStyle name="Обычный 4 4 8 2" xfId="23219"/>
    <cellStyle name="Обычный 4 4 8 2 2" xfId="23220"/>
    <cellStyle name="Обычный 4 4 8 2 2 2" xfId="23221"/>
    <cellStyle name="Обычный 4 4 8 2 2 2 2" xfId="40119"/>
    <cellStyle name="Обычный 4 4 8 2 2 3" xfId="23222"/>
    <cellStyle name="Обычный 4 4 8 2 2 3 2" xfId="40120"/>
    <cellStyle name="Обычный 4 4 8 2 2 4" xfId="23223"/>
    <cellStyle name="Обычный 4 4 8 2 2 4 2" xfId="40121"/>
    <cellStyle name="Обычный 4 4 8 2 2 5" xfId="23224"/>
    <cellStyle name="Обычный 4 4 8 2 2 5 2" xfId="40122"/>
    <cellStyle name="Обычный 4 4 8 2 2 6" xfId="40118"/>
    <cellStyle name="Обычный 4 4 8 2 3" xfId="23225"/>
    <cellStyle name="Обычный 4 4 8 2 3 2" xfId="40123"/>
    <cellStyle name="Обычный 4 4 8 2 4" xfId="23226"/>
    <cellStyle name="Обычный 4 4 8 2 4 2" xfId="40124"/>
    <cellStyle name="Обычный 4 4 8 2 5" xfId="23227"/>
    <cellStyle name="Обычный 4 4 8 2 5 2" xfId="40125"/>
    <cellStyle name="Обычный 4 4 8 2 6" xfId="23228"/>
    <cellStyle name="Обычный 4 4 8 2 6 2" xfId="40126"/>
    <cellStyle name="Обычный 4 4 8 2 7" xfId="40117"/>
    <cellStyle name="Обычный 4 4 8 3" xfId="23229"/>
    <cellStyle name="Обычный 4 4 8 3 2" xfId="23230"/>
    <cellStyle name="Обычный 4 4 8 3 2 2" xfId="40128"/>
    <cellStyle name="Обычный 4 4 8 3 3" xfId="23231"/>
    <cellStyle name="Обычный 4 4 8 3 3 2" xfId="40129"/>
    <cellStyle name="Обычный 4 4 8 3 4" xfId="23232"/>
    <cellStyle name="Обычный 4 4 8 3 4 2" xfId="40130"/>
    <cellStyle name="Обычный 4 4 8 3 5" xfId="23233"/>
    <cellStyle name="Обычный 4 4 8 3 5 2" xfId="40131"/>
    <cellStyle name="Обычный 4 4 8 3 6" xfId="40127"/>
    <cellStyle name="Обычный 4 4 8 4" xfId="23234"/>
    <cellStyle name="Обычный 4 4 8 4 2" xfId="40132"/>
    <cellStyle name="Обычный 4 4 8 5" xfId="23235"/>
    <cellStyle name="Обычный 4 4 8 5 2" xfId="40133"/>
    <cellStyle name="Обычный 4 4 8 6" xfId="23236"/>
    <cellStyle name="Обычный 4 4 8 6 2" xfId="40134"/>
    <cellStyle name="Обычный 4 4 8 7" xfId="23237"/>
    <cellStyle name="Обычный 4 4 8 7 2" xfId="40135"/>
    <cellStyle name="Обычный 4 4 8 8" xfId="23238"/>
    <cellStyle name="Обычный 4 4 8 8 2" xfId="40136"/>
    <cellStyle name="Обычный 4 4 8 9" xfId="40116"/>
    <cellStyle name="Обычный 4 4 9" xfId="23239"/>
    <cellStyle name="Обычный 4 4 9 2" xfId="23240"/>
    <cellStyle name="Обычный 4 4 9 2 2" xfId="23241"/>
    <cellStyle name="Обычный 4 4 9 2 2 2" xfId="23242"/>
    <cellStyle name="Обычный 4 4 9 2 2 2 2" xfId="40140"/>
    <cellStyle name="Обычный 4 4 9 2 2 3" xfId="23243"/>
    <cellStyle name="Обычный 4 4 9 2 2 3 2" xfId="40141"/>
    <cellStyle name="Обычный 4 4 9 2 2 4" xfId="23244"/>
    <cellStyle name="Обычный 4 4 9 2 2 4 2" xfId="40142"/>
    <cellStyle name="Обычный 4 4 9 2 2 5" xfId="23245"/>
    <cellStyle name="Обычный 4 4 9 2 2 5 2" xfId="40143"/>
    <cellStyle name="Обычный 4 4 9 2 2 6" xfId="40139"/>
    <cellStyle name="Обычный 4 4 9 2 3" xfId="23246"/>
    <cellStyle name="Обычный 4 4 9 2 3 2" xfId="40144"/>
    <cellStyle name="Обычный 4 4 9 2 4" xfId="23247"/>
    <cellStyle name="Обычный 4 4 9 2 4 2" xfId="40145"/>
    <cellStyle name="Обычный 4 4 9 2 5" xfId="23248"/>
    <cellStyle name="Обычный 4 4 9 2 5 2" xfId="40146"/>
    <cellStyle name="Обычный 4 4 9 2 6" xfId="23249"/>
    <cellStyle name="Обычный 4 4 9 2 6 2" xfId="40147"/>
    <cellStyle name="Обычный 4 4 9 2 7" xfId="40138"/>
    <cellStyle name="Обычный 4 4 9 3" xfId="23250"/>
    <cellStyle name="Обычный 4 4 9 3 2" xfId="23251"/>
    <cellStyle name="Обычный 4 4 9 3 2 2" xfId="40149"/>
    <cellStyle name="Обычный 4 4 9 3 3" xfId="23252"/>
    <cellStyle name="Обычный 4 4 9 3 3 2" xfId="40150"/>
    <cellStyle name="Обычный 4 4 9 3 4" xfId="23253"/>
    <cellStyle name="Обычный 4 4 9 3 4 2" xfId="40151"/>
    <cellStyle name="Обычный 4 4 9 3 5" xfId="23254"/>
    <cellStyle name="Обычный 4 4 9 3 5 2" xfId="40152"/>
    <cellStyle name="Обычный 4 4 9 3 6" xfId="40148"/>
    <cellStyle name="Обычный 4 4 9 4" xfId="23255"/>
    <cellStyle name="Обычный 4 4 9 4 2" xfId="40153"/>
    <cellStyle name="Обычный 4 4 9 5" xfId="23256"/>
    <cellStyle name="Обычный 4 4 9 5 2" xfId="40154"/>
    <cellStyle name="Обычный 4 4 9 6" xfId="23257"/>
    <cellStyle name="Обычный 4 4 9 6 2" xfId="40155"/>
    <cellStyle name="Обычный 4 4 9 7" xfId="23258"/>
    <cellStyle name="Обычный 4 4 9 7 2" xfId="40156"/>
    <cellStyle name="Обычный 4 4 9 8" xfId="40137"/>
    <cellStyle name="Обычный 4 40" xfId="8736"/>
    <cellStyle name="Обычный 4 40 2" xfId="29944"/>
    <cellStyle name="Обычный 4 41" xfId="8737"/>
    <cellStyle name="Обычный 4 41 2" xfId="29945"/>
    <cellStyle name="Обычный 4 42" xfId="8738"/>
    <cellStyle name="Обычный 4 42 2" xfId="29946"/>
    <cellStyle name="Обычный 4 43" xfId="8739"/>
    <cellStyle name="Обычный 4 43 2" xfId="29947"/>
    <cellStyle name="Обычный 4 44" xfId="23259"/>
    <cellStyle name="Обычный 4 44 2" xfId="40157"/>
    <cellStyle name="Обычный 4 45" xfId="23260"/>
    <cellStyle name="Обычный 4 45 2" xfId="40158"/>
    <cellStyle name="Обычный 4 46" xfId="23261"/>
    <cellStyle name="Обычный 4 46 2" xfId="40159"/>
    <cellStyle name="Обычный 4 47" xfId="25220"/>
    <cellStyle name="Обычный 4 5" xfId="8740"/>
    <cellStyle name="Обычный 4 5 2" xfId="8741"/>
    <cellStyle name="Обычный 4 5 2 2" xfId="23262"/>
    <cellStyle name="Обычный 4 5 2 2 2" xfId="23263"/>
    <cellStyle name="Обычный 4 5 2 2 2 2" xfId="40161"/>
    <cellStyle name="Обычный 4 5 2 2 3" xfId="23264"/>
    <cellStyle name="Обычный 4 5 2 2 3 2" xfId="40162"/>
    <cellStyle name="Обычный 4 5 2 2 4" xfId="23265"/>
    <cellStyle name="Обычный 4 5 2 2 4 2" xfId="40163"/>
    <cellStyle name="Обычный 4 5 2 2 5" xfId="23266"/>
    <cellStyle name="Обычный 4 5 2 2 5 2" xfId="40164"/>
    <cellStyle name="Обычный 4 5 2 2 6" xfId="40160"/>
    <cellStyle name="Обычный 4 5 2 3" xfId="23267"/>
    <cellStyle name="Обычный 4 5 2 3 2" xfId="40165"/>
    <cellStyle name="Обычный 4 5 2 4" xfId="23268"/>
    <cellStyle name="Обычный 4 5 2 4 2" xfId="40166"/>
    <cellStyle name="Обычный 4 5 2 5" xfId="23269"/>
    <cellStyle name="Обычный 4 5 2 5 2" xfId="40167"/>
    <cellStyle name="Обычный 4 5 2 6" xfId="23270"/>
    <cellStyle name="Обычный 4 5 2 6 2" xfId="40168"/>
    <cellStyle name="Обычный 4 5 2 7" xfId="23271"/>
    <cellStyle name="Обычный 4 5 2 7 2" xfId="40169"/>
    <cellStyle name="Обычный 4 5 2 8" xfId="29949"/>
    <cellStyle name="Обычный 4 5 3" xfId="8742"/>
    <cellStyle name="Обычный 4 5 3 2" xfId="23272"/>
    <cellStyle name="Обычный 4 5 3 2 2" xfId="40170"/>
    <cellStyle name="Обычный 4 5 3 3" xfId="23273"/>
    <cellStyle name="Обычный 4 5 3 3 2" xfId="40171"/>
    <cellStyle name="Обычный 4 5 3 4" xfId="23274"/>
    <cellStyle name="Обычный 4 5 3 4 2" xfId="40172"/>
    <cellStyle name="Обычный 4 5 3 5" xfId="23275"/>
    <cellStyle name="Обычный 4 5 3 5 2" xfId="40173"/>
    <cellStyle name="Обычный 4 5 3 6" xfId="29950"/>
    <cellStyle name="Обычный 4 5 4" xfId="8743"/>
    <cellStyle name="Обычный 4 5 4 2" xfId="29951"/>
    <cellStyle name="Обычный 4 5 5" xfId="8744"/>
    <cellStyle name="Обычный 4 5 5 2" xfId="29952"/>
    <cellStyle name="Обычный 4 5 6" xfId="8745"/>
    <cellStyle name="Обычный 4 5 6 2" xfId="29953"/>
    <cellStyle name="Обычный 4 5 7" xfId="23276"/>
    <cellStyle name="Обычный 4 5 7 2" xfId="40174"/>
    <cellStyle name="Обычный 4 5 8" xfId="23277"/>
    <cellStyle name="Обычный 4 5 8 2" xfId="40175"/>
    <cellStyle name="Обычный 4 5 9" xfId="29948"/>
    <cellStyle name="Обычный 4 6" xfId="8746"/>
    <cellStyle name="Обычный 4 6 2" xfId="8747"/>
    <cellStyle name="Обычный 4 6 2 2" xfId="29955"/>
    <cellStyle name="Обычный 4 6 3" xfId="8748"/>
    <cellStyle name="Обычный 4 6 3 2" xfId="29956"/>
    <cellStyle name="Обычный 4 6 4" xfId="8749"/>
    <cellStyle name="Обычный 4 6 4 2" xfId="29957"/>
    <cellStyle name="Обычный 4 6 5" xfId="8750"/>
    <cellStyle name="Обычный 4 6 5 2" xfId="29958"/>
    <cellStyle name="Обычный 4 6 6" xfId="8751"/>
    <cellStyle name="Обычный 4 6 6 2" xfId="29959"/>
    <cellStyle name="Обычный 4 6 7" xfId="29954"/>
    <cellStyle name="Обычный 4 7" xfId="8752"/>
    <cellStyle name="Обычный 4 7 2" xfId="8753"/>
    <cellStyle name="Обычный 4 7 2 2" xfId="29961"/>
    <cellStyle name="Обычный 4 7 3" xfId="8754"/>
    <cellStyle name="Обычный 4 7 3 2" xfId="29962"/>
    <cellStyle name="Обычный 4 7 4" xfId="8755"/>
    <cellStyle name="Обычный 4 7 4 2" xfId="29963"/>
    <cellStyle name="Обычный 4 7 5" xfId="8756"/>
    <cellStyle name="Обычный 4 7 5 2" xfId="29964"/>
    <cellStyle name="Обычный 4 7 6" xfId="8757"/>
    <cellStyle name="Обычный 4 7 6 2" xfId="29965"/>
    <cellStyle name="Обычный 4 7 7" xfId="29960"/>
    <cellStyle name="Обычный 4 8" xfId="8758"/>
    <cellStyle name="Обычный 4 8 2" xfId="8759"/>
    <cellStyle name="Обычный 4 8 2 2" xfId="29967"/>
    <cellStyle name="Обычный 4 8 3" xfId="8760"/>
    <cellStyle name="Обычный 4 8 3 2" xfId="29968"/>
    <cellStyle name="Обычный 4 8 4" xfId="8761"/>
    <cellStyle name="Обычный 4 8 4 2" xfId="29969"/>
    <cellStyle name="Обычный 4 8 5" xfId="8762"/>
    <cellStyle name="Обычный 4 8 5 2" xfId="29970"/>
    <cellStyle name="Обычный 4 8 6" xfId="8763"/>
    <cellStyle name="Обычный 4 8 6 2" xfId="29971"/>
    <cellStyle name="Обычный 4 8 7" xfId="29966"/>
    <cellStyle name="Обычный 4 9" xfId="8764"/>
    <cellStyle name="Обычный 4 9 2" xfId="8765"/>
    <cellStyle name="Обычный 4 9 2 2" xfId="29973"/>
    <cellStyle name="Обычный 4 9 3" xfId="8766"/>
    <cellStyle name="Обычный 4 9 3 2" xfId="29974"/>
    <cellStyle name="Обычный 4 9 4" xfId="8767"/>
    <cellStyle name="Обычный 4 9 4 2" xfId="29975"/>
    <cellStyle name="Обычный 4 9 5" xfId="8768"/>
    <cellStyle name="Обычный 4 9 5 2" xfId="29976"/>
    <cellStyle name="Обычный 4 9 6" xfId="8769"/>
    <cellStyle name="Обычный 4 9 6 2" xfId="29977"/>
    <cellStyle name="Обычный 4 9 7" xfId="29972"/>
    <cellStyle name="Обычный 4_ЖТЭЦ" xfId="8770"/>
    <cellStyle name="Обычный 40" xfId="8771"/>
    <cellStyle name="Обычный 40 2" xfId="8772"/>
    <cellStyle name="Обычный 40 2 2" xfId="8773"/>
    <cellStyle name="Обычный 40 2 2 2" xfId="29980"/>
    <cellStyle name="Обычный 40 2 3" xfId="23278"/>
    <cellStyle name="Обычный 40 2 3 2" xfId="40176"/>
    <cellStyle name="Обычный 40 2 4" xfId="29979"/>
    <cellStyle name="Обычный 40 3" xfId="8774"/>
    <cellStyle name="Обычный 40 3 2" xfId="29981"/>
    <cellStyle name="Обычный 40 4" xfId="23279"/>
    <cellStyle name="Обычный 40 4 2" xfId="40177"/>
    <cellStyle name="Обычный 40 5" xfId="23280"/>
    <cellStyle name="Обычный 40 5 2" xfId="40178"/>
    <cellStyle name="Обычный 40 6" xfId="29978"/>
    <cellStyle name="Обычный 41" xfId="8775"/>
    <cellStyle name="Обычный 41 2" xfId="8776"/>
    <cellStyle name="Обычный 41 2 2" xfId="8777"/>
    <cellStyle name="Обычный 41 2 2 2" xfId="29984"/>
    <cellStyle name="Обычный 41 2 3" xfId="23281"/>
    <cellStyle name="Обычный 41 2 3 2" xfId="40179"/>
    <cellStyle name="Обычный 41 2 4" xfId="29983"/>
    <cellStyle name="Обычный 41 3" xfId="8778"/>
    <cellStyle name="Обычный 41 3 2" xfId="29985"/>
    <cellStyle name="Обычный 41 4" xfId="23282"/>
    <cellStyle name="Обычный 41 4 2" xfId="40180"/>
    <cellStyle name="Обычный 41 5" xfId="29982"/>
    <cellStyle name="Обычный 42" xfId="8779"/>
    <cellStyle name="Обычный 42 2" xfId="8780"/>
    <cellStyle name="Обычный 42 2 2" xfId="8781"/>
    <cellStyle name="Обычный 42 2 2 2" xfId="29988"/>
    <cellStyle name="Обычный 42 2 3" xfId="23283"/>
    <cellStyle name="Обычный 42 2 3 2" xfId="40181"/>
    <cellStyle name="Обычный 42 2 4" xfId="29987"/>
    <cellStyle name="Обычный 42 3" xfId="8782"/>
    <cellStyle name="Обычный 42 3 2" xfId="29989"/>
    <cellStyle name="Обычный 42 4" xfId="23284"/>
    <cellStyle name="Обычный 42 4 2" xfId="40182"/>
    <cellStyle name="Обычный 42 5" xfId="29986"/>
    <cellStyle name="Обычный 43" xfId="8783"/>
    <cellStyle name="Обычный 43 2" xfId="8784"/>
    <cellStyle name="Обычный 43 2 2" xfId="8785"/>
    <cellStyle name="Обычный 43 2 2 2" xfId="29992"/>
    <cellStyle name="Обычный 43 2 3" xfId="23285"/>
    <cellStyle name="Обычный 43 2 3 2" xfId="40183"/>
    <cellStyle name="Обычный 43 2 4" xfId="29991"/>
    <cellStyle name="Обычный 43 3" xfId="8786"/>
    <cellStyle name="Обычный 43 3 2" xfId="29993"/>
    <cellStyle name="Обычный 43 4" xfId="23286"/>
    <cellStyle name="Обычный 43 4 2" xfId="40184"/>
    <cellStyle name="Обычный 43 5" xfId="29990"/>
    <cellStyle name="Обычный 44" xfId="8787"/>
    <cellStyle name="Обычный 44 2" xfId="8788"/>
    <cellStyle name="Обычный 44 2 2" xfId="29995"/>
    <cellStyle name="Обычный 44 3" xfId="29994"/>
    <cellStyle name="Обычный 45" xfId="8789"/>
    <cellStyle name="Обычный 45 2" xfId="8790"/>
    <cellStyle name="Обычный 45 2 2" xfId="29997"/>
    <cellStyle name="Обычный 45 3" xfId="29996"/>
    <cellStyle name="Обычный 46" xfId="8791"/>
    <cellStyle name="Обычный 46 2" xfId="8792"/>
    <cellStyle name="Обычный 46 2 2" xfId="29999"/>
    <cellStyle name="Обычный 46 3" xfId="29998"/>
    <cellStyle name="Обычный 47" xfId="8793"/>
    <cellStyle name="Обычный 47 2" xfId="8794"/>
    <cellStyle name="Обычный 47 2 2" xfId="30001"/>
    <cellStyle name="Обычный 47 3" xfId="30000"/>
    <cellStyle name="Обычный 48" xfId="8795"/>
    <cellStyle name="Обычный 48 2" xfId="8796"/>
    <cellStyle name="Обычный 48 2 2" xfId="30003"/>
    <cellStyle name="Обычный 48 3" xfId="30002"/>
    <cellStyle name="Обычный 49" xfId="8797"/>
    <cellStyle name="Обычный 49 2" xfId="8798"/>
    <cellStyle name="Обычный 49 2 2" xfId="30005"/>
    <cellStyle name="Обычный 49 3" xfId="30004"/>
    <cellStyle name="Обычный 5" xfId="8799"/>
    <cellStyle name="Обычный 5 10" xfId="23287"/>
    <cellStyle name="Обычный 5 10 2" xfId="40185"/>
    <cellStyle name="Обычный 5 11" xfId="23288"/>
    <cellStyle name="Обычный 5 11 2" xfId="40186"/>
    <cellStyle name="Обычный 5 12" xfId="23289"/>
    <cellStyle name="Обычный 5 12 2" xfId="40187"/>
    <cellStyle name="Обычный 5 13" xfId="30006"/>
    <cellStyle name="Обычный 5 2" xfId="8800"/>
    <cellStyle name="Обычный 5 2 10" xfId="8801"/>
    <cellStyle name="Обычный 5 2 10 2" xfId="8802"/>
    <cellStyle name="Обычный 5 2 10 2 2" xfId="30009"/>
    <cellStyle name="Обычный 5 2 10 3" xfId="8803"/>
    <cellStyle name="Обычный 5 2 10 3 2" xfId="30010"/>
    <cellStyle name="Обычный 5 2 10 4" xfId="8804"/>
    <cellStyle name="Обычный 5 2 10 4 2" xfId="30011"/>
    <cellStyle name="Обычный 5 2 10 5" xfId="8805"/>
    <cellStyle name="Обычный 5 2 10 5 2" xfId="30012"/>
    <cellStyle name="Обычный 5 2 10 6" xfId="8806"/>
    <cellStyle name="Обычный 5 2 10 6 2" xfId="30013"/>
    <cellStyle name="Обычный 5 2 10 7" xfId="30008"/>
    <cellStyle name="Обычный 5 2 11" xfId="8807"/>
    <cellStyle name="Обычный 5 2 11 2" xfId="8808"/>
    <cellStyle name="Обычный 5 2 11 2 2" xfId="30015"/>
    <cellStyle name="Обычный 5 2 11 3" xfId="8809"/>
    <cellStyle name="Обычный 5 2 11 3 2" xfId="30016"/>
    <cellStyle name="Обычный 5 2 11 4" xfId="8810"/>
    <cellStyle name="Обычный 5 2 11 4 2" xfId="30017"/>
    <cellStyle name="Обычный 5 2 11 5" xfId="8811"/>
    <cellStyle name="Обычный 5 2 11 5 2" xfId="30018"/>
    <cellStyle name="Обычный 5 2 11 6" xfId="8812"/>
    <cellStyle name="Обычный 5 2 11 6 2" xfId="30019"/>
    <cellStyle name="Обычный 5 2 11 7" xfId="30014"/>
    <cellStyle name="Обычный 5 2 12" xfId="8813"/>
    <cellStyle name="Обычный 5 2 12 2" xfId="8814"/>
    <cellStyle name="Обычный 5 2 12 2 2" xfId="30021"/>
    <cellStyle name="Обычный 5 2 12 3" xfId="8815"/>
    <cellStyle name="Обычный 5 2 12 3 2" xfId="30022"/>
    <cellStyle name="Обычный 5 2 12 4" xfId="8816"/>
    <cellStyle name="Обычный 5 2 12 4 2" xfId="30023"/>
    <cellStyle name="Обычный 5 2 12 5" xfId="8817"/>
    <cellStyle name="Обычный 5 2 12 5 2" xfId="30024"/>
    <cellStyle name="Обычный 5 2 12 6" xfId="8818"/>
    <cellStyle name="Обычный 5 2 12 6 2" xfId="30025"/>
    <cellStyle name="Обычный 5 2 12 7" xfId="30020"/>
    <cellStyle name="Обычный 5 2 13" xfId="8819"/>
    <cellStyle name="Обычный 5 2 13 2" xfId="8820"/>
    <cellStyle name="Обычный 5 2 13 2 2" xfId="30027"/>
    <cellStyle name="Обычный 5 2 13 3" xfId="8821"/>
    <cellStyle name="Обычный 5 2 13 3 2" xfId="30028"/>
    <cellStyle name="Обычный 5 2 13 4" xfId="8822"/>
    <cellStyle name="Обычный 5 2 13 4 2" xfId="30029"/>
    <cellStyle name="Обычный 5 2 13 5" xfId="8823"/>
    <cellStyle name="Обычный 5 2 13 5 2" xfId="30030"/>
    <cellStyle name="Обычный 5 2 13 6" xfId="8824"/>
    <cellStyle name="Обычный 5 2 13 6 2" xfId="30031"/>
    <cellStyle name="Обычный 5 2 13 7" xfId="30026"/>
    <cellStyle name="Обычный 5 2 14" xfId="8825"/>
    <cellStyle name="Обычный 5 2 14 2" xfId="8826"/>
    <cellStyle name="Обычный 5 2 14 2 2" xfId="30033"/>
    <cellStyle name="Обычный 5 2 14 3" xfId="8827"/>
    <cellStyle name="Обычный 5 2 14 3 2" xfId="30034"/>
    <cellStyle name="Обычный 5 2 14 4" xfId="8828"/>
    <cellStyle name="Обычный 5 2 14 4 2" xfId="30035"/>
    <cellStyle name="Обычный 5 2 14 5" xfId="8829"/>
    <cellStyle name="Обычный 5 2 14 5 2" xfId="30036"/>
    <cellStyle name="Обычный 5 2 14 6" xfId="8830"/>
    <cellStyle name="Обычный 5 2 14 6 2" xfId="30037"/>
    <cellStyle name="Обычный 5 2 14 7" xfId="30032"/>
    <cellStyle name="Обычный 5 2 15" xfId="8831"/>
    <cellStyle name="Обычный 5 2 15 2" xfId="8832"/>
    <cellStyle name="Обычный 5 2 15 2 2" xfId="30039"/>
    <cellStyle name="Обычный 5 2 15 3" xfId="8833"/>
    <cellStyle name="Обычный 5 2 15 3 2" xfId="30040"/>
    <cellStyle name="Обычный 5 2 15 4" xfId="8834"/>
    <cellStyle name="Обычный 5 2 15 4 2" xfId="30041"/>
    <cellStyle name="Обычный 5 2 15 5" xfId="8835"/>
    <cellStyle name="Обычный 5 2 15 5 2" xfId="30042"/>
    <cellStyle name="Обычный 5 2 15 6" xfId="8836"/>
    <cellStyle name="Обычный 5 2 15 6 2" xfId="30043"/>
    <cellStyle name="Обычный 5 2 15 7" xfId="30038"/>
    <cellStyle name="Обычный 5 2 16" xfId="8837"/>
    <cellStyle name="Обычный 5 2 16 2" xfId="8838"/>
    <cellStyle name="Обычный 5 2 16 2 2" xfId="30045"/>
    <cellStyle name="Обычный 5 2 16 3" xfId="8839"/>
    <cellStyle name="Обычный 5 2 16 3 2" xfId="30046"/>
    <cellStyle name="Обычный 5 2 16 4" xfId="8840"/>
    <cellStyle name="Обычный 5 2 16 4 2" xfId="30047"/>
    <cellStyle name="Обычный 5 2 16 5" xfId="8841"/>
    <cellStyle name="Обычный 5 2 16 5 2" xfId="30048"/>
    <cellStyle name="Обычный 5 2 16 6" xfId="8842"/>
    <cellStyle name="Обычный 5 2 16 6 2" xfId="30049"/>
    <cellStyle name="Обычный 5 2 16 7" xfId="30044"/>
    <cellStyle name="Обычный 5 2 17" xfId="8843"/>
    <cellStyle name="Обычный 5 2 17 2" xfId="8844"/>
    <cellStyle name="Обычный 5 2 17 2 2" xfId="30051"/>
    <cellStyle name="Обычный 5 2 17 3" xfId="8845"/>
    <cellStyle name="Обычный 5 2 17 3 2" xfId="30052"/>
    <cellStyle name="Обычный 5 2 17 4" xfId="8846"/>
    <cellStyle name="Обычный 5 2 17 4 2" xfId="30053"/>
    <cellStyle name="Обычный 5 2 17 5" xfId="8847"/>
    <cellStyle name="Обычный 5 2 17 5 2" xfId="30054"/>
    <cellStyle name="Обычный 5 2 17 6" xfId="8848"/>
    <cellStyle name="Обычный 5 2 17 6 2" xfId="30055"/>
    <cellStyle name="Обычный 5 2 17 7" xfId="30050"/>
    <cellStyle name="Обычный 5 2 18" xfId="8849"/>
    <cellStyle name="Обычный 5 2 18 2" xfId="8850"/>
    <cellStyle name="Обычный 5 2 18 2 2" xfId="30057"/>
    <cellStyle name="Обычный 5 2 18 3" xfId="8851"/>
    <cellStyle name="Обычный 5 2 18 3 2" xfId="30058"/>
    <cellStyle name="Обычный 5 2 18 4" xfId="8852"/>
    <cellStyle name="Обычный 5 2 18 4 2" xfId="30059"/>
    <cellStyle name="Обычный 5 2 18 5" xfId="8853"/>
    <cellStyle name="Обычный 5 2 18 5 2" xfId="30060"/>
    <cellStyle name="Обычный 5 2 18 6" xfId="8854"/>
    <cellStyle name="Обычный 5 2 18 6 2" xfId="30061"/>
    <cellStyle name="Обычный 5 2 18 7" xfId="30056"/>
    <cellStyle name="Обычный 5 2 19" xfId="8855"/>
    <cellStyle name="Обычный 5 2 19 2" xfId="8856"/>
    <cellStyle name="Обычный 5 2 19 2 2" xfId="30063"/>
    <cellStyle name="Обычный 5 2 19 3" xfId="8857"/>
    <cellStyle name="Обычный 5 2 19 3 2" xfId="30064"/>
    <cellStyle name="Обычный 5 2 19 4" xfId="8858"/>
    <cellStyle name="Обычный 5 2 19 4 2" xfId="30065"/>
    <cellStyle name="Обычный 5 2 19 5" xfId="8859"/>
    <cellStyle name="Обычный 5 2 19 5 2" xfId="30066"/>
    <cellStyle name="Обычный 5 2 19 6" xfId="8860"/>
    <cellStyle name="Обычный 5 2 19 6 2" xfId="30067"/>
    <cellStyle name="Обычный 5 2 19 7" xfId="30062"/>
    <cellStyle name="Обычный 5 2 2" xfId="8861"/>
    <cellStyle name="Обычный 5 2 2 2" xfId="8862"/>
    <cellStyle name="Обычный 5 2 2 2 2" xfId="30069"/>
    <cellStyle name="Обычный 5 2 2 3" xfId="8863"/>
    <cellStyle name="Обычный 5 2 2 3 2" xfId="30070"/>
    <cellStyle name="Обычный 5 2 2 4" xfId="8864"/>
    <cellStyle name="Обычный 5 2 2 4 2" xfId="30071"/>
    <cellStyle name="Обычный 5 2 2 5" xfId="8865"/>
    <cellStyle name="Обычный 5 2 2 5 2" xfId="30072"/>
    <cellStyle name="Обычный 5 2 2 6" xfId="8866"/>
    <cellStyle name="Обычный 5 2 2 6 2" xfId="30073"/>
    <cellStyle name="Обычный 5 2 2 7" xfId="8867"/>
    <cellStyle name="Обычный 5 2 2 7 2" xfId="30074"/>
    <cellStyle name="Обычный 5 2 2 8" xfId="23290"/>
    <cellStyle name="Обычный 5 2 2 8 2" xfId="40188"/>
    <cellStyle name="Обычный 5 2 2 9" xfId="30068"/>
    <cellStyle name="Обычный 5 2 20" xfId="8868"/>
    <cellStyle name="Обычный 5 2 20 2" xfId="8869"/>
    <cellStyle name="Обычный 5 2 20 2 2" xfId="30076"/>
    <cellStyle name="Обычный 5 2 20 3" xfId="8870"/>
    <cellStyle name="Обычный 5 2 20 3 2" xfId="30077"/>
    <cellStyle name="Обычный 5 2 20 4" xfId="8871"/>
    <cellStyle name="Обычный 5 2 20 4 2" xfId="30078"/>
    <cellStyle name="Обычный 5 2 20 5" xfId="8872"/>
    <cellStyle name="Обычный 5 2 20 5 2" xfId="30079"/>
    <cellStyle name="Обычный 5 2 20 6" xfId="8873"/>
    <cellStyle name="Обычный 5 2 20 6 2" xfId="30080"/>
    <cellStyle name="Обычный 5 2 20 7" xfId="30075"/>
    <cellStyle name="Обычный 5 2 21" xfId="8874"/>
    <cellStyle name="Обычный 5 2 21 2" xfId="8875"/>
    <cellStyle name="Обычный 5 2 21 2 2" xfId="30082"/>
    <cellStyle name="Обычный 5 2 21 3" xfId="8876"/>
    <cellStyle name="Обычный 5 2 21 3 2" xfId="30083"/>
    <cellStyle name="Обычный 5 2 21 4" xfId="8877"/>
    <cellStyle name="Обычный 5 2 21 4 2" xfId="30084"/>
    <cellStyle name="Обычный 5 2 21 5" xfId="8878"/>
    <cellStyle name="Обычный 5 2 21 5 2" xfId="30085"/>
    <cellStyle name="Обычный 5 2 21 6" xfId="8879"/>
    <cellStyle name="Обычный 5 2 21 6 2" xfId="30086"/>
    <cellStyle name="Обычный 5 2 21 7" xfId="30081"/>
    <cellStyle name="Обычный 5 2 22" xfId="8880"/>
    <cellStyle name="Обычный 5 2 22 2" xfId="8881"/>
    <cellStyle name="Обычный 5 2 22 2 2" xfId="30088"/>
    <cellStyle name="Обычный 5 2 22 3" xfId="8882"/>
    <cellStyle name="Обычный 5 2 22 3 2" xfId="30089"/>
    <cellStyle name="Обычный 5 2 22 4" xfId="8883"/>
    <cellStyle name="Обычный 5 2 22 4 2" xfId="30090"/>
    <cellStyle name="Обычный 5 2 22 5" xfId="8884"/>
    <cellStyle name="Обычный 5 2 22 5 2" xfId="30091"/>
    <cellStyle name="Обычный 5 2 22 6" xfId="8885"/>
    <cellStyle name="Обычный 5 2 22 6 2" xfId="30092"/>
    <cellStyle name="Обычный 5 2 22 7" xfId="30087"/>
    <cellStyle name="Обычный 5 2 23" xfId="8886"/>
    <cellStyle name="Обычный 5 2 23 2" xfId="8887"/>
    <cellStyle name="Обычный 5 2 23 2 2" xfId="30094"/>
    <cellStyle name="Обычный 5 2 23 3" xfId="8888"/>
    <cellStyle name="Обычный 5 2 23 3 2" xfId="30095"/>
    <cellStyle name="Обычный 5 2 23 4" xfId="8889"/>
    <cellStyle name="Обычный 5 2 23 4 2" xfId="30096"/>
    <cellStyle name="Обычный 5 2 23 5" xfId="8890"/>
    <cellStyle name="Обычный 5 2 23 5 2" xfId="30097"/>
    <cellStyle name="Обычный 5 2 23 6" xfId="8891"/>
    <cellStyle name="Обычный 5 2 23 6 2" xfId="30098"/>
    <cellStyle name="Обычный 5 2 23 7" xfId="30093"/>
    <cellStyle name="Обычный 5 2 24" xfId="8892"/>
    <cellStyle name="Обычный 5 2 24 2" xfId="8893"/>
    <cellStyle name="Обычный 5 2 24 2 2" xfId="30100"/>
    <cellStyle name="Обычный 5 2 24 3" xfId="8894"/>
    <cellStyle name="Обычный 5 2 24 3 2" xfId="30101"/>
    <cellStyle name="Обычный 5 2 24 4" xfId="8895"/>
    <cellStyle name="Обычный 5 2 24 4 2" xfId="30102"/>
    <cellStyle name="Обычный 5 2 24 5" xfId="8896"/>
    <cellStyle name="Обычный 5 2 24 5 2" xfId="30103"/>
    <cellStyle name="Обычный 5 2 24 6" xfId="8897"/>
    <cellStyle name="Обычный 5 2 24 6 2" xfId="30104"/>
    <cellStyle name="Обычный 5 2 24 7" xfId="30099"/>
    <cellStyle name="Обычный 5 2 25" xfId="8898"/>
    <cellStyle name="Обычный 5 2 25 2" xfId="8899"/>
    <cellStyle name="Обычный 5 2 25 2 2" xfId="30106"/>
    <cellStyle name="Обычный 5 2 25 3" xfId="8900"/>
    <cellStyle name="Обычный 5 2 25 3 2" xfId="30107"/>
    <cellStyle name="Обычный 5 2 25 4" xfId="8901"/>
    <cellStyle name="Обычный 5 2 25 4 2" xfId="30108"/>
    <cellStyle name="Обычный 5 2 25 5" xfId="8902"/>
    <cellStyle name="Обычный 5 2 25 5 2" xfId="30109"/>
    <cellStyle name="Обычный 5 2 25 6" xfId="8903"/>
    <cellStyle name="Обычный 5 2 25 6 2" xfId="30110"/>
    <cellStyle name="Обычный 5 2 25 7" xfId="30105"/>
    <cellStyle name="Обычный 5 2 26" xfId="8904"/>
    <cellStyle name="Обычный 5 2 26 2" xfId="8905"/>
    <cellStyle name="Обычный 5 2 26 2 2" xfId="30112"/>
    <cellStyle name="Обычный 5 2 26 3" xfId="8906"/>
    <cellStyle name="Обычный 5 2 26 3 2" xfId="30113"/>
    <cellStyle name="Обычный 5 2 26 4" xfId="8907"/>
    <cellStyle name="Обычный 5 2 26 4 2" xfId="30114"/>
    <cellStyle name="Обычный 5 2 26 5" xfId="8908"/>
    <cellStyle name="Обычный 5 2 26 5 2" xfId="30115"/>
    <cellStyle name="Обычный 5 2 26 6" xfId="8909"/>
    <cellStyle name="Обычный 5 2 26 6 2" xfId="30116"/>
    <cellStyle name="Обычный 5 2 26 7" xfId="30111"/>
    <cellStyle name="Обычный 5 2 27" xfId="8910"/>
    <cellStyle name="Обычный 5 2 27 2" xfId="8911"/>
    <cellStyle name="Обычный 5 2 27 2 2" xfId="30118"/>
    <cellStyle name="Обычный 5 2 27 3" xfId="8912"/>
    <cellStyle name="Обычный 5 2 27 3 2" xfId="30119"/>
    <cellStyle name="Обычный 5 2 27 4" xfId="8913"/>
    <cellStyle name="Обычный 5 2 27 4 2" xfId="30120"/>
    <cellStyle name="Обычный 5 2 27 5" xfId="8914"/>
    <cellStyle name="Обычный 5 2 27 5 2" xfId="30121"/>
    <cellStyle name="Обычный 5 2 27 6" xfId="8915"/>
    <cellStyle name="Обычный 5 2 27 6 2" xfId="30122"/>
    <cellStyle name="Обычный 5 2 27 7" xfId="30117"/>
    <cellStyle name="Обычный 5 2 28" xfId="8916"/>
    <cellStyle name="Обычный 5 2 28 2" xfId="8917"/>
    <cellStyle name="Обычный 5 2 28 2 2" xfId="30124"/>
    <cellStyle name="Обычный 5 2 28 3" xfId="8918"/>
    <cellStyle name="Обычный 5 2 28 3 2" xfId="30125"/>
    <cellStyle name="Обычный 5 2 28 4" xfId="8919"/>
    <cellStyle name="Обычный 5 2 28 4 2" xfId="30126"/>
    <cellStyle name="Обычный 5 2 28 5" xfId="8920"/>
    <cellStyle name="Обычный 5 2 28 5 2" xfId="30127"/>
    <cellStyle name="Обычный 5 2 28 6" xfId="8921"/>
    <cellStyle name="Обычный 5 2 28 6 2" xfId="30128"/>
    <cellStyle name="Обычный 5 2 28 7" xfId="30123"/>
    <cellStyle name="Обычный 5 2 29" xfId="8922"/>
    <cellStyle name="Обычный 5 2 29 2" xfId="8923"/>
    <cellStyle name="Обычный 5 2 29 2 2" xfId="30130"/>
    <cellStyle name="Обычный 5 2 29 3" xfId="8924"/>
    <cellStyle name="Обычный 5 2 29 3 2" xfId="30131"/>
    <cellStyle name="Обычный 5 2 29 4" xfId="8925"/>
    <cellStyle name="Обычный 5 2 29 4 2" xfId="30132"/>
    <cellStyle name="Обычный 5 2 29 5" xfId="8926"/>
    <cellStyle name="Обычный 5 2 29 5 2" xfId="30133"/>
    <cellStyle name="Обычный 5 2 29 6" xfId="8927"/>
    <cellStyle name="Обычный 5 2 29 6 2" xfId="30134"/>
    <cellStyle name="Обычный 5 2 29 7" xfId="30129"/>
    <cellStyle name="Обычный 5 2 3" xfId="8928"/>
    <cellStyle name="Обычный 5 2 3 2" xfId="8929"/>
    <cellStyle name="Обычный 5 2 3 2 2" xfId="30136"/>
    <cellStyle name="Обычный 5 2 3 3" xfId="8930"/>
    <cellStyle name="Обычный 5 2 3 3 2" xfId="30137"/>
    <cellStyle name="Обычный 5 2 3 4" xfId="8931"/>
    <cellStyle name="Обычный 5 2 3 4 2" xfId="30138"/>
    <cellStyle name="Обычный 5 2 3 5" xfId="8932"/>
    <cellStyle name="Обычный 5 2 3 5 2" xfId="30139"/>
    <cellStyle name="Обычный 5 2 3 6" xfId="8933"/>
    <cellStyle name="Обычный 5 2 3 6 2" xfId="30140"/>
    <cellStyle name="Обычный 5 2 3 7" xfId="30135"/>
    <cellStyle name="Обычный 5 2 30" xfId="8934"/>
    <cellStyle name="Обычный 5 2 30 2" xfId="8935"/>
    <cellStyle name="Обычный 5 2 30 2 2" xfId="30142"/>
    <cellStyle name="Обычный 5 2 30 3" xfId="8936"/>
    <cellStyle name="Обычный 5 2 30 3 2" xfId="30143"/>
    <cellStyle name="Обычный 5 2 30 4" xfId="8937"/>
    <cellStyle name="Обычный 5 2 30 4 2" xfId="30144"/>
    <cellStyle name="Обычный 5 2 30 5" xfId="8938"/>
    <cellStyle name="Обычный 5 2 30 5 2" xfId="30145"/>
    <cellStyle name="Обычный 5 2 30 6" xfId="8939"/>
    <cellStyle name="Обычный 5 2 30 6 2" xfId="30146"/>
    <cellStyle name="Обычный 5 2 30 7" xfId="30141"/>
    <cellStyle name="Обычный 5 2 31" xfId="8940"/>
    <cellStyle name="Обычный 5 2 31 2" xfId="8941"/>
    <cellStyle name="Обычный 5 2 31 2 2" xfId="30148"/>
    <cellStyle name="Обычный 5 2 31 3" xfId="8942"/>
    <cellStyle name="Обычный 5 2 31 3 2" xfId="30149"/>
    <cellStyle name="Обычный 5 2 31 4" xfId="8943"/>
    <cellStyle name="Обычный 5 2 31 4 2" xfId="30150"/>
    <cellStyle name="Обычный 5 2 31 5" xfId="8944"/>
    <cellStyle name="Обычный 5 2 31 5 2" xfId="30151"/>
    <cellStyle name="Обычный 5 2 31 6" xfId="8945"/>
    <cellStyle name="Обычный 5 2 31 6 2" xfId="30152"/>
    <cellStyle name="Обычный 5 2 31 7" xfId="30147"/>
    <cellStyle name="Обычный 5 2 32" xfId="8946"/>
    <cellStyle name="Обычный 5 2 32 2" xfId="8947"/>
    <cellStyle name="Обычный 5 2 32 2 2" xfId="30154"/>
    <cellStyle name="Обычный 5 2 32 3" xfId="8948"/>
    <cellStyle name="Обычный 5 2 32 3 2" xfId="30155"/>
    <cellStyle name="Обычный 5 2 32 4" xfId="8949"/>
    <cellStyle name="Обычный 5 2 32 4 2" xfId="30156"/>
    <cellStyle name="Обычный 5 2 32 5" xfId="8950"/>
    <cellStyle name="Обычный 5 2 32 5 2" xfId="30157"/>
    <cellStyle name="Обычный 5 2 32 6" xfId="8951"/>
    <cellStyle name="Обычный 5 2 32 6 2" xfId="30158"/>
    <cellStyle name="Обычный 5 2 32 7" xfId="30153"/>
    <cellStyle name="Обычный 5 2 33" xfId="8952"/>
    <cellStyle name="Обычный 5 2 33 2" xfId="8953"/>
    <cellStyle name="Обычный 5 2 33 2 2" xfId="30160"/>
    <cellStyle name="Обычный 5 2 33 3" xfId="8954"/>
    <cellStyle name="Обычный 5 2 33 3 2" xfId="30161"/>
    <cellStyle name="Обычный 5 2 33 4" xfId="8955"/>
    <cellStyle name="Обычный 5 2 33 4 2" xfId="30162"/>
    <cellStyle name="Обычный 5 2 33 5" xfId="8956"/>
    <cellStyle name="Обычный 5 2 33 5 2" xfId="30163"/>
    <cellStyle name="Обычный 5 2 33 6" xfId="8957"/>
    <cellStyle name="Обычный 5 2 33 6 2" xfId="30164"/>
    <cellStyle name="Обычный 5 2 33 7" xfId="30159"/>
    <cellStyle name="Обычный 5 2 34" xfId="8958"/>
    <cellStyle name="Обычный 5 2 34 2" xfId="8959"/>
    <cellStyle name="Обычный 5 2 34 2 2" xfId="30166"/>
    <cellStyle name="Обычный 5 2 34 3" xfId="8960"/>
    <cellStyle name="Обычный 5 2 34 3 2" xfId="30167"/>
    <cellStyle name="Обычный 5 2 34 4" xfId="8961"/>
    <cellStyle name="Обычный 5 2 34 4 2" xfId="30168"/>
    <cellStyle name="Обычный 5 2 34 5" xfId="8962"/>
    <cellStyle name="Обычный 5 2 34 5 2" xfId="30169"/>
    <cellStyle name="Обычный 5 2 34 6" xfId="8963"/>
    <cellStyle name="Обычный 5 2 34 6 2" xfId="30170"/>
    <cellStyle name="Обычный 5 2 34 7" xfId="30165"/>
    <cellStyle name="Обычный 5 2 35" xfId="8964"/>
    <cellStyle name="Обычный 5 2 35 2" xfId="8965"/>
    <cellStyle name="Обычный 5 2 35 2 2" xfId="30172"/>
    <cellStyle name="Обычный 5 2 35 3" xfId="8966"/>
    <cellStyle name="Обычный 5 2 35 3 2" xfId="30173"/>
    <cellStyle name="Обычный 5 2 35 4" xfId="8967"/>
    <cellStyle name="Обычный 5 2 35 4 2" xfId="30174"/>
    <cellStyle name="Обычный 5 2 35 5" xfId="8968"/>
    <cellStyle name="Обычный 5 2 35 5 2" xfId="30175"/>
    <cellStyle name="Обычный 5 2 35 6" xfId="8969"/>
    <cellStyle name="Обычный 5 2 35 6 2" xfId="30176"/>
    <cellStyle name="Обычный 5 2 35 7" xfId="30171"/>
    <cellStyle name="Обычный 5 2 36" xfId="8970"/>
    <cellStyle name="Обычный 5 2 36 2" xfId="8971"/>
    <cellStyle name="Обычный 5 2 36 2 2" xfId="30178"/>
    <cellStyle name="Обычный 5 2 36 3" xfId="8972"/>
    <cellStyle name="Обычный 5 2 36 3 2" xfId="30179"/>
    <cellStyle name="Обычный 5 2 36 4" xfId="8973"/>
    <cellStyle name="Обычный 5 2 36 4 2" xfId="30180"/>
    <cellStyle name="Обычный 5 2 36 5" xfId="8974"/>
    <cellStyle name="Обычный 5 2 36 5 2" xfId="30181"/>
    <cellStyle name="Обычный 5 2 36 6" xfId="8975"/>
    <cellStyle name="Обычный 5 2 36 6 2" xfId="30182"/>
    <cellStyle name="Обычный 5 2 36 7" xfId="30177"/>
    <cellStyle name="Обычный 5 2 37" xfId="8976"/>
    <cellStyle name="Обычный 5 2 37 2" xfId="30183"/>
    <cellStyle name="Обычный 5 2 38" xfId="8977"/>
    <cellStyle name="Обычный 5 2 38 2" xfId="30184"/>
    <cellStyle name="Обычный 5 2 39" xfId="8978"/>
    <cellStyle name="Обычный 5 2 39 2" xfId="30185"/>
    <cellStyle name="Обычный 5 2 4" xfId="8979"/>
    <cellStyle name="Обычный 5 2 4 2" xfId="8980"/>
    <cellStyle name="Обычный 5 2 4 2 2" xfId="30187"/>
    <cellStyle name="Обычный 5 2 4 3" xfId="8981"/>
    <cellStyle name="Обычный 5 2 4 3 2" xfId="30188"/>
    <cellStyle name="Обычный 5 2 4 4" xfId="8982"/>
    <cellStyle name="Обычный 5 2 4 4 2" xfId="30189"/>
    <cellStyle name="Обычный 5 2 4 5" xfId="8983"/>
    <cellStyle name="Обычный 5 2 4 5 2" xfId="30190"/>
    <cellStyle name="Обычный 5 2 4 6" xfId="8984"/>
    <cellStyle name="Обычный 5 2 4 6 2" xfId="30191"/>
    <cellStyle name="Обычный 5 2 4 7" xfId="30186"/>
    <cellStyle name="Обычный 5 2 40" xfId="8985"/>
    <cellStyle name="Обычный 5 2 40 2" xfId="30192"/>
    <cellStyle name="Обычный 5 2 41" xfId="8986"/>
    <cellStyle name="Обычный 5 2 41 2" xfId="30193"/>
    <cellStyle name="Обычный 5 2 42" xfId="23291"/>
    <cellStyle name="Обычный 5 2 42 2" xfId="40189"/>
    <cellStyle name="Обычный 5 2 43" xfId="23292"/>
    <cellStyle name="Обычный 5 2 43 2" xfId="40190"/>
    <cellStyle name="Обычный 5 2 44" xfId="23293"/>
    <cellStyle name="Обычный 5 2 44 2" xfId="40191"/>
    <cellStyle name="Обычный 5 2 45" xfId="30007"/>
    <cellStyle name="Обычный 5 2 5" xfId="8987"/>
    <cellStyle name="Обычный 5 2 5 2" xfId="8988"/>
    <cellStyle name="Обычный 5 2 5 2 2" xfId="30195"/>
    <cellStyle name="Обычный 5 2 5 3" xfId="8989"/>
    <cellStyle name="Обычный 5 2 5 3 2" xfId="30196"/>
    <cellStyle name="Обычный 5 2 5 4" xfId="8990"/>
    <cellStyle name="Обычный 5 2 5 4 2" xfId="30197"/>
    <cellStyle name="Обычный 5 2 5 5" xfId="8991"/>
    <cellStyle name="Обычный 5 2 5 5 2" xfId="30198"/>
    <cellStyle name="Обычный 5 2 5 6" xfId="8992"/>
    <cellStyle name="Обычный 5 2 5 6 2" xfId="30199"/>
    <cellStyle name="Обычный 5 2 5 7" xfId="30194"/>
    <cellStyle name="Обычный 5 2 6" xfId="8993"/>
    <cellStyle name="Обычный 5 2 6 2" xfId="8994"/>
    <cellStyle name="Обычный 5 2 6 2 2" xfId="30201"/>
    <cellStyle name="Обычный 5 2 6 3" xfId="8995"/>
    <cellStyle name="Обычный 5 2 6 3 2" xfId="30202"/>
    <cellStyle name="Обычный 5 2 6 4" xfId="8996"/>
    <cellStyle name="Обычный 5 2 6 4 2" xfId="30203"/>
    <cellStyle name="Обычный 5 2 6 5" xfId="8997"/>
    <cellStyle name="Обычный 5 2 6 5 2" xfId="30204"/>
    <cellStyle name="Обычный 5 2 6 6" xfId="8998"/>
    <cellStyle name="Обычный 5 2 6 6 2" xfId="30205"/>
    <cellStyle name="Обычный 5 2 6 7" xfId="30200"/>
    <cellStyle name="Обычный 5 2 7" xfId="8999"/>
    <cellStyle name="Обычный 5 2 7 2" xfId="9000"/>
    <cellStyle name="Обычный 5 2 7 2 2" xfId="30207"/>
    <cellStyle name="Обычный 5 2 7 3" xfId="9001"/>
    <cellStyle name="Обычный 5 2 7 3 2" xfId="30208"/>
    <cellStyle name="Обычный 5 2 7 4" xfId="9002"/>
    <cellStyle name="Обычный 5 2 7 4 2" xfId="30209"/>
    <cellStyle name="Обычный 5 2 7 5" xfId="9003"/>
    <cellStyle name="Обычный 5 2 7 5 2" xfId="30210"/>
    <cellStyle name="Обычный 5 2 7 6" xfId="9004"/>
    <cellStyle name="Обычный 5 2 7 6 2" xfId="30211"/>
    <cellStyle name="Обычный 5 2 7 7" xfId="30206"/>
    <cellStyle name="Обычный 5 2 8" xfId="9005"/>
    <cellStyle name="Обычный 5 2 8 2" xfId="9006"/>
    <cellStyle name="Обычный 5 2 8 2 2" xfId="30213"/>
    <cellStyle name="Обычный 5 2 8 3" xfId="9007"/>
    <cellStyle name="Обычный 5 2 8 3 2" xfId="30214"/>
    <cellStyle name="Обычный 5 2 8 4" xfId="9008"/>
    <cellStyle name="Обычный 5 2 8 4 2" xfId="30215"/>
    <cellStyle name="Обычный 5 2 8 5" xfId="9009"/>
    <cellStyle name="Обычный 5 2 8 5 2" xfId="30216"/>
    <cellStyle name="Обычный 5 2 8 6" xfId="9010"/>
    <cellStyle name="Обычный 5 2 8 6 2" xfId="30217"/>
    <cellStyle name="Обычный 5 2 8 7" xfId="30212"/>
    <cellStyle name="Обычный 5 2 9" xfId="9011"/>
    <cellStyle name="Обычный 5 2 9 2" xfId="9012"/>
    <cellStyle name="Обычный 5 2 9 2 2" xfId="30219"/>
    <cellStyle name="Обычный 5 2 9 3" xfId="9013"/>
    <cellStyle name="Обычный 5 2 9 3 2" xfId="30220"/>
    <cellStyle name="Обычный 5 2 9 4" xfId="9014"/>
    <cellStyle name="Обычный 5 2 9 4 2" xfId="30221"/>
    <cellStyle name="Обычный 5 2 9 5" xfId="9015"/>
    <cellStyle name="Обычный 5 2 9 5 2" xfId="30222"/>
    <cellStyle name="Обычный 5 2 9 6" xfId="9016"/>
    <cellStyle name="Обычный 5 2 9 6 2" xfId="30223"/>
    <cellStyle name="Обычный 5 2 9 7" xfId="30218"/>
    <cellStyle name="Обычный 5 2_Для плана 2013" xfId="9017"/>
    <cellStyle name="Обычный 5 3" xfId="9018"/>
    <cellStyle name="Обычный 5 3 2" xfId="23294"/>
    <cellStyle name="Обычный 5 3 2 2" xfId="40192"/>
    <cellStyle name="Обычный 5 3 3" xfId="30224"/>
    <cellStyle name="Обычный 5 4" xfId="9019"/>
    <cellStyle name="Обычный 5 4 2" xfId="30225"/>
    <cellStyle name="Обычный 5 5" xfId="9020"/>
    <cellStyle name="Обычный 5 5 2" xfId="30226"/>
    <cellStyle name="Обычный 5 6" xfId="9021"/>
    <cellStyle name="Обычный 5 6 2" xfId="30227"/>
    <cellStyle name="Обычный 5 7" xfId="9022"/>
    <cellStyle name="Обычный 5 7 2" xfId="30228"/>
    <cellStyle name="Обычный 5 8" xfId="23295"/>
    <cellStyle name="Обычный 5 8 2" xfId="40193"/>
    <cellStyle name="Обычный 5 9" xfId="23296"/>
    <cellStyle name="Обычный 5 9 2" xfId="40194"/>
    <cellStyle name="Обычный 5_1_Матрица ремонтов" xfId="23297"/>
    <cellStyle name="Обычный 50" xfId="9023"/>
    <cellStyle name="Обычный 50 2" xfId="9024"/>
    <cellStyle name="Обычный 50 2 2" xfId="30230"/>
    <cellStyle name="Обычный 50 3" xfId="30229"/>
    <cellStyle name="Обычный 51" xfId="9025"/>
    <cellStyle name="Обычный 51 2" xfId="9026"/>
    <cellStyle name="Обычный 51 2 2" xfId="30232"/>
    <cellStyle name="Обычный 51 3" xfId="30231"/>
    <cellStyle name="Обычный 52" xfId="9027"/>
    <cellStyle name="Обычный 52 2" xfId="9028"/>
    <cellStyle name="Обычный 52 2 2" xfId="30234"/>
    <cellStyle name="Обычный 52 3" xfId="30233"/>
    <cellStyle name="Обычный 53" xfId="9029"/>
    <cellStyle name="Обычный 53 2" xfId="9030"/>
    <cellStyle name="Обычный 53 2 2" xfId="30236"/>
    <cellStyle name="Обычный 53 3" xfId="30235"/>
    <cellStyle name="Обычный 54" xfId="9031"/>
    <cellStyle name="Обычный 54 2" xfId="9032"/>
    <cellStyle name="Обычный 54 2 2" xfId="30238"/>
    <cellStyle name="Обычный 54 3" xfId="30237"/>
    <cellStyle name="Обычный 55" xfId="9033"/>
    <cellStyle name="Обычный 55 2" xfId="30239"/>
    <cellStyle name="Обычный 56" xfId="9034"/>
    <cellStyle name="Обычный 56 2" xfId="30240"/>
    <cellStyle name="Обычный 57" xfId="9035"/>
    <cellStyle name="Обычный 57 2" xfId="30241"/>
    <cellStyle name="Обычный 58" xfId="9036"/>
    <cellStyle name="Обычный 58 2" xfId="30242"/>
    <cellStyle name="Обычный 59" xfId="9037"/>
    <cellStyle name="Обычный 59 2" xfId="30243"/>
    <cellStyle name="Обычный 6" xfId="9038"/>
    <cellStyle name="Обычный 6 10" xfId="9039"/>
    <cellStyle name="Обычный 6 10 2" xfId="30245"/>
    <cellStyle name="Обычный 6 11" xfId="9040"/>
    <cellStyle name="Обычный 6 11 2" xfId="30246"/>
    <cellStyle name="Обычный 6 12" xfId="9041"/>
    <cellStyle name="Обычный 6 12 2" xfId="30247"/>
    <cellStyle name="Обычный 6 13" xfId="9042"/>
    <cellStyle name="Обычный 6 13 2" xfId="30248"/>
    <cellStyle name="Обычный 6 14" xfId="9043"/>
    <cellStyle name="Обычный 6 14 2" xfId="30249"/>
    <cellStyle name="Обычный 6 15" xfId="9044"/>
    <cellStyle name="Обычный 6 15 2" xfId="30250"/>
    <cellStyle name="Обычный 6 16" xfId="9045"/>
    <cellStyle name="Обычный 6 16 2" xfId="30251"/>
    <cellStyle name="Обычный 6 17" xfId="9046"/>
    <cellStyle name="Обычный 6 17 2" xfId="30252"/>
    <cellStyle name="Обычный 6 18" xfId="9047"/>
    <cellStyle name="Обычный 6 18 2" xfId="30253"/>
    <cellStyle name="Обычный 6 19" xfId="9048"/>
    <cellStyle name="Обычный 6 19 2" xfId="30254"/>
    <cellStyle name="Обычный 6 2" xfId="9049"/>
    <cellStyle name="Обычный 6 2 10" xfId="9050"/>
    <cellStyle name="Обычный 6 2 10 2" xfId="9051"/>
    <cellStyle name="Обычный 6 2 10 2 2" xfId="30257"/>
    <cellStyle name="Обычный 6 2 10 3" xfId="9052"/>
    <cellStyle name="Обычный 6 2 10 3 2" xfId="30258"/>
    <cellStyle name="Обычный 6 2 10 4" xfId="9053"/>
    <cellStyle name="Обычный 6 2 10 4 2" xfId="30259"/>
    <cellStyle name="Обычный 6 2 10 5" xfId="9054"/>
    <cellStyle name="Обычный 6 2 10 5 2" xfId="30260"/>
    <cellStyle name="Обычный 6 2 10 6" xfId="9055"/>
    <cellStyle name="Обычный 6 2 10 6 2" xfId="30261"/>
    <cellStyle name="Обычный 6 2 10 7" xfId="30256"/>
    <cellStyle name="Обычный 6 2 11" xfId="9056"/>
    <cellStyle name="Обычный 6 2 11 2" xfId="9057"/>
    <cellStyle name="Обычный 6 2 11 2 2" xfId="30263"/>
    <cellStyle name="Обычный 6 2 11 3" xfId="9058"/>
    <cellStyle name="Обычный 6 2 11 3 2" xfId="30264"/>
    <cellStyle name="Обычный 6 2 11 4" xfId="9059"/>
    <cellStyle name="Обычный 6 2 11 4 2" xfId="30265"/>
    <cellStyle name="Обычный 6 2 11 5" xfId="9060"/>
    <cellStyle name="Обычный 6 2 11 5 2" xfId="30266"/>
    <cellStyle name="Обычный 6 2 11 6" xfId="9061"/>
    <cellStyle name="Обычный 6 2 11 6 2" xfId="30267"/>
    <cellStyle name="Обычный 6 2 11 7" xfId="30262"/>
    <cellStyle name="Обычный 6 2 12" xfId="9062"/>
    <cellStyle name="Обычный 6 2 12 2" xfId="9063"/>
    <cellStyle name="Обычный 6 2 12 2 2" xfId="30269"/>
    <cellStyle name="Обычный 6 2 12 3" xfId="9064"/>
    <cellStyle name="Обычный 6 2 12 3 2" xfId="30270"/>
    <cellStyle name="Обычный 6 2 12 4" xfId="9065"/>
    <cellStyle name="Обычный 6 2 12 4 2" xfId="30271"/>
    <cellStyle name="Обычный 6 2 12 5" xfId="9066"/>
    <cellStyle name="Обычный 6 2 12 5 2" xfId="30272"/>
    <cellStyle name="Обычный 6 2 12 6" xfId="9067"/>
    <cellStyle name="Обычный 6 2 12 6 2" xfId="30273"/>
    <cellStyle name="Обычный 6 2 12 7" xfId="30268"/>
    <cellStyle name="Обычный 6 2 13" xfId="9068"/>
    <cellStyle name="Обычный 6 2 13 2" xfId="9069"/>
    <cellStyle name="Обычный 6 2 13 2 2" xfId="30275"/>
    <cellStyle name="Обычный 6 2 13 3" xfId="9070"/>
    <cellStyle name="Обычный 6 2 13 3 2" xfId="30276"/>
    <cellStyle name="Обычный 6 2 13 4" xfId="9071"/>
    <cellStyle name="Обычный 6 2 13 4 2" xfId="30277"/>
    <cellStyle name="Обычный 6 2 13 5" xfId="9072"/>
    <cellStyle name="Обычный 6 2 13 5 2" xfId="30278"/>
    <cellStyle name="Обычный 6 2 13 6" xfId="9073"/>
    <cellStyle name="Обычный 6 2 13 6 2" xfId="30279"/>
    <cellStyle name="Обычный 6 2 13 7" xfId="30274"/>
    <cellStyle name="Обычный 6 2 14" xfId="9074"/>
    <cellStyle name="Обычный 6 2 14 2" xfId="9075"/>
    <cellStyle name="Обычный 6 2 14 2 2" xfId="30281"/>
    <cellStyle name="Обычный 6 2 14 3" xfId="9076"/>
    <cellStyle name="Обычный 6 2 14 3 2" xfId="30282"/>
    <cellStyle name="Обычный 6 2 14 4" xfId="9077"/>
    <cellStyle name="Обычный 6 2 14 4 2" xfId="30283"/>
    <cellStyle name="Обычный 6 2 14 5" xfId="9078"/>
    <cellStyle name="Обычный 6 2 14 5 2" xfId="30284"/>
    <cellStyle name="Обычный 6 2 14 6" xfId="9079"/>
    <cellStyle name="Обычный 6 2 14 6 2" xfId="30285"/>
    <cellStyle name="Обычный 6 2 14 7" xfId="30280"/>
    <cellStyle name="Обычный 6 2 15" xfId="9080"/>
    <cellStyle name="Обычный 6 2 15 2" xfId="9081"/>
    <cellStyle name="Обычный 6 2 15 2 2" xfId="30287"/>
    <cellStyle name="Обычный 6 2 15 3" xfId="9082"/>
    <cellStyle name="Обычный 6 2 15 3 2" xfId="30288"/>
    <cellStyle name="Обычный 6 2 15 4" xfId="9083"/>
    <cellStyle name="Обычный 6 2 15 4 2" xfId="30289"/>
    <cellStyle name="Обычный 6 2 15 5" xfId="9084"/>
    <cellStyle name="Обычный 6 2 15 5 2" xfId="30290"/>
    <cellStyle name="Обычный 6 2 15 6" xfId="9085"/>
    <cellStyle name="Обычный 6 2 15 6 2" xfId="30291"/>
    <cellStyle name="Обычный 6 2 15 7" xfId="30286"/>
    <cellStyle name="Обычный 6 2 16" xfId="9086"/>
    <cellStyle name="Обычный 6 2 16 2" xfId="9087"/>
    <cellStyle name="Обычный 6 2 16 2 2" xfId="30293"/>
    <cellStyle name="Обычный 6 2 16 3" xfId="9088"/>
    <cellStyle name="Обычный 6 2 16 3 2" xfId="30294"/>
    <cellStyle name="Обычный 6 2 16 4" xfId="9089"/>
    <cellStyle name="Обычный 6 2 16 4 2" xfId="30295"/>
    <cellStyle name="Обычный 6 2 16 5" xfId="9090"/>
    <cellStyle name="Обычный 6 2 16 5 2" xfId="30296"/>
    <cellStyle name="Обычный 6 2 16 6" xfId="9091"/>
    <cellStyle name="Обычный 6 2 16 6 2" xfId="30297"/>
    <cellStyle name="Обычный 6 2 16 7" xfId="30292"/>
    <cellStyle name="Обычный 6 2 17" xfId="9092"/>
    <cellStyle name="Обычный 6 2 17 2" xfId="9093"/>
    <cellStyle name="Обычный 6 2 17 2 2" xfId="30299"/>
    <cellStyle name="Обычный 6 2 17 3" xfId="9094"/>
    <cellStyle name="Обычный 6 2 17 3 2" xfId="30300"/>
    <cellStyle name="Обычный 6 2 17 4" xfId="9095"/>
    <cellStyle name="Обычный 6 2 17 4 2" xfId="30301"/>
    <cellStyle name="Обычный 6 2 17 5" xfId="9096"/>
    <cellStyle name="Обычный 6 2 17 5 2" xfId="30302"/>
    <cellStyle name="Обычный 6 2 17 6" xfId="9097"/>
    <cellStyle name="Обычный 6 2 17 6 2" xfId="30303"/>
    <cellStyle name="Обычный 6 2 17 7" xfId="30298"/>
    <cellStyle name="Обычный 6 2 18" xfId="9098"/>
    <cellStyle name="Обычный 6 2 18 2" xfId="9099"/>
    <cellStyle name="Обычный 6 2 18 2 2" xfId="30305"/>
    <cellStyle name="Обычный 6 2 18 3" xfId="9100"/>
    <cellStyle name="Обычный 6 2 18 3 2" xfId="30306"/>
    <cellStyle name="Обычный 6 2 18 4" xfId="9101"/>
    <cellStyle name="Обычный 6 2 18 4 2" xfId="30307"/>
    <cellStyle name="Обычный 6 2 18 5" xfId="9102"/>
    <cellStyle name="Обычный 6 2 18 5 2" xfId="30308"/>
    <cellStyle name="Обычный 6 2 18 6" xfId="9103"/>
    <cellStyle name="Обычный 6 2 18 6 2" xfId="30309"/>
    <cellStyle name="Обычный 6 2 18 7" xfId="30304"/>
    <cellStyle name="Обычный 6 2 19" xfId="9104"/>
    <cellStyle name="Обычный 6 2 19 2" xfId="9105"/>
    <cellStyle name="Обычный 6 2 19 2 2" xfId="30311"/>
    <cellStyle name="Обычный 6 2 19 3" xfId="9106"/>
    <cellStyle name="Обычный 6 2 19 3 2" xfId="30312"/>
    <cellStyle name="Обычный 6 2 19 4" xfId="9107"/>
    <cellStyle name="Обычный 6 2 19 4 2" xfId="30313"/>
    <cellStyle name="Обычный 6 2 19 5" xfId="9108"/>
    <cellStyle name="Обычный 6 2 19 5 2" xfId="30314"/>
    <cellStyle name="Обычный 6 2 19 6" xfId="9109"/>
    <cellStyle name="Обычный 6 2 19 6 2" xfId="30315"/>
    <cellStyle name="Обычный 6 2 19 7" xfId="30310"/>
    <cellStyle name="Обычный 6 2 2" xfId="9110"/>
    <cellStyle name="Обычный 6 2 2 10" xfId="9111"/>
    <cellStyle name="Обычный 6 2 2 10 2" xfId="30317"/>
    <cellStyle name="Обычный 6 2 2 11" xfId="9112"/>
    <cellStyle name="Обычный 6 2 2 11 2" xfId="30318"/>
    <cellStyle name="Обычный 6 2 2 12" xfId="9113"/>
    <cellStyle name="Обычный 6 2 2 12 2" xfId="30319"/>
    <cellStyle name="Обычный 6 2 2 13" xfId="9114"/>
    <cellStyle name="Обычный 6 2 2 13 2" xfId="30320"/>
    <cellStyle name="Обычный 6 2 2 14" xfId="9115"/>
    <cellStyle name="Обычный 6 2 2 14 2" xfId="30321"/>
    <cellStyle name="Обычный 6 2 2 15" xfId="9116"/>
    <cellStyle name="Обычный 6 2 2 15 2" xfId="30322"/>
    <cellStyle name="Обычный 6 2 2 16" xfId="9117"/>
    <cellStyle name="Обычный 6 2 2 16 2" xfId="30323"/>
    <cellStyle name="Обычный 6 2 2 17" xfId="9118"/>
    <cellStyle name="Обычный 6 2 2 17 2" xfId="30324"/>
    <cellStyle name="Обычный 6 2 2 18" xfId="9119"/>
    <cellStyle name="Обычный 6 2 2 18 2" xfId="30325"/>
    <cellStyle name="Обычный 6 2 2 19" xfId="9120"/>
    <cellStyle name="Обычный 6 2 2 19 2" xfId="30326"/>
    <cellStyle name="Обычный 6 2 2 2" xfId="9121"/>
    <cellStyle name="Обычный 6 2 2 2 10" xfId="9122"/>
    <cellStyle name="Обычный 6 2 2 2 10 2" xfId="30328"/>
    <cellStyle name="Обычный 6 2 2 2 11" xfId="9123"/>
    <cellStyle name="Обычный 6 2 2 2 11 2" xfId="30329"/>
    <cellStyle name="Обычный 6 2 2 2 12" xfId="9124"/>
    <cellStyle name="Обычный 6 2 2 2 12 2" xfId="30330"/>
    <cellStyle name="Обычный 6 2 2 2 13" xfId="9125"/>
    <cellStyle name="Обычный 6 2 2 2 13 2" xfId="30331"/>
    <cellStyle name="Обычный 6 2 2 2 14" xfId="9126"/>
    <cellStyle name="Обычный 6 2 2 2 14 2" xfId="30332"/>
    <cellStyle name="Обычный 6 2 2 2 15" xfId="9127"/>
    <cellStyle name="Обычный 6 2 2 2 15 2" xfId="30333"/>
    <cellStyle name="Обычный 6 2 2 2 16" xfId="9128"/>
    <cellStyle name="Обычный 6 2 2 2 16 2" xfId="30334"/>
    <cellStyle name="Обычный 6 2 2 2 17" xfId="9129"/>
    <cellStyle name="Обычный 6 2 2 2 17 2" xfId="30335"/>
    <cellStyle name="Обычный 6 2 2 2 18" xfId="9130"/>
    <cellStyle name="Обычный 6 2 2 2 18 10" xfId="9131"/>
    <cellStyle name="Обычный 6 2 2 2 18 10 2" xfId="30337"/>
    <cellStyle name="Обычный 6 2 2 2 18 11" xfId="9132"/>
    <cellStyle name="Обычный 6 2 2 2 18 11 2" xfId="30338"/>
    <cellStyle name="Обычный 6 2 2 2 18 12" xfId="9133"/>
    <cellStyle name="Обычный 6 2 2 2 18 12 2" xfId="30339"/>
    <cellStyle name="Обычный 6 2 2 2 18 13" xfId="9134"/>
    <cellStyle name="Обычный 6 2 2 2 18 13 2" xfId="30340"/>
    <cellStyle name="Обычный 6 2 2 2 18 14" xfId="9135"/>
    <cellStyle name="Обычный 6 2 2 2 18 14 2" xfId="30341"/>
    <cellStyle name="Обычный 6 2 2 2 18 15" xfId="9136"/>
    <cellStyle name="Обычный 6 2 2 2 18 15 2" xfId="30342"/>
    <cellStyle name="Обычный 6 2 2 2 18 16" xfId="9137"/>
    <cellStyle name="Обычный 6 2 2 2 18 16 2" xfId="30343"/>
    <cellStyle name="Обычный 6 2 2 2 18 17" xfId="9138"/>
    <cellStyle name="Обычный 6 2 2 2 18 17 2" xfId="30344"/>
    <cellStyle name="Обычный 6 2 2 2 18 18" xfId="9139"/>
    <cellStyle name="Обычный 6 2 2 2 18 18 2" xfId="30345"/>
    <cellStyle name="Обычный 6 2 2 2 18 19" xfId="9140"/>
    <cellStyle name="Обычный 6 2 2 2 18 19 2" xfId="30346"/>
    <cellStyle name="Обычный 6 2 2 2 18 2" xfId="9141"/>
    <cellStyle name="Обычный 6 2 2 2 18 2 2" xfId="30347"/>
    <cellStyle name="Обычный 6 2 2 2 18 20" xfId="9142"/>
    <cellStyle name="Обычный 6 2 2 2 18 20 2" xfId="30348"/>
    <cellStyle name="Обычный 6 2 2 2 18 21" xfId="9143"/>
    <cellStyle name="Обычный 6 2 2 2 18 21 2" xfId="30349"/>
    <cellStyle name="Обычный 6 2 2 2 18 22" xfId="9144"/>
    <cellStyle name="Обычный 6 2 2 2 18 22 2" xfId="30350"/>
    <cellStyle name="Обычный 6 2 2 2 18 23" xfId="9145"/>
    <cellStyle name="Обычный 6 2 2 2 18 23 2" xfId="30351"/>
    <cellStyle name="Обычный 6 2 2 2 18 24" xfId="9146"/>
    <cellStyle name="Обычный 6 2 2 2 18 24 2" xfId="30352"/>
    <cellStyle name="Обычный 6 2 2 2 18 25" xfId="9147"/>
    <cellStyle name="Обычный 6 2 2 2 18 25 2" xfId="30353"/>
    <cellStyle name="Обычный 6 2 2 2 18 26" xfId="9148"/>
    <cellStyle name="Обычный 6 2 2 2 18 26 2" xfId="30354"/>
    <cellStyle name="Обычный 6 2 2 2 18 27" xfId="9149"/>
    <cellStyle name="Обычный 6 2 2 2 18 27 2" xfId="30355"/>
    <cellStyle name="Обычный 6 2 2 2 18 28" xfId="9150"/>
    <cellStyle name="Обычный 6 2 2 2 18 28 2" xfId="30356"/>
    <cellStyle name="Обычный 6 2 2 2 18 29" xfId="9151"/>
    <cellStyle name="Обычный 6 2 2 2 18 29 2" xfId="30357"/>
    <cellStyle name="Обычный 6 2 2 2 18 3" xfId="9152"/>
    <cellStyle name="Обычный 6 2 2 2 18 3 2" xfId="30358"/>
    <cellStyle name="Обычный 6 2 2 2 18 30" xfId="30336"/>
    <cellStyle name="Обычный 6 2 2 2 18 4" xfId="9153"/>
    <cellStyle name="Обычный 6 2 2 2 18 4 2" xfId="30359"/>
    <cellStyle name="Обычный 6 2 2 2 18 5" xfId="9154"/>
    <cellStyle name="Обычный 6 2 2 2 18 5 2" xfId="30360"/>
    <cellStyle name="Обычный 6 2 2 2 18 6" xfId="9155"/>
    <cellStyle name="Обычный 6 2 2 2 18 6 2" xfId="30361"/>
    <cellStyle name="Обычный 6 2 2 2 18 7" xfId="9156"/>
    <cellStyle name="Обычный 6 2 2 2 18 7 2" xfId="30362"/>
    <cellStyle name="Обычный 6 2 2 2 18 8" xfId="9157"/>
    <cellStyle name="Обычный 6 2 2 2 18 8 2" xfId="30363"/>
    <cellStyle name="Обычный 6 2 2 2 18 9" xfId="9158"/>
    <cellStyle name="Обычный 6 2 2 2 18 9 2" xfId="30364"/>
    <cellStyle name="Обычный 6 2 2 2 19" xfId="9159"/>
    <cellStyle name="Обычный 6 2 2 2 19 2" xfId="30365"/>
    <cellStyle name="Обычный 6 2 2 2 2" xfId="9160"/>
    <cellStyle name="Обычный 6 2 2 2 2 10" xfId="9161"/>
    <cellStyle name="Обычный 6 2 2 2 2 10 2" xfId="30367"/>
    <cellStyle name="Обычный 6 2 2 2 2 11" xfId="9162"/>
    <cellStyle name="Обычный 6 2 2 2 2 11 2" xfId="30368"/>
    <cellStyle name="Обычный 6 2 2 2 2 12" xfId="9163"/>
    <cellStyle name="Обычный 6 2 2 2 2 12 2" xfId="30369"/>
    <cellStyle name="Обычный 6 2 2 2 2 13" xfId="9164"/>
    <cellStyle name="Обычный 6 2 2 2 2 13 2" xfId="30370"/>
    <cellStyle name="Обычный 6 2 2 2 2 14" xfId="9165"/>
    <cellStyle name="Обычный 6 2 2 2 2 14 2" xfId="30371"/>
    <cellStyle name="Обычный 6 2 2 2 2 15" xfId="9166"/>
    <cellStyle name="Обычный 6 2 2 2 2 15 2" xfId="30372"/>
    <cellStyle name="Обычный 6 2 2 2 2 16" xfId="9167"/>
    <cellStyle name="Обычный 6 2 2 2 2 16 2" xfId="30373"/>
    <cellStyle name="Обычный 6 2 2 2 2 17" xfId="9168"/>
    <cellStyle name="Обычный 6 2 2 2 2 17 2" xfId="30374"/>
    <cellStyle name="Обычный 6 2 2 2 2 18" xfId="9169"/>
    <cellStyle name="Обычный 6 2 2 2 2 18 2" xfId="30375"/>
    <cellStyle name="Обычный 6 2 2 2 2 19" xfId="9170"/>
    <cellStyle name="Обычный 6 2 2 2 2 19 2" xfId="30376"/>
    <cellStyle name="Обычный 6 2 2 2 2 2" xfId="9171"/>
    <cellStyle name="Обычный 6 2 2 2 2 2 10" xfId="9172"/>
    <cellStyle name="Обычный 6 2 2 2 2 2 10 2" xfId="30378"/>
    <cellStyle name="Обычный 6 2 2 2 2 2 11" xfId="9173"/>
    <cellStyle name="Обычный 6 2 2 2 2 2 11 2" xfId="30379"/>
    <cellStyle name="Обычный 6 2 2 2 2 2 12" xfId="9174"/>
    <cellStyle name="Обычный 6 2 2 2 2 2 12 2" xfId="30380"/>
    <cellStyle name="Обычный 6 2 2 2 2 2 13" xfId="9175"/>
    <cellStyle name="Обычный 6 2 2 2 2 2 13 2" xfId="30381"/>
    <cellStyle name="Обычный 6 2 2 2 2 2 14" xfId="9176"/>
    <cellStyle name="Обычный 6 2 2 2 2 2 14 2" xfId="30382"/>
    <cellStyle name="Обычный 6 2 2 2 2 2 15" xfId="9177"/>
    <cellStyle name="Обычный 6 2 2 2 2 2 15 2" xfId="30383"/>
    <cellStyle name="Обычный 6 2 2 2 2 2 16" xfId="9178"/>
    <cellStyle name="Обычный 6 2 2 2 2 2 16 2" xfId="30384"/>
    <cellStyle name="Обычный 6 2 2 2 2 2 17" xfId="9179"/>
    <cellStyle name="Обычный 6 2 2 2 2 2 17 2" xfId="30385"/>
    <cellStyle name="Обычный 6 2 2 2 2 2 18" xfId="9180"/>
    <cellStyle name="Обычный 6 2 2 2 2 2 18 2" xfId="30386"/>
    <cellStyle name="Обычный 6 2 2 2 2 2 19" xfId="9181"/>
    <cellStyle name="Обычный 6 2 2 2 2 2 19 2" xfId="30387"/>
    <cellStyle name="Обычный 6 2 2 2 2 2 2" xfId="9182"/>
    <cellStyle name="Обычный 6 2 2 2 2 2 2 2" xfId="30388"/>
    <cellStyle name="Обычный 6 2 2 2 2 2 20" xfId="9183"/>
    <cellStyle name="Обычный 6 2 2 2 2 2 20 2" xfId="30389"/>
    <cellStyle name="Обычный 6 2 2 2 2 2 21" xfId="9184"/>
    <cellStyle name="Обычный 6 2 2 2 2 2 21 2" xfId="30390"/>
    <cellStyle name="Обычный 6 2 2 2 2 2 22" xfId="9185"/>
    <cellStyle name="Обычный 6 2 2 2 2 2 22 2" xfId="30391"/>
    <cellStyle name="Обычный 6 2 2 2 2 2 23" xfId="9186"/>
    <cellStyle name="Обычный 6 2 2 2 2 2 23 2" xfId="30392"/>
    <cellStyle name="Обычный 6 2 2 2 2 2 24" xfId="9187"/>
    <cellStyle name="Обычный 6 2 2 2 2 2 24 2" xfId="30393"/>
    <cellStyle name="Обычный 6 2 2 2 2 2 25" xfId="9188"/>
    <cellStyle name="Обычный 6 2 2 2 2 2 25 2" xfId="30394"/>
    <cellStyle name="Обычный 6 2 2 2 2 2 26" xfId="9189"/>
    <cellStyle name="Обычный 6 2 2 2 2 2 26 2" xfId="30395"/>
    <cellStyle name="Обычный 6 2 2 2 2 2 27" xfId="9190"/>
    <cellStyle name="Обычный 6 2 2 2 2 2 27 2" xfId="30396"/>
    <cellStyle name="Обычный 6 2 2 2 2 2 28" xfId="9191"/>
    <cellStyle name="Обычный 6 2 2 2 2 2 28 2" xfId="30397"/>
    <cellStyle name="Обычный 6 2 2 2 2 2 29" xfId="9192"/>
    <cellStyle name="Обычный 6 2 2 2 2 2 29 2" xfId="30398"/>
    <cellStyle name="Обычный 6 2 2 2 2 2 3" xfId="9193"/>
    <cellStyle name="Обычный 6 2 2 2 2 2 3 2" xfId="30399"/>
    <cellStyle name="Обычный 6 2 2 2 2 2 30" xfId="30377"/>
    <cellStyle name="Обычный 6 2 2 2 2 2 4" xfId="9194"/>
    <cellStyle name="Обычный 6 2 2 2 2 2 4 2" xfId="30400"/>
    <cellStyle name="Обычный 6 2 2 2 2 2 5" xfId="9195"/>
    <cellStyle name="Обычный 6 2 2 2 2 2 5 2" xfId="30401"/>
    <cellStyle name="Обычный 6 2 2 2 2 2 6" xfId="9196"/>
    <cellStyle name="Обычный 6 2 2 2 2 2 6 2" xfId="30402"/>
    <cellStyle name="Обычный 6 2 2 2 2 2 7" xfId="9197"/>
    <cellStyle name="Обычный 6 2 2 2 2 2 7 2" xfId="30403"/>
    <cellStyle name="Обычный 6 2 2 2 2 2 8" xfId="9198"/>
    <cellStyle name="Обычный 6 2 2 2 2 2 8 2" xfId="30404"/>
    <cellStyle name="Обычный 6 2 2 2 2 2 9" xfId="9199"/>
    <cellStyle name="Обычный 6 2 2 2 2 2 9 2" xfId="30405"/>
    <cellStyle name="Обычный 6 2 2 2 2 20" xfId="9200"/>
    <cellStyle name="Обычный 6 2 2 2 2 20 2" xfId="30406"/>
    <cellStyle name="Обычный 6 2 2 2 2 21" xfId="9201"/>
    <cellStyle name="Обычный 6 2 2 2 2 21 2" xfId="30407"/>
    <cellStyle name="Обычный 6 2 2 2 2 22" xfId="9202"/>
    <cellStyle name="Обычный 6 2 2 2 2 22 2" xfId="30408"/>
    <cellStyle name="Обычный 6 2 2 2 2 23" xfId="9203"/>
    <cellStyle name="Обычный 6 2 2 2 2 23 2" xfId="30409"/>
    <cellStyle name="Обычный 6 2 2 2 2 24" xfId="9204"/>
    <cellStyle name="Обычный 6 2 2 2 2 24 2" xfId="30410"/>
    <cellStyle name="Обычный 6 2 2 2 2 25" xfId="9205"/>
    <cellStyle name="Обычный 6 2 2 2 2 25 2" xfId="30411"/>
    <cellStyle name="Обычный 6 2 2 2 2 26" xfId="9206"/>
    <cellStyle name="Обычный 6 2 2 2 2 26 2" xfId="30412"/>
    <cellStyle name="Обычный 6 2 2 2 2 27" xfId="9207"/>
    <cellStyle name="Обычный 6 2 2 2 2 27 2" xfId="30413"/>
    <cellStyle name="Обычный 6 2 2 2 2 28" xfId="9208"/>
    <cellStyle name="Обычный 6 2 2 2 2 28 2" xfId="30414"/>
    <cellStyle name="Обычный 6 2 2 2 2 29" xfId="9209"/>
    <cellStyle name="Обычный 6 2 2 2 2 29 2" xfId="30415"/>
    <cellStyle name="Обычный 6 2 2 2 2 3" xfId="9210"/>
    <cellStyle name="Обычный 6 2 2 2 2 3 2" xfId="30416"/>
    <cellStyle name="Обычный 6 2 2 2 2 30" xfId="9211"/>
    <cellStyle name="Обычный 6 2 2 2 2 30 2" xfId="30417"/>
    <cellStyle name="Обычный 6 2 2 2 2 31" xfId="9212"/>
    <cellStyle name="Обычный 6 2 2 2 2 31 2" xfId="30418"/>
    <cellStyle name="Обычный 6 2 2 2 2 32" xfId="9213"/>
    <cellStyle name="Обычный 6 2 2 2 2 32 2" xfId="30419"/>
    <cellStyle name="Обычный 6 2 2 2 2 33" xfId="9214"/>
    <cellStyle name="Обычный 6 2 2 2 2 33 2" xfId="30420"/>
    <cellStyle name="Обычный 6 2 2 2 2 34" xfId="30366"/>
    <cellStyle name="Обычный 6 2 2 2 2 4" xfId="9215"/>
    <cellStyle name="Обычный 6 2 2 2 2 4 2" xfId="30421"/>
    <cellStyle name="Обычный 6 2 2 2 2 5" xfId="9216"/>
    <cellStyle name="Обычный 6 2 2 2 2 5 2" xfId="30422"/>
    <cellStyle name="Обычный 6 2 2 2 2 6" xfId="9217"/>
    <cellStyle name="Обычный 6 2 2 2 2 6 2" xfId="30423"/>
    <cellStyle name="Обычный 6 2 2 2 2 7" xfId="9218"/>
    <cellStyle name="Обычный 6 2 2 2 2 7 2" xfId="30424"/>
    <cellStyle name="Обычный 6 2 2 2 2 8" xfId="9219"/>
    <cellStyle name="Обычный 6 2 2 2 2 8 2" xfId="30425"/>
    <cellStyle name="Обычный 6 2 2 2 2 9" xfId="9220"/>
    <cellStyle name="Обычный 6 2 2 2 2 9 2" xfId="30426"/>
    <cellStyle name="Обычный 6 2 2 2 20" xfId="9221"/>
    <cellStyle name="Обычный 6 2 2 2 20 2" xfId="30427"/>
    <cellStyle name="Обычный 6 2 2 2 21" xfId="9222"/>
    <cellStyle name="Обычный 6 2 2 2 21 2" xfId="30428"/>
    <cellStyle name="Обычный 6 2 2 2 22" xfId="9223"/>
    <cellStyle name="Обычный 6 2 2 2 22 2" xfId="30429"/>
    <cellStyle name="Обычный 6 2 2 2 23" xfId="9224"/>
    <cellStyle name="Обычный 6 2 2 2 23 2" xfId="30430"/>
    <cellStyle name="Обычный 6 2 2 2 24" xfId="9225"/>
    <cellStyle name="Обычный 6 2 2 2 24 2" xfId="30431"/>
    <cellStyle name="Обычный 6 2 2 2 25" xfId="9226"/>
    <cellStyle name="Обычный 6 2 2 2 25 2" xfId="30432"/>
    <cellStyle name="Обычный 6 2 2 2 26" xfId="9227"/>
    <cellStyle name="Обычный 6 2 2 2 26 2" xfId="30433"/>
    <cellStyle name="Обычный 6 2 2 2 27" xfId="9228"/>
    <cellStyle name="Обычный 6 2 2 2 27 2" xfId="30434"/>
    <cellStyle name="Обычный 6 2 2 2 28" xfId="9229"/>
    <cellStyle name="Обычный 6 2 2 2 28 2" xfId="30435"/>
    <cellStyle name="Обычный 6 2 2 2 29" xfId="9230"/>
    <cellStyle name="Обычный 6 2 2 2 29 2" xfId="30436"/>
    <cellStyle name="Обычный 6 2 2 2 3" xfId="9231"/>
    <cellStyle name="Обычный 6 2 2 2 3 2" xfId="30437"/>
    <cellStyle name="Обычный 6 2 2 2 30" xfId="9232"/>
    <cellStyle name="Обычный 6 2 2 2 30 2" xfId="30438"/>
    <cellStyle name="Обычный 6 2 2 2 31" xfId="9233"/>
    <cellStyle name="Обычный 6 2 2 2 31 2" xfId="30439"/>
    <cellStyle name="Обычный 6 2 2 2 32" xfId="9234"/>
    <cellStyle name="Обычный 6 2 2 2 32 2" xfId="30440"/>
    <cellStyle name="Обычный 6 2 2 2 33" xfId="9235"/>
    <cellStyle name="Обычный 6 2 2 2 33 2" xfId="30441"/>
    <cellStyle name="Обычный 6 2 2 2 34" xfId="9236"/>
    <cellStyle name="Обычный 6 2 2 2 34 2" xfId="30442"/>
    <cellStyle name="Обычный 6 2 2 2 35" xfId="9237"/>
    <cellStyle name="Обычный 6 2 2 2 35 2" xfId="30443"/>
    <cellStyle name="Обычный 6 2 2 2 36" xfId="9238"/>
    <cellStyle name="Обычный 6 2 2 2 36 2" xfId="30444"/>
    <cellStyle name="Обычный 6 2 2 2 37" xfId="9239"/>
    <cellStyle name="Обычный 6 2 2 2 37 2" xfId="30445"/>
    <cellStyle name="Обычный 6 2 2 2 38" xfId="9240"/>
    <cellStyle name="Обычный 6 2 2 2 38 2" xfId="30446"/>
    <cellStyle name="Обычный 6 2 2 2 39" xfId="9241"/>
    <cellStyle name="Обычный 6 2 2 2 39 2" xfId="30447"/>
    <cellStyle name="Обычный 6 2 2 2 4" xfId="9242"/>
    <cellStyle name="Обычный 6 2 2 2 4 2" xfId="30448"/>
    <cellStyle name="Обычный 6 2 2 2 40" xfId="9243"/>
    <cellStyle name="Обычный 6 2 2 2 40 2" xfId="30449"/>
    <cellStyle name="Обычный 6 2 2 2 41" xfId="9244"/>
    <cellStyle name="Обычный 6 2 2 2 41 2" xfId="30450"/>
    <cellStyle name="Обычный 6 2 2 2 42" xfId="9245"/>
    <cellStyle name="Обычный 6 2 2 2 42 2" xfId="30451"/>
    <cellStyle name="Обычный 6 2 2 2 43" xfId="9246"/>
    <cellStyle name="Обычный 6 2 2 2 43 2" xfId="30452"/>
    <cellStyle name="Обычный 6 2 2 2 44" xfId="9247"/>
    <cellStyle name="Обычный 6 2 2 2 44 2" xfId="30453"/>
    <cellStyle name="Обычный 6 2 2 2 45" xfId="9248"/>
    <cellStyle name="Обычный 6 2 2 2 45 2" xfId="30454"/>
    <cellStyle name="Обычный 6 2 2 2 46" xfId="9249"/>
    <cellStyle name="Обычный 6 2 2 2 46 2" xfId="30455"/>
    <cellStyle name="Обычный 6 2 2 2 47" xfId="9250"/>
    <cellStyle name="Обычный 6 2 2 2 47 2" xfId="30456"/>
    <cellStyle name="Обычный 6 2 2 2 48" xfId="9251"/>
    <cellStyle name="Обычный 6 2 2 2 48 2" xfId="30457"/>
    <cellStyle name="Обычный 6 2 2 2 49" xfId="30327"/>
    <cellStyle name="Обычный 6 2 2 2 5" xfId="9252"/>
    <cellStyle name="Обычный 6 2 2 2 5 2" xfId="30458"/>
    <cellStyle name="Обычный 6 2 2 2 6" xfId="9253"/>
    <cellStyle name="Обычный 6 2 2 2 6 2" xfId="30459"/>
    <cellStyle name="Обычный 6 2 2 2 7" xfId="9254"/>
    <cellStyle name="Обычный 6 2 2 2 7 2" xfId="30460"/>
    <cellStyle name="Обычный 6 2 2 2 8" xfId="9255"/>
    <cellStyle name="Обычный 6 2 2 2 8 2" xfId="30461"/>
    <cellStyle name="Обычный 6 2 2 2 9" xfId="9256"/>
    <cellStyle name="Обычный 6 2 2 2 9 2" xfId="30462"/>
    <cellStyle name="Обычный 6 2 2 20" xfId="9257"/>
    <cellStyle name="Обычный 6 2 2 20 2" xfId="30463"/>
    <cellStyle name="Обычный 6 2 2 21" xfId="9258"/>
    <cellStyle name="Обычный 6 2 2 21 2" xfId="30464"/>
    <cellStyle name="Обычный 6 2 2 22" xfId="9259"/>
    <cellStyle name="Обычный 6 2 2 22 2" xfId="30465"/>
    <cellStyle name="Обычный 6 2 2 23" xfId="9260"/>
    <cellStyle name="Обычный 6 2 2 23 2" xfId="30466"/>
    <cellStyle name="Обычный 6 2 2 24" xfId="9261"/>
    <cellStyle name="Обычный 6 2 2 24 2" xfId="30467"/>
    <cellStyle name="Обычный 6 2 2 25" xfId="9262"/>
    <cellStyle name="Обычный 6 2 2 25 2" xfId="30468"/>
    <cellStyle name="Обычный 6 2 2 26" xfId="9263"/>
    <cellStyle name="Обычный 6 2 2 26 2" xfId="30469"/>
    <cellStyle name="Обычный 6 2 2 27" xfId="9264"/>
    <cellStyle name="Обычный 6 2 2 27 2" xfId="30470"/>
    <cellStyle name="Обычный 6 2 2 28" xfId="9265"/>
    <cellStyle name="Обычный 6 2 2 28 2" xfId="30471"/>
    <cellStyle name="Обычный 6 2 2 29" xfId="9266"/>
    <cellStyle name="Обычный 6 2 2 29 2" xfId="30472"/>
    <cellStyle name="Обычный 6 2 2 3" xfId="9267"/>
    <cellStyle name="Обычный 6 2 2 3 2" xfId="30473"/>
    <cellStyle name="Обычный 6 2 2 30" xfId="9268"/>
    <cellStyle name="Обычный 6 2 2 30 2" xfId="30474"/>
    <cellStyle name="Обычный 6 2 2 31" xfId="9269"/>
    <cellStyle name="Обычный 6 2 2 31 2" xfId="30475"/>
    <cellStyle name="Обычный 6 2 2 32" xfId="9270"/>
    <cellStyle name="Обычный 6 2 2 32 2" xfId="30476"/>
    <cellStyle name="Обычный 6 2 2 33" xfId="9271"/>
    <cellStyle name="Обычный 6 2 2 33 2" xfId="30477"/>
    <cellStyle name="Обычный 6 2 2 34" xfId="9272"/>
    <cellStyle name="Обычный 6 2 2 34 2" xfId="30478"/>
    <cellStyle name="Обычный 6 2 2 35" xfId="9273"/>
    <cellStyle name="Обычный 6 2 2 35 2" xfId="30479"/>
    <cellStyle name="Обычный 6 2 2 36" xfId="9274"/>
    <cellStyle name="Обычный 6 2 2 36 2" xfId="30480"/>
    <cellStyle name="Обычный 6 2 2 37" xfId="9275"/>
    <cellStyle name="Обычный 6 2 2 37 2" xfId="30481"/>
    <cellStyle name="Обычный 6 2 2 38" xfId="9276"/>
    <cellStyle name="Обычный 6 2 2 38 10" xfId="9277"/>
    <cellStyle name="Обычный 6 2 2 38 10 2" xfId="30483"/>
    <cellStyle name="Обычный 6 2 2 38 11" xfId="9278"/>
    <cellStyle name="Обычный 6 2 2 38 11 2" xfId="30484"/>
    <cellStyle name="Обычный 6 2 2 38 12" xfId="9279"/>
    <cellStyle name="Обычный 6 2 2 38 12 2" xfId="30485"/>
    <cellStyle name="Обычный 6 2 2 38 13" xfId="9280"/>
    <cellStyle name="Обычный 6 2 2 38 13 2" xfId="30486"/>
    <cellStyle name="Обычный 6 2 2 38 14" xfId="9281"/>
    <cellStyle name="Обычный 6 2 2 38 14 2" xfId="30487"/>
    <cellStyle name="Обычный 6 2 2 38 15" xfId="9282"/>
    <cellStyle name="Обычный 6 2 2 38 15 2" xfId="30488"/>
    <cellStyle name="Обычный 6 2 2 38 16" xfId="9283"/>
    <cellStyle name="Обычный 6 2 2 38 16 2" xfId="30489"/>
    <cellStyle name="Обычный 6 2 2 38 17" xfId="9284"/>
    <cellStyle name="Обычный 6 2 2 38 17 2" xfId="30490"/>
    <cellStyle name="Обычный 6 2 2 38 18" xfId="9285"/>
    <cellStyle name="Обычный 6 2 2 38 18 2" xfId="30491"/>
    <cellStyle name="Обычный 6 2 2 38 19" xfId="9286"/>
    <cellStyle name="Обычный 6 2 2 38 19 2" xfId="30492"/>
    <cellStyle name="Обычный 6 2 2 38 2" xfId="9287"/>
    <cellStyle name="Обычный 6 2 2 38 2 10" xfId="9288"/>
    <cellStyle name="Обычный 6 2 2 38 2 10 2" xfId="30494"/>
    <cellStyle name="Обычный 6 2 2 38 2 11" xfId="9289"/>
    <cellStyle name="Обычный 6 2 2 38 2 11 2" xfId="30495"/>
    <cellStyle name="Обычный 6 2 2 38 2 12" xfId="9290"/>
    <cellStyle name="Обычный 6 2 2 38 2 12 2" xfId="30496"/>
    <cellStyle name="Обычный 6 2 2 38 2 13" xfId="9291"/>
    <cellStyle name="Обычный 6 2 2 38 2 13 2" xfId="30497"/>
    <cellStyle name="Обычный 6 2 2 38 2 14" xfId="9292"/>
    <cellStyle name="Обычный 6 2 2 38 2 14 2" xfId="30498"/>
    <cellStyle name="Обычный 6 2 2 38 2 15" xfId="9293"/>
    <cellStyle name="Обычный 6 2 2 38 2 15 2" xfId="30499"/>
    <cellStyle name="Обычный 6 2 2 38 2 16" xfId="9294"/>
    <cellStyle name="Обычный 6 2 2 38 2 16 2" xfId="30500"/>
    <cellStyle name="Обычный 6 2 2 38 2 17" xfId="9295"/>
    <cellStyle name="Обычный 6 2 2 38 2 17 2" xfId="30501"/>
    <cellStyle name="Обычный 6 2 2 38 2 18" xfId="9296"/>
    <cellStyle name="Обычный 6 2 2 38 2 18 2" xfId="30502"/>
    <cellStyle name="Обычный 6 2 2 38 2 19" xfId="9297"/>
    <cellStyle name="Обычный 6 2 2 38 2 19 2" xfId="30503"/>
    <cellStyle name="Обычный 6 2 2 38 2 2" xfId="9298"/>
    <cellStyle name="Обычный 6 2 2 38 2 2 2" xfId="30504"/>
    <cellStyle name="Обычный 6 2 2 38 2 20" xfId="9299"/>
    <cellStyle name="Обычный 6 2 2 38 2 20 2" xfId="30505"/>
    <cellStyle name="Обычный 6 2 2 38 2 21" xfId="9300"/>
    <cellStyle name="Обычный 6 2 2 38 2 21 2" xfId="30506"/>
    <cellStyle name="Обычный 6 2 2 38 2 22" xfId="9301"/>
    <cellStyle name="Обычный 6 2 2 38 2 22 2" xfId="30507"/>
    <cellStyle name="Обычный 6 2 2 38 2 23" xfId="9302"/>
    <cellStyle name="Обычный 6 2 2 38 2 23 2" xfId="30508"/>
    <cellStyle name="Обычный 6 2 2 38 2 24" xfId="9303"/>
    <cellStyle name="Обычный 6 2 2 38 2 24 2" xfId="30509"/>
    <cellStyle name="Обычный 6 2 2 38 2 25" xfId="9304"/>
    <cellStyle name="Обычный 6 2 2 38 2 25 2" xfId="30510"/>
    <cellStyle name="Обычный 6 2 2 38 2 26" xfId="9305"/>
    <cellStyle name="Обычный 6 2 2 38 2 26 2" xfId="30511"/>
    <cellStyle name="Обычный 6 2 2 38 2 27" xfId="9306"/>
    <cellStyle name="Обычный 6 2 2 38 2 27 2" xfId="30512"/>
    <cellStyle name="Обычный 6 2 2 38 2 28" xfId="9307"/>
    <cellStyle name="Обычный 6 2 2 38 2 28 2" xfId="30513"/>
    <cellStyle name="Обычный 6 2 2 38 2 29" xfId="9308"/>
    <cellStyle name="Обычный 6 2 2 38 2 29 2" xfId="30514"/>
    <cellStyle name="Обычный 6 2 2 38 2 3" xfId="9309"/>
    <cellStyle name="Обычный 6 2 2 38 2 3 2" xfId="30515"/>
    <cellStyle name="Обычный 6 2 2 38 2 30" xfId="30493"/>
    <cellStyle name="Обычный 6 2 2 38 2 4" xfId="9310"/>
    <cellStyle name="Обычный 6 2 2 38 2 4 2" xfId="30516"/>
    <cellStyle name="Обычный 6 2 2 38 2 5" xfId="9311"/>
    <cellStyle name="Обычный 6 2 2 38 2 5 2" xfId="30517"/>
    <cellStyle name="Обычный 6 2 2 38 2 6" xfId="9312"/>
    <cellStyle name="Обычный 6 2 2 38 2 6 2" xfId="30518"/>
    <cellStyle name="Обычный 6 2 2 38 2 7" xfId="9313"/>
    <cellStyle name="Обычный 6 2 2 38 2 7 2" xfId="30519"/>
    <cellStyle name="Обычный 6 2 2 38 2 8" xfId="9314"/>
    <cellStyle name="Обычный 6 2 2 38 2 8 2" xfId="30520"/>
    <cellStyle name="Обычный 6 2 2 38 2 9" xfId="9315"/>
    <cellStyle name="Обычный 6 2 2 38 2 9 2" xfId="30521"/>
    <cellStyle name="Обычный 6 2 2 38 20" xfId="9316"/>
    <cellStyle name="Обычный 6 2 2 38 20 2" xfId="30522"/>
    <cellStyle name="Обычный 6 2 2 38 21" xfId="9317"/>
    <cellStyle name="Обычный 6 2 2 38 21 2" xfId="30523"/>
    <cellStyle name="Обычный 6 2 2 38 22" xfId="9318"/>
    <cellStyle name="Обычный 6 2 2 38 22 2" xfId="30524"/>
    <cellStyle name="Обычный 6 2 2 38 23" xfId="9319"/>
    <cellStyle name="Обычный 6 2 2 38 23 2" xfId="30525"/>
    <cellStyle name="Обычный 6 2 2 38 24" xfId="9320"/>
    <cellStyle name="Обычный 6 2 2 38 24 2" xfId="30526"/>
    <cellStyle name="Обычный 6 2 2 38 25" xfId="9321"/>
    <cellStyle name="Обычный 6 2 2 38 25 2" xfId="30527"/>
    <cellStyle name="Обычный 6 2 2 38 26" xfId="9322"/>
    <cellStyle name="Обычный 6 2 2 38 26 2" xfId="30528"/>
    <cellStyle name="Обычный 6 2 2 38 27" xfId="9323"/>
    <cellStyle name="Обычный 6 2 2 38 27 2" xfId="30529"/>
    <cellStyle name="Обычный 6 2 2 38 28" xfId="9324"/>
    <cellStyle name="Обычный 6 2 2 38 28 2" xfId="30530"/>
    <cellStyle name="Обычный 6 2 2 38 29" xfId="9325"/>
    <cellStyle name="Обычный 6 2 2 38 29 2" xfId="30531"/>
    <cellStyle name="Обычный 6 2 2 38 3" xfId="9326"/>
    <cellStyle name="Обычный 6 2 2 38 3 2" xfId="30532"/>
    <cellStyle name="Обычный 6 2 2 38 30" xfId="9327"/>
    <cellStyle name="Обычный 6 2 2 38 30 2" xfId="30533"/>
    <cellStyle name="Обычный 6 2 2 38 31" xfId="9328"/>
    <cellStyle name="Обычный 6 2 2 38 31 2" xfId="30534"/>
    <cellStyle name="Обычный 6 2 2 38 32" xfId="9329"/>
    <cellStyle name="Обычный 6 2 2 38 32 2" xfId="30535"/>
    <cellStyle name="Обычный 6 2 2 38 33" xfId="9330"/>
    <cellStyle name="Обычный 6 2 2 38 33 2" xfId="30536"/>
    <cellStyle name="Обычный 6 2 2 38 34" xfId="30482"/>
    <cellStyle name="Обычный 6 2 2 38 4" xfId="9331"/>
    <cellStyle name="Обычный 6 2 2 38 4 2" xfId="30537"/>
    <cellStyle name="Обычный 6 2 2 38 5" xfId="9332"/>
    <cellStyle name="Обычный 6 2 2 38 5 2" xfId="30538"/>
    <cellStyle name="Обычный 6 2 2 38 6" xfId="9333"/>
    <cellStyle name="Обычный 6 2 2 38 6 2" xfId="30539"/>
    <cellStyle name="Обычный 6 2 2 38 7" xfId="9334"/>
    <cellStyle name="Обычный 6 2 2 38 7 2" xfId="30540"/>
    <cellStyle name="Обычный 6 2 2 38 8" xfId="9335"/>
    <cellStyle name="Обычный 6 2 2 38 8 2" xfId="30541"/>
    <cellStyle name="Обычный 6 2 2 38 9" xfId="9336"/>
    <cellStyle name="Обычный 6 2 2 38 9 2" xfId="30542"/>
    <cellStyle name="Обычный 6 2 2 39" xfId="9337"/>
    <cellStyle name="Обычный 6 2 2 39 2" xfId="30543"/>
    <cellStyle name="Обычный 6 2 2 4" xfId="9338"/>
    <cellStyle name="Обычный 6 2 2 4 2" xfId="30544"/>
    <cellStyle name="Обычный 6 2 2 40" xfId="9339"/>
    <cellStyle name="Обычный 6 2 2 40 2" xfId="30545"/>
    <cellStyle name="Обычный 6 2 2 41" xfId="9340"/>
    <cellStyle name="Обычный 6 2 2 41 2" xfId="30546"/>
    <cellStyle name="Обычный 6 2 2 42" xfId="9341"/>
    <cellStyle name="Обычный 6 2 2 42 2" xfId="30547"/>
    <cellStyle name="Обычный 6 2 2 43" xfId="9342"/>
    <cellStyle name="Обычный 6 2 2 43 2" xfId="30548"/>
    <cellStyle name="Обычный 6 2 2 44" xfId="9343"/>
    <cellStyle name="Обычный 6 2 2 44 2" xfId="30549"/>
    <cellStyle name="Обычный 6 2 2 45" xfId="9344"/>
    <cellStyle name="Обычный 6 2 2 45 2" xfId="30550"/>
    <cellStyle name="Обычный 6 2 2 46" xfId="9345"/>
    <cellStyle name="Обычный 6 2 2 46 2" xfId="30551"/>
    <cellStyle name="Обычный 6 2 2 47" xfId="9346"/>
    <cellStyle name="Обычный 6 2 2 47 2" xfId="30552"/>
    <cellStyle name="Обычный 6 2 2 48" xfId="9347"/>
    <cellStyle name="Обычный 6 2 2 48 2" xfId="30553"/>
    <cellStyle name="Обычный 6 2 2 49" xfId="9348"/>
    <cellStyle name="Обычный 6 2 2 49 2" xfId="30554"/>
    <cellStyle name="Обычный 6 2 2 5" xfId="9349"/>
    <cellStyle name="Обычный 6 2 2 5 2" xfId="30555"/>
    <cellStyle name="Обычный 6 2 2 50" xfId="9350"/>
    <cellStyle name="Обычный 6 2 2 50 2" xfId="30556"/>
    <cellStyle name="Обычный 6 2 2 51" xfId="9351"/>
    <cellStyle name="Обычный 6 2 2 51 2" xfId="30557"/>
    <cellStyle name="Обычный 6 2 2 52" xfId="9352"/>
    <cellStyle name="Обычный 6 2 2 52 2" xfId="30558"/>
    <cellStyle name="Обычный 6 2 2 53" xfId="9353"/>
    <cellStyle name="Обычный 6 2 2 53 10" xfId="9354"/>
    <cellStyle name="Обычный 6 2 2 53 10 2" xfId="30560"/>
    <cellStyle name="Обычный 6 2 2 53 11" xfId="9355"/>
    <cellStyle name="Обычный 6 2 2 53 11 2" xfId="30561"/>
    <cellStyle name="Обычный 6 2 2 53 12" xfId="9356"/>
    <cellStyle name="Обычный 6 2 2 53 12 2" xfId="30562"/>
    <cellStyle name="Обычный 6 2 2 53 13" xfId="9357"/>
    <cellStyle name="Обычный 6 2 2 53 13 2" xfId="30563"/>
    <cellStyle name="Обычный 6 2 2 53 14" xfId="9358"/>
    <cellStyle name="Обычный 6 2 2 53 14 2" xfId="30564"/>
    <cellStyle name="Обычный 6 2 2 53 15" xfId="9359"/>
    <cellStyle name="Обычный 6 2 2 53 15 2" xfId="30565"/>
    <cellStyle name="Обычный 6 2 2 53 16" xfId="9360"/>
    <cellStyle name="Обычный 6 2 2 53 16 2" xfId="30566"/>
    <cellStyle name="Обычный 6 2 2 53 17" xfId="9361"/>
    <cellStyle name="Обычный 6 2 2 53 17 2" xfId="30567"/>
    <cellStyle name="Обычный 6 2 2 53 18" xfId="9362"/>
    <cellStyle name="Обычный 6 2 2 53 18 2" xfId="30568"/>
    <cellStyle name="Обычный 6 2 2 53 19" xfId="9363"/>
    <cellStyle name="Обычный 6 2 2 53 19 2" xfId="30569"/>
    <cellStyle name="Обычный 6 2 2 53 2" xfId="9364"/>
    <cellStyle name="Обычный 6 2 2 53 2 2" xfId="30570"/>
    <cellStyle name="Обычный 6 2 2 53 20" xfId="9365"/>
    <cellStyle name="Обычный 6 2 2 53 20 2" xfId="30571"/>
    <cellStyle name="Обычный 6 2 2 53 21" xfId="9366"/>
    <cellStyle name="Обычный 6 2 2 53 21 2" xfId="30572"/>
    <cellStyle name="Обычный 6 2 2 53 22" xfId="9367"/>
    <cellStyle name="Обычный 6 2 2 53 22 2" xfId="30573"/>
    <cellStyle name="Обычный 6 2 2 53 23" xfId="9368"/>
    <cellStyle name="Обычный 6 2 2 53 23 2" xfId="30574"/>
    <cellStyle name="Обычный 6 2 2 53 24" xfId="9369"/>
    <cellStyle name="Обычный 6 2 2 53 24 2" xfId="30575"/>
    <cellStyle name="Обычный 6 2 2 53 25" xfId="9370"/>
    <cellStyle name="Обычный 6 2 2 53 25 2" xfId="30576"/>
    <cellStyle name="Обычный 6 2 2 53 26" xfId="9371"/>
    <cellStyle name="Обычный 6 2 2 53 26 2" xfId="30577"/>
    <cellStyle name="Обычный 6 2 2 53 27" xfId="9372"/>
    <cellStyle name="Обычный 6 2 2 53 27 2" xfId="30578"/>
    <cellStyle name="Обычный 6 2 2 53 28" xfId="9373"/>
    <cellStyle name="Обычный 6 2 2 53 28 2" xfId="30579"/>
    <cellStyle name="Обычный 6 2 2 53 29" xfId="9374"/>
    <cellStyle name="Обычный 6 2 2 53 29 2" xfId="30580"/>
    <cellStyle name="Обычный 6 2 2 53 3" xfId="9375"/>
    <cellStyle name="Обычный 6 2 2 53 3 2" xfId="30581"/>
    <cellStyle name="Обычный 6 2 2 53 30" xfId="30559"/>
    <cellStyle name="Обычный 6 2 2 53 4" xfId="9376"/>
    <cellStyle name="Обычный 6 2 2 53 4 2" xfId="30582"/>
    <cellStyle name="Обычный 6 2 2 53 5" xfId="9377"/>
    <cellStyle name="Обычный 6 2 2 53 5 2" xfId="30583"/>
    <cellStyle name="Обычный 6 2 2 53 6" xfId="9378"/>
    <cellStyle name="Обычный 6 2 2 53 6 2" xfId="30584"/>
    <cellStyle name="Обычный 6 2 2 53 7" xfId="9379"/>
    <cellStyle name="Обычный 6 2 2 53 7 2" xfId="30585"/>
    <cellStyle name="Обычный 6 2 2 53 8" xfId="9380"/>
    <cellStyle name="Обычный 6 2 2 53 8 2" xfId="30586"/>
    <cellStyle name="Обычный 6 2 2 53 9" xfId="9381"/>
    <cellStyle name="Обычный 6 2 2 53 9 2" xfId="30587"/>
    <cellStyle name="Обычный 6 2 2 54" xfId="9382"/>
    <cellStyle name="Обычный 6 2 2 54 2" xfId="30588"/>
    <cellStyle name="Обычный 6 2 2 55" xfId="9383"/>
    <cellStyle name="Обычный 6 2 2 55 2" xfId="30589"/>
    <cellStyle name="Обычный 6 2 2 56" xfId="9384"/>
    <cellStyle name="Обычный 6 2 2 56 2" xfId="30590"/>
    <cellStyle name="Обычный 6 2 2 57" xfId="9385"/>
    <cellStyle name="Обычный 6 2 2 57 2" xfId="30591"/>
    <cellStyle name="Обычный 6 2 2 58" xfId="9386"/>
    <cellStyle name="Обычный 6 2 2 58 2" xfId="30592"/>
    <cellStyle name="Обычный 6 2 2 59" xfId="9387"/>
    <cellStyle name="Обычный 6 2 2 59 2" xfId="30593"/>
    <cellStyle name="Обычный 6 2 2 6" xfId="9388"/>
    <cellStyle name="Обычный 6 2 2 6 2" xfId="30594"/>
    <cellStyle name="Обычный 6 2 2 60" xfId="9389"/>
    <cellStyle name="Обычный 6 2 2 60 2" xfId="30595"/>
    <cellStyle name="Обычный 6 2 2 61" xfId="9390"/>
    <cellStyle name="Обычный 6 2 2 61 2" xfId="30596"/>
    <cellStyle name="Обычный 6 2 2 62" xfId="9391"/>
    <cellStyle name="Обычный 6 2 2 62 2" xfId="30597"/>
    <cellStyle name="Обычный 6 2 2 63" xfId="9392"/>
    <cellStyle name="Обычный 6 2 2 63 2" xfId="30598"/>
    <cellStyle name="Обычный 6 2 2 64" xfId="9393"/>
    <cellStyle name="Обычный 6 2 2 64 2" xfId="30599"/>
    <cellStyle name="Обычный 6 2 2 65" xfId="9394"/>
    <cellStyle name="Обычный 6 2 2 65 2" xfId="30600"/>
    <cellStyle name="Обычный 6 2 2 66" xfId="9395"/>
    <cellStyle name="Обычный 6 2 2 66 2" xfId="30601"/>
    <cellStyle name="Обычный 6 2 2 67" xfId="9396"/>
    <cellStyle name="Обычный 6 2 2 67 2" xfId="30602"/>
    <cellStyle name="Обычный 6 2 2 68" xfId="9397"/>
    <cellStyle name="Обычный 6 2 2 68 2" xfId="30603"/>
    <cellStyle name="Обычный 6 2 2 69" xfId="9398"/>
    <cellStyle name="Обычный 6 2 2 69 2" xfId="30604"/>
    <cellStyle name="Обычный 6 2 2 7" xfId="9399"/>
    <cellStyle name="Обычный 6 2 2 7 2" xfId="30605"/>
    <cellStyle name="Обычный 6 2 2 70" xfId="9400"/>
    <cellStyle name="Обычный 6 2 2 70 2" xfId="30606"/>
    <cellStyle name="Обычный 6 2 2 71" xfId="9401"/>
    <cellStyle name="Обычный 6 2 2 71 2" xfId="30607"/>
    <cellStyle name="Обычный 6 2 2 72" xfId="9402"/>
    <cellStyle name="Обычный 6 2 2 72 2" xfId="30608"/>
    <cellStyle name="Обычный 6 2 2 73" xfId="9403"/>
    <cellStyle name="Обычный 6 2 2 73 2" xfId="30609"/>
    <cellStyle name="Обычный 6 2 2 74" xfId="9404"/>
    <cellStyle name="Обычный 6 2 2 74 2" xfId="30610"/>
    <cellStyle name="Обычный 6 2 2 75" xfId="9405"/>
    <cellStyle name="Обычный 6 2 2 75 2" xfId="30611"/>
    <cellStyle name="Обычный 6 2 2 76" xfId="9406"/>
    <cellStyle name="Обычный 6 2 2 76 2" xfId="30612"/>
    <cellStyle name="Обычный 6 2 2 77" xfId="9407"/>
    <cellStyle name="Обычный 6 2 2 77 2" xfId="30613"/>
    <cellStyle name="Обычный 6 2 2 78" xfId="9408"/>
    <cellStyle name="Обычный 6 2 2 78 2" xfId="30614"/>
    <cellStyle name="Обычный 6 2 2 79" xfId="9409"/>
    <cellStyle name="Обычный 6 2 2 79 2" xfId="30615"/>
    <cellStyle name="Обычный 6 2 2 8" xfId="9410"/>
    <cellStyle name="Обычный 6 2 2 8 2" xfId="30616"/>
    <cellStyle name="Обычный 6 2 2 80" xfId="9411"/>
    <cellStyle name="Обычный 6 2 2 80 2" xfId="30617"/>
    <cellStyle name="Обычный 6 2 2 81" xfId="9412"/>
    <cellStyle name="Обычный 6 2 2 81 2" xfId="30618"/>
    <cellStyle name="Обычный 6 2 2 82" xfId="9413"/>
    <cellStyle name="Обычный 6 2 2 82 2" xfId="30619"/>
    <cellStyle name="Обычный 6 2 2 83" xfId="9414"/>
    <cellStyle name="Обычный 6 2 2 83 2" xfId="30620"/>
    <cellStyle name="Обычный 6 2 2 84" xfId="30316"/>
    <cellStyle name="Обычный 6 2 2 9" xfId="9415"/>
    <cellStyle name="Обычный 6 2 2 9 2" xfId="30621"/>
    <cellStyle name="Обычный 6 2 20" xfId="9416"/>
    <cellStyle name="Обычный 6 2 20 2" xfId="9417"/>
    <cellStyle name="Обычный 6 2 20 2 2" xfId="30623"/>
    <cellStyle name="Обычный 6 2 20 3" xfId="9418"/>
    <cellStyle name="Обычный 6 2 20 3 2" xfId="30624"/>
    <cellStyle name="Обычный 6 2 20 4" xfId="9419"/>
    <cellStyle name="Обычный 6 2 20 4 2" xfId="30625"/>
    <cellStyle name="Обычный 6 2 20 5" xfId="9420"/>
    <cellStyle name="Обычный 6 2 20 5 2" xfId="30626"/>
    <cellStyle name="Обычный 6 2 20 6" xfId="9421"/>
    <cellStyle name="Обычный 6 2 20 6 2" xfId="30627"/>
    <cellStyle name="Обычный 6 2 20 7" xfId="30622"/>
    <cellStyle name="Обычный 6 2 21" xfId="9422"/>
    <cellStyle name="Обычный 6 2 21 2" xfId="9423"/>
    <cellStyle name="Обычный 6 2 21 2 2" xfId="30629"/>
    <cellStyle name="Обычный 6 2 21 3" xfId="9424"/>
    <cellStyle name="Обычный 6 2 21 3 2" xfId="30630"/>
    <cellStyle name="Обычный 6 2 21 4" xfId="9425"/>
    <cellStyle name="Обычный 6 2 21 4 2" xfId="30631"/>
    <cellStyle name="Обычный 6 2 21 5" xfId="9426"/>
    <cellStyle name="Обычный 6 2 21 5 2" xfId="30632"/>
    <cellStyle name="Обычный 6 2 21 6" xfId="9427"/>
    <cellStyle name="Обычный 6 2 21 6 2" xfId="30633"/>
    <cellStyle name="Обычный 6 2 21 7" xfId="30628"/>
    <cellStyle name="Обычный 6 2 22" xfId="9428"/>
    <cellStyle name="Обычный 6 2 22 2" xfId="9429"/>
    <cellStyle name="Обычный 6 2 22 2 2" xfId="30635"/>
    <cellStyle name="Обычный 6 2 22 3" xfId="9430"/>
    <cellStyle name="Обычный 6 2 22 3 2" xfId="30636"/>
    <cellStyle name="Обычный 6 2 22 4" xfId="9431"/>
    <cellStyle name="Обычный 6 2 22 4 2" xfId="30637"/>
    <cellStyle name="Обычный 6 2 22 5" xfId="9432"/>
    <cellStyle name="Обычный 6 2 22 5 2" xfId="30638"/>
    <cellStyle name="Обычный 6 2 22 6" xfId="9433"/>
    <cellStyle name="Обычный 6 2 22 6 2" xfId="30639"/>
    <cellStyle name="Обычный 6 2 22 7" xfId="30634"/>
    <cellStyle name="Обычный 6 2 23" xfId="9434"/>
    <cellStyle name="Обычный 6 2 23 2" xfId="9435"/>
    <cellStyle name="Обычный 6 2 23 2 2" xfId="30641"/>
    <cellStyle name="Обычный 6 2 23 3" xfId="9436"/>
    <cellStyle name="Обычный 6 2 23 3 2" xfId="30642"/>
    <cellStyle name="Обычный 6 2 23 4" xfId="9437"/>
    <cellStyle name="Обычный 6 2 23 4 2" xfId="30643"/>
    <cellStyle name="Обычный 6 2 23 5" xfId="9438"/>
    <cellStyle name="Обычный 6 2 23 5 2" xfId="30644"/>
    <cellStyle name="Обычный 6 2 23 6" xfId="9439"/>
    <cellStyle name="Обычный 6 2 23 6 2" xfId="30645"/>
    <cellStyle name="Обычный 6 2 23 7" xfId="30640"/>
    <cellStyle name="Обычный 6 2 24" xfId="9440"/>
    <cellStyle name="Обычный 6 2 24 2" xfId="9441"/>
    <cellStyle name="Обычный 6 2 24 2 2" xfId="30647"/>
    <cellStyle name="Обычный 6 2 24 3" xfId="9442"/>
    <cellStyle name="Обычный 6 2 24 3 2" xfId="30648"/>
    <cellStyle name="Обычный 6 2 24 4" xfId="9443"/>
    <cellStyle name="Обычный 6 2 24 4 2" xfId="30649"/>
    <cellStyle name="Обычный 6 2 24 5" xfId="9444"/>
    <cellStyle name="Обычный 6 2 24 5 2" xfId="30650"/>
    <cellStyle name="Обычный 6 2 24 6" xfId="9445"/>
    <cellStyle name="Обычный 6 2 24 6 2" xfId="30651"/>
    <cellStyle name="Обычный 6 2 24 7" xfId="30646"/>
    <cellStyle name="Обычный 6 2 25" xfId="9446"/>
    <cellStyle name="Обычный 6 2 25 2" xfId="9447"/>
    <cellStyle name="Обычный 6 2 25 2 2" xfId="30653"/>
    <cellStyle name="Обычный 6 2 25 3" xfId="9448"/>
    <cellStyle name="Обычный 6 2 25 3 2" xfId="30654"/>
    <cellStyle name="Обычный 6 2 25 4" xfId="9449"/>
    <cellStyle name="Обычный 6 2 25 4 2" xfId="30655"/>
    <cellStyle name="Обычный 6 2 25 5" xfId="9450"/>
    <cellStyle name="Обычный 6 2 25 5 2" xfId="30656"/>
    <cellStyle name="Обычный 6 2 25 6" xfId="9451"/>
    <cellStyle name="Обычный 6 2 25 6 2" xfId="30657"/>
    <cellStyle name="Обычный 6 2 25 7" xfId="30652"/>
    <cellStyle name="Обычный 6 2 26" xfId="9452"/>
    <cellStyle name="Обычный 6 2 26 2" xfId="9453"/>
    <cellStyle name="Обычный 6 2 26 2 2" xfId="30659"/>
    <cellStyle name="Обычный 6 2 26 3" xfId="9454"/>
    <cellStyle name="Обычный 6 2 26 3 2" xfId="30660"/>
    <cellStyle name="Обычный 6 2 26 4" xfId="9455"/>
    <cellStyle name="Обычный 6 2 26 4 2" xfId="30661"/>
    <cellStyle name="Обычный 6 2 26 5" xfId="9456"/>
    <cellStyle name="Обычный 6 2 26 5 2" xfId="30662"/>
    <cellStyle name="Обычный 6 2 26 6" xfId="9457"/>
    <cellStyle name="Обычный 6 2 26 6 2" xfId="30663"/>
    <cellStyle name="Обычный 6 2 26 7" xfId="30658"/>
    <cellStyle name="Обычный 6 2 27" xfId="9458"/>
    <cellStyle name="Обычный 6 2 27 2" xfId="9459"/>
    <cellStyle name="Обычный 6 2 27 2 2" xfId="30665"/>
    <cellStyle name="Обычный 6 2 27 3" xfId="9460"/>
    <cellStyle name="Обычный 6 2 27 3 2" xfId="30666"/>
    <cellStyle name="Обычный 6 2 27 4" xfId="9461"/>
    <cellStyle name="Обычный 6 2 27 4 2" xfId="30667"/>
    <cellStyle name="Обычный 6 2 27 5" xfId="9462"/>
    <cellStyle name="Обычный 6 2 27 5 2" xfId="30668"/>
    <cellStyle name="Обычный 6 2 27 6" xfId="9463"/>
    <cellStyle name="Обычный 6 2 27 6 2" xfId="30669"/>
    <cellStyle name="Обычный 6 2 27 7" xfId="30664"/>
    <cellStyle name="Обычный 6 2 28" xfId="9464"/>
    <cellStyle name="Обычный 6 2 28 2" xfId="9465"/>
    <cellStyle name="Обычный 6 2 28 2 2" xfId="30671"/>
    <cellStyle name="Обычный 6 2 28 3" xfId="9466"/>
    <cellStyle name="Обычный 6 2 28 3 2" xfId="30672"/>
    <cellStyle name="Обычный 6 2 28 4" xfId="9467"/>
    <cellStyle name="Обычный 6 2 28 4 2" xfId="30673"/>
    <cellStyle name="Обычный 6 2 28 5" xfId="9468"/>
    <cellStyle name="Обычный 6 2 28 5 2" xfId="30674"/>
    <cellStyle name="Обычный 6 2 28 6" xfId="9469"/>
    <cellStyle name="Обычный 6 2 28 6 2" xfId="30675"/>
    <cellStyle name="Обычный 6 2 28 7" xfId="30670"/>
    <cellStyle name="Обычный 6 2 29" xfId="9470"/>
    <cellStyle name="Обычный 6 2 29 2" xfId="9471"/>
    <cellStyle name="Обычный 6 2 29 2 2" xfId="30677"/>
    <cellStyle name="Обычный 6 2 29 3" xfId="9472"/>
    <cellStyle name="Обычный 6 2 29 3 2" xfId="30678"/>
    <cellStyle name="Обычный 6 2 29 4" xfId="9473"/>
    <cellStyle name="Обычный 6 2 29 4 2" xfId="30679"/>
    <cellStyle name="Обычный 6 2 29 5" xfId="9474"/>
    <cellStyle name="Обычный 6 2 29 5 2" xfId="30680"/>
    <cellStyle name="Обычный 6 2 29 6" xfId="9475"/>
    <cellStyle name="Обычный 6 2 29 6 2" xfId="30681"/>
    <cellStyle name="Обычный 6 2 29 7" xfId="30676"/>
    <cellStyle name="Обычный 6 2 3" xfId="9476"/>
    <cellStyle name="Обычный 6 2 3 2" xfId="30682"/>
    <cellStyle name="Обычный 6 2 30" xfId="9477"/>
    <cellStyle name="Обычный 6 2 30 2" xfId="9478"/>
    <cellStyle name="Обычный 6 2 30 2 2" xfId="30684"/>
    <cellStyle name="Обычный 6 2 30 3" xfId="9479"/>
    <cellStyle name="Обычный 6 2 30 3 2" xfId="30685"/>
    <cellStyle name="Обычный 6 2 30 4" xfId="9480"/>
    <cellStyle name="Обычный 6 2 30 4 2" xfId="30686"/>
    <cellStyle name="Обычный 6 2 30 5" xfId="9481"/>
    <cellStyle name="Обычный 6 2 30 5 2" xfId="30687"/>
    <cellStyle name="Обычный 6 2 30 6" xfId="9482"/>
    <cellStyle name="Обычный 6 2 30 6 2" xfId="30688"/>
    <cellStyle name="Обычный 6 2 30 7" xfId="30683"/>
    <cellStyle name="Обычный 6 2 31" xfId="9483"/>
    <cellStyle name="Обычный 6 2 31 2" xfId="9484"/>
    <cellStyle name="Обычный 6 2 31 2 2" xfId="30690"/>
    <cellStyle name="Обычный 6 2 31 3" xfId="9485"/>
    <cellStyle name="Обычный 6 2 31 3 2" xfId="30691"/>
    <cellStyle name="Обычный 6 2 31 4" xfId="9486"/>
    <cellStyle name="Обычный 6 2 31 4 2" xfId="30692"/>
    <cellStyle name="Обычный 6 2 31 5" xfId="9487"/>
    <cellStyle name="Обычный 6 2 31 5 2" xfId="30693"/>
    <cellStyle name="Обычный 6 2 31 6" xfId="9488"/>
    <cellStyle name="Обычный 6 2 31 6 2" xfId="30694"/>
    <cellStyle name="Обычный 6 2 31 7" xfId="30689"/>
    <cellStyle name="Обычный 6 2 32" xfId="9489"/>
    <cellStyle name="Обычный 6 2 32 2" xfId="9490"/>
    <cellStyle name="Обычный 6 2 32 2 2" xfId="30696"/>
    <cellStyle name="Обычный 6 2 32 3" xfId="9491"/>
    <cellStyle name="Обычный 6 2 32 3 2" xfId="30697"/>
    <cellStyle name="Обычный 6 2 32 4" xfId="9492"/>
    <cellStyle name="Обычный 6 2 32 4 2" xfId="30698"/>
    <cellStyle name="Обычный 6 2 32 5" xfId="9493"/>
    <cellStyle name="Обычный 6 2 32 5 2" xfId="30699"/>
    <cellStyle name="Обычный 6 2 32 6" xfId="9494"/>
    <cellStyle name="Обычный 6 2 32 6 2" xfId="30700"/>
    <cellStyle name="Обычный 6 2 32 7" xfId="30695"/>
    <cellStyle name="Обычный 6 2 33" xfId="9495"/>
    <cellStyle name="Обычный 6 2 33 2" xfId="9496"/>
    <cellStyle name="Обычный 6 2 33 2 2" xfId="30702"/>
    <cellStyle name="Обычный 6 2 33 3" xfId="9497"/>
    <cellStyle name="Обычный 6 2 33 3 2" xfId="30703"/>
    <cellStyle name="Обычный 6 2 33 4" xfId="9498"/>
    <cellStyle name="Обычный 6 2 33 4 2" xfId="30704"/>
    <cellStyle name="Обычный 6 2 33 5" xfId="9499"/>
    <cellStyle name="Обычный 6 2 33 5 2" xfId="30705"/>
    <cellStyle name="Обычный 6 2 33 6" xfId="9500"/>
    <cellStyle name="Обычный 6 2 33 6 2" xfId="30706"/>
    <cellStyle name="Обычный 6 2 33 7" xfId="30701"/>
    <cellStyle name="Обычный 6 2 34" xfId="9501"/>
    <cellStyle name="Обычный 6 2 34 2" xfId="9502"/>
    <cellStyle name="Обычный 6 2 34 2 2" xfId="30708"/>
    <cellStyle name="Обычный 6 2 34 3" xfId="9503"/>
    <cellStyle name="Обычный 6 2 34 3 2" xfId="30709"/>
    <cellStyle name="Обычный 6 2 34 4" xfId="9504"/>
    <cellStyle name="Обычный 6 2 34 4 2" xfId="30710"/>
    <cellStyle name="Обычный 6 2 34 5" xfId="9505"/>
    <cellStyle name="Обычный 6 2 34 5 2" xfId="30711"/>
    <cellStyle name="Обычный 6 2 34 6" xfId="9506"/>
    <cellStyle name="Обычный 6 2 34 6 2" xfId="30712"/>
    <cellStyle name="Обычный 6 2 34 7" xfId="30707"/>
    <cellStyle name="Обычный 6 2 35" xfId="9507"/>
    <cellStyle name="Обычный 6 2 35 2" xfId="9508"/>
    <cellStyle name="Обычный 6 2 35 2 2" xfId="30714"/>
    <cellStyle name="Обычный 6 2 35 3" xfId="9509"/>
    <cellStyle name="Обычный 6 2 35 3 2" xfId="30715"/>
    <cellStyle name="Обычный 6 2 35 4" xfId="9510"/>
    <cellStyle name="Обычный 6 2 35 4 2" xfId="30716"/>
    <cellStyle name="Обычный 6 2 35 5" xfId="9511"/>
    <cellStyle name="Обычный 6 2 35 5 2" xfId="30717"/>
    <cellStyle name="Обычный 6 2 35 6" xfId="9512"/>
    <cellStyle name="Обычный 6 2 35 6 2" xfId="30718"/>
    <cellStyle name="Обычный 6 2 35 7" xfId="30713"/>
    <cellStyle name="Обычный 6 2 36" xfId="9513"/>
    <cellStyle name="Обычный 6 2 36 2" xfId="9514"/>
    <cellStyle name="Обычный 6 2 36 2 2" xfId="30720"/>
    <cellStyle name="Обычный 6 2 36 3" xfId="9515"/>
    <cellStyle name="Обычный 6 2 36 3 2" xfId="30721"/>
    <cellStyle name="Обычный 6 2 36 4" xfId="9516"/>
    <cellStyle name="Обычный 6 2 36 4 2" xfId="30722"/>
    <cellStyle name="Обычный 6 2 36 5" xfId="9517"/>
    <cellStyle name="Обычный 6 2 36 5 2" xfId="30723"/>
    <cellStyle name="Обычный 6 2 36 6" xfId="9518"/>
    <cellStyle name="Обычный 6 2 36 6 2" xfId="30724"/>
    <cellStyle name="Обычный 6 2 36 7" xfId="30719"/>
    <cellStyle name="Обычный 6 2 37" xfId="9519"/>
    <cellStyle name="Обычный 6 2 37 2" xfId="9520"/>
    <cellStyle name="Обычный 6 2 37 2 2" xfId="30726"/>
    <cellStyle name="Обычный 6 2 37 3" xfId="9521"/>
    <cellStyle name="Обычный 6 2 37 3 2" xfId="30727"/>
    <cellStyle name="Обычный 6 2 37 4" xfId="9522"/>
    <cellStyle name="Обычный 6 2 37 4 2" xfId="30728"/>
    <cellStyle name="Обычный 6 2 37 5" xfId="9523"/>
    <cellStyle name="Обычный 6 2 37 5 2" xfId="30729"/>
    <cellStyle name="Обычный 6 2 37 6" xfId="9524"/>
    <cellStyle name="Обычный 6 2 37 6 2" xfId="30730"/>
    <cellStyle name="Обычный 6 2 37 7" xfId="30725"/>
    <cellStyle name="Обычный 6 2 38" xfId="9525"/>
    <cellStyle name="Обычный 6 2 38 2" xfId="9526"/>
    <cellStyle name="Обычный 6 2 38 2 2" xfId="30732"/>
    <cellStyle name="Обычный 6 2 38 3" xfId="9527"/>
    <cellStyle name="Обычный 6 2 38 3 2" xfId="30733"/>
    <cellStyle name="Обычный 6 2 38 4" xfId="9528"/>
    <cellStyle name="Обычный 6 2 38 4 2" xfId="30734"/>
    <cellStyle name="Обычный 6 2 38 5" xfId="9529"/>
    <cellStyle name="Обычный 6 2 38 5 2" xfId="30735"/>
    <cellStyle name="Обычный 6 2 38 6" xfId="9530"/>
    <cellStyle name="Обычный 6 2 38 6 2" xfId="30736"/>
    <cellStyle name="Обычный 6 2 38 7" xfId="30731"/>
    <cellStyle name="Обычный 6 2 39" xfId="9531"/>
    <cellStyle name="Обычный 6 2 39 10" xfId="9532"/>
    <cellStyle name="Обычный 6 2 39 10 2" xfId="30738"/>
    <cellStyle name="Обычный 6 2 39 11" xfId="9533"/>
    <cellStyle name="Обычный 6 2 39 11 2" xfId="30739"/>
    <cellStyle name="Обычный 6 2 39 12" xfId="9534"/>
    <cellStyle name="Обычный 6 2 39 12 2" xfId="30740"/>
    <cellStyle name="Обычный 6 2 39 13" xfId="9535"/>
    <cellStyle name="Обычный 6 2 39 13 2" xfId="30741"/>
    <cellStyle name="Обычный 6 2 39 14" xfId="9536"/>
    <cellStyle name="Обычный 6 2 39 14 2" xfId="30742"/>
    <cellStyle name="Обычный 6 2 39 15" xfId="9537"/>
    <cellStyle name="Обычный 6 2 39 15 2" xfId="30743"/>
    <cellStyle name="Обычный 6 2 39 16" xfId="9538"/>
    <cellStyle name="Обычный 6 2 39 16 2" xfId="30744"/>
    <cellStyle name="Обычный 6 2 39 17" xfId="9539"/>
    <cellStyle name="Обычный 6 2 39 17 2" xfId="30745"/>
    <cellStyle name="Обычный 6 2 39 18" xfId="9540"/>
    <cellStyle name="Обычный 6 2 39 18 2" xfId="30746"/>
    <cellStyle name="Обычный 6 2 39 19" xfId="9541"/>
    <cellStyle name="Обычный 6 2 39 19 2" xfId="30747"/>
    <cellStyle name="Обычный 6 2 39 2" xfId="9542"/>
    <cellStyle name="Обычный 6 2 39 2 10" xfId="9543"/>
    <cellStyle name="Обычный 6 2 39 2 10 2" xfId="30749"/>
    <cellStyle name="Обычный 6 2 39 2 11" xfId="9544"/>
    <cellStyle name="Обычный 6 2 39 2 11 2" xfId="30750"/>
    <cellStyle name="Обычный 6 2 39 2 12" xfId="9545"/>
    <cellStyle name="Обычный 6 2 39 2 12 2" xfId="30751"/>
    <cellStyle name="Обычный 6 2 39 2 13" xfId="9546"/>
    <cellStyle name="Обычный 6 2 39 2 13 2" xfId="30752"/>
    <cellStyle name="Обычный 6 2 39 2 14" xfId="9547"/>
    <cellStyle name="Обычный 6 2 39 2 14 2" xfId="30753"/>
    <cellStyle name="Обычный 6 2 39 2 15" xfId="9548"/>
    <cellStyle name="Обычный 6 2 39 2 15 2" xfId="30754"/>
    <cellStyle name="Обычный 6 2 39 2 16" xfId="9549"/>
    <cellStyle name="Обычный 6 2 39 2 16 2" xfId="30755"/>
    <cellStyle name="Обычный 6 2 39 2 17" xfId="9550"/>
    <cellStyle name="Обычный 6 2 39 2 17 2" xfId="30756"/>
    <cellStyle name="Обычный 6 2 39 2 18" xfId="9551"/>
    <cellStyle name="Обычный 6 2 39 2 18 2" xfId="30757"/>
    <cellStyle name="Обычный 6 2 39 2 19" xfId="9552"/>
    <cellStyle name="Обычный 6 2 39 2 19 2" xfId="30758"/>
    <cellStyle name="Обычный 6 2 39 2 2" xfId="9553"/>
    <cellStyle name="Обычный 6 2 39 2 2 2" xfId="30759"/>
    <cellStyle name="Обычный 6 2 39 2 20" xfId="9554"/>
    <cellStyle name="Обычный 6 2 39 2 20 2" xfId="30760"/>
    <cellStyle name="Обычный 6 2 39 2 21" xfId="9555"/>
    <cellStyle name="Обычный 6 2 39 2 21 2" xfId="30761"/>
    <cellStyle name="Обычный 6 2 39 2 22" xfId="9556"/>
    <cellStyle name="Обычный 6 2 39 2 22 2" xfId="30762"/>
    <cellStyle name="Обычный 6 2 39 2 23" xfId="9557"/>
    <cellStyle name="Обычный 6 2 39 2 23 2" xfId="30763"/>
    <cellStyle name="Обычный 6 2 39 2 24" xfId="9558"/>
    <cellStyle name="Обычный 6 2 39 2 24 2" xfId="30764"/>
    <cellStyle name="Обычный 6 2 39 2 25" xfId="9559"/>
    <cellStyle name="Обычный 6 2 39 2 25 2" xfId="30765"/>
    <cellStyle name="Обычный 6 2 39 2 26" xfId="9560"/>
    <cellStyle name="Обычный 6 2 39 2 26 2" xfId="30766"/>
    <cellStyle name="Обычный 6 2 39 2 27" xfId="9561"/>
    <cellStyle name="Обычный 6 2 39 2 27 2" xfId="30767"/>
    <cellStyle name="Обычный 6 2 39 2 28" xfId="9562"/>
    <cellStyle name="Обычный 6 2 39 2 28 2" xfId="30768"/>
    <cellStyle name="Обычный 6 2 39 2 29" xfId="9563"/>
    <cellStyle name="Обычный 6 2 39 2 29 2" xfId="30769"/>
    <cellStyle name="Обычный 6 2 39 2 3" xfId="9564"/>
    <cellStyle name="Обычный 6 2 39 2 3 2" xfId="30770"/>
    <cellStyle name="Обычный 6 2 39 2 30" xfId="30748"/>
    <cellStyle name="Обычный 6 2 39 2 4" xfId="9565"/>
    <cellStyle name="Обычный 6 2 39 2 4 2" xfId="30771"/>
    <cellStyle name="Обычный 6 2 39 2 5" xfId="9566"/>
    <cellStyle name="Обычный 6 2 39 2 5 2" xfId="30772"/>
    <cellStyle name="Обычный 6 2 39 2 6" xfId="9567"/>
    <cellStyle name="Обычный 6 2 39 2 6 2" xfId="30773"/>
    <cellStyle name="Обычный 6 2 39 2 7" xfId="9568"/>
    <cellStyle name="Обычный 6 2 39 2 7 2" xfId="30774"/>
    <cellStyle name="Обычный 6 2 39 2 8" xfId="9569"/>
    <cellStyle name="Обычный 6 2 39 2 8 2" xfId="30775"/>
    <cellStyle name="Обычный 6 2 39 2 9" xfId="9570"/>
    <cellStyle name="Обычный 6 2 39 2 9 2" xfId="30776"/>
    <cellStyle name="Обычный 6 2 39 20" xfId="9571"/>
    <cellStyle name="Обычный 6 2 39 20 2" xfId="30777"/>
    <cellStyle name="Обычный 6 2 39 21" xfId="9572"/>
    <cellStyle name="Обычный 6 2 39 21 2" xfId="30778"/>
    <cellStyle name="Обычный 6 2 39 22" xfId="9573"/>
    <cellStyle name="Обычный 6 2 39 22 2" xfId="30779"/>
    <cellStyle name="Обычный 6 2 39 23" xfId="9574"/>
    <cellStyle name="Обычный 6 2 39 23 2" xfId="30780"/>
    <cellStyle name="Обычный 6 2 39 24" xfId="9575"/>
    <cellStyle name="Обычный 6 2 39 24 2" xfId="30781"/>
    <cellStyle name="Обычный 6 2 39 25" xfId="9576"/>
    <cellStyle name="Обычный 6 2 39 25 2" xfId="30782"/>
    <cellStyle name="Обычный 6 2 39 26" xfId="9577"/>
    <cellStyle name="Обычный 6 2 39 26 2" xfId="30783"/>
    <cellStyle name="Обычный 6 2 39 27" xfId="9578"/>
    <cellStyle name="Обычный 6 2 39 27 2" xfId="30784"/>
    <cellStyle name="Обычный 6 2 39 28" xfId="9579"/>
    <cellStyle name="Обычный 6 2 39 28 2" xfId="30785"/>
    <cellStyle name="Обычный 6 2 39 29" xfId="9580"/>
    <cellStyle name="Обычный 6 2 39 29 2" xfId="30786"/>
    <cellStyle name="Обычный 6 2 39 3" xfId="9581"/>
    <cellStyle name="Обычный 6 2 39 3 2" xfId="30787"/>
    <cellStyle name="Обычный 6 2 39 30" xfId="9582"/>
    <cellStyle name="Обычный 6 2 39 30 2" xfId="30788"/>
    <cellStyle name="Обычный 6 2 39 31" xfId="9583"/>
    <cellStyle name="Обычный 6 2 39 31 2" xfId="30789"/>
    <cellStyle name="Обычный 6 2 39 32" xfId="9584"/>
    <cellStyle name="Обычный 6 2 39 32 2" xfId="30790"/>
    <cellStyle name="Обычный 6 2 39 33" xfId="9585"/>
    <cellStyle name="Обычный 6 2 39 33 2" xfId="30791"/>
    <cellStyle name="Обычный 6 2 39 34" xfId="30737"/>
    <cellStyle name="Обычный 6 2 39 4" xfId="9586"/>
    <cellStyle name="Обычный 6 2 39 4 2" xfId="30792"/>
    <cellStyle name="Обычный 6 2 39 5" xfId="9587"/>
    <cellStyle name="Обычный 6 2 39 5 2" xfId="30793"/>
    <cellStyle name="Обычный 6 2 39 6" xfId="9588"/>
    <cellStyle name="Обычный 6 2 39 6 2" xfId="30794"/>
    <cellStyle name="Обычный 6 2 39 7" xfId="9589"/>
    <cellStyle name="Обычный 6 2 39 7 2" xfId="30795"/>
    <cellStyle name="Обычный 6 2 39 8" xfId="9590"/>
    <cellStyle name="Обычный 6 2 39 8 2" xfId="30796"/>
    <cellStyle name="Обычный 6 2 39 9" xfId="9591"/>
    <cellStyle name="Обычный 6 2 39 9 2" xfId="30797"/>
    <cellStyle name="Обычный 6 2 4" xfId="9592"/>
    <cellStyle name="Обычный 6 2 4 10" xfId="9593"/>
    <cellStyle name="Обычный 6 2 4 10 2" xfId="30799"/>
    <cellStyle name="Обычный 6 2 4 11" xfId="9594"/>
    <cellStyle name="Обычный 6 2 4 11 2" xfId="30800"/>
    <cellStyle name="Обычный 6 2 4 12" xfId="9595"/>
    <cellStyle name="Обычный 6 2 4 12 2" xfId="30801"/>
    <cellStyle name="Обычный 6 2 4 13" xfId="9596"/>
    <cellStyle name="Обычный 6 2 4 13 2" xfId="30802"/>
    <cellStyle name="Обычный 6 2 4 14" xfId="9597"/>
    <cellStyle name="Обычный 6 2 4 14 2" xfId="30803"/>
    <cellStyle name="Обычный 6 2 4 15" xfId="9598"/>
    <cellStyle name="Обычный 6 2 4 15 2" xfId="30804"/>
    <cellStyle name="Обычный 6 2 4 16" xfId="9599"/>
    <cellStyle name="Обычный 6 2 4 16 2" xfId="30805"/>
    <cellStyle name="Обычный 6 2 4 17" xfId="9600"/>
    <cellStyle name="Обычный 6 2 4 17 2" xfId="30806"/>
    <cellStyle name="Обычный 6 2 4 18" xfId="9601"/>
    <cellStyle name="Обычный 6 2 4 18 10" xfId="9602"/>
    <cellStyle name="Обычный 6 2 4 18 10 2" xfId="30808"/>
    <cellStyle name="Обычный 6 2 4 18 11" xfId="9603"/>
    <cellStyle name="Обычный 6 2 4 18 11 2" xfId="30809"/>
    <cellStyle name="Обычный 6 2 4 18 12" xfId="9604"/>
    <cellStyle name="Обычный 6 2 4 18 12 2" xfId="30810"/>
    <cellStyle name="Обычный 6 2 4 18 13" xfId="9605"/>
    <cellStyle name="Обычный 6 2 4 18 13 2" xfId="30811"/>
    <cellStyle name="Обычный 6 2 4 18 14" xfId="9606"/>
    <cellStyle name="Обычный 6 2 4 18 14 2" xfId="30812"/>
    <cellStyle name="Обычный 6 2 4 18 15" xfId="9607"/>
    <cellStyle name="Обычный 6 2 4 18 15 2" xfId="30813"/>
    <cellStyle name="Обычный 6 2 4 18 16" xfId="9608"/>
    <cellStyle name="Обычный 6 2 4 18 16 2" xfId="30814"/>
    <cellStyle name="Обычный 6 2 4 18 17" xfId="9609"/>
    <cellStyle name="Обычный 6 2 4 18 17 2" xfId="30815"/>
    <cellStyle name="Обычный 6 2 4 18 18" xfId="9610"/>
    <cellStyle name="Обычный 6 2 4 18 18 2" xfId="30816"/>
    <cellStyle name="Обычный 6 2 4 18 19" xfId="9611"/>
    <cellStyle name="Обычный 6 2 4 18 19 2" xfId="30817"/>
    <cellStyle name="Обычный 6 2 4 18 2" xfId="9612"/>
    <cellStyle name="Обычный 6 2 4 18 2 2" xfId="30818"/>
    <cellStyle name="Обычный 6 2 4 18 20" xfId="9613"/>
    <cellStyle name="Обычный 6 2 4 18 20 2" xfId="30819"/>
    <cellStyle name="Обычный 6 2 4 18 21" xfId="9614"/>
    <cellStyle name="Обычный 6 2 4 18 21 2" xfId="30820"/>
    <cellStyle name="Обычный 6 2 4 18 22" xfId="9615"/>
    <cellStyle name="Обычный 6 2 4 18 22 2" xfId="30821"/>
    <cellStyle name="Обычный 6 2 4 18 23" xfId="9616"/>
    <cellStyle name="Обычный 6 2 4 18 23 2" xfId="30822"/>
    <cellStyle name="Обычный 6 2 4 18 24" xfId="9617"/>
    <cellStyle name="Обычный 6 2 4 18 24 2" xfId="30823"/>
    <cellStyle name="Обычный 6 2 4 18 25" xfId="9618"/>
    <cellStyle name="Обычный 6 2 4 18 25 2" xfId="30824"/>
    <cellStyle name="Обычный 6 2 4 18 26" xfId="9619"/>
    <cellStyle name="Обычный 6 2 4 18 26 2" xfId="30825"/>
    <cellStyle name="Обычный 6 2 4 18 27" xfId="9620"/>
    <cellStyle name="Обычный 6 2 4 18 27 2" xfId="30826"/>
    <cellStyle name="Обычный 6 2 4 18 28" xfId="9621"/>
    <cellStyle name="Обычный 6 2 4 18 28 2" xfId="30827"/>
    <cellStyle name="Обычный 6 2 4 18 29" xfId="9622"/>
    <cellStyle name="Обычный 6 2 4 18 29 2" xfId="30828"/>
    <cellStyle name="Обычный 6 2 4 18 3" xfId="9623"/>
    <cellStyle name="Обычный 6 2 4 18 3 2" xfId="30829"/>
    <cellStyle name="Обычный 6 2 4 18 30" xfId="30807"/>
    <cellStyle name="Обычный 6 2 4 18 4" xfId="9624"/>
    <cellStyle name="Обычный 6 2 4 18 4 2" xfId="30830"/>
    <cellStyle name="Обычный 6 2 4 18 5" xfId="9625"/>
    <cellStyle name="Обычный 6 2 4 18 5 2" xfId="30831"/>
    <cellStyle name="Обычный 6 2 4 18 6" xfId="9626"/>
    <cellStyle name="Обычный 6 2 4 18 6 2" xfId="30832"/>
    <cellStyle name="Обычный 6 2 4 18 7" xfId="9627"/>
    <cellStyle name="Обычный 6 2 4 18 7 2" xfId="30833"/>
    <cellStyle name="Обычный 6 2 4 18 8" xfId="9628"/>
    <cellStyle name="Обычный 6 2 4 18 8 2" xfId="30834"/>
    <cellStyle name="Обычный 6 2 4 18 9" xfId="9629"/>
    <cellStyle name="Обычный 6 2 4 18 9 2" xfId="30835"/>
    <cellStyle name="Обычный 6 2 4 19" xfId="9630"/>
    <cellStyle name="Обычный 6 2 4 19 2" xfId="30836"/>
    <cellStyle name="Обычный 6 2 4 2" xfId="9631"/>
    <cellStyle name="Обычный 6 2 4 2 10" xfId="9632"/>
    <cellStyle name="Обычный 6 2 4 2 10 2" xfId="30838"/>
    <cellStyle name="Обычный 6 2 4 2 11" xfId="9633"/>
    <cellStyle name="Обычный 6 2 4 2 11 2" xfId="30839"/>
    <cellStyle name="Обычный 6 2 4 2 12" xfId="9634"/>
    <cellStyle name="Обычный 6 2 4 2 12 2" xfId="30840"/>
    <cellStyle name="Обычный 6 2 4 2 13" xfId="9635"/>
    <cellStyle name="Обычный 6 2 4 2 13 2" xfId="30841"/>
    <cellStyle name="Обычный 6 2 4 2 14" xfId="9636"/>
    <cellStyle name="Обычный 6 2 4 2 14 2" xfId="30842"/>
    <cellStyle name="Обычный 6 2 4 2 15" xfId="9637"/>
    <cellStyle name="Обычный 6 2 4 2 15 2" xfId="30843"/>
    <cellStyle name="Обычный 6 2 4 2 16" xfId="9638"/>
    <cellStyle name="Обычный 6 2 4 2 16 2" xfId="30844"/>
    <cellStyle name="Обычный 6 2 4 2 17" xfId="9639"/>
    <cellStyle name="Обычный 6 2 4 2 17 2" xfId="30845"/>
    <cellStyle name="Обычный 6 2 4 2 18" xfId="9640"/>
    <cellStyle name="Обычный 6 2 4 2 18 2" xfId="30846"/>
    <cellStyle name="Обычный 6 2 4 2 19" xfId="9641"/>
    <cellStyle name="Обычный 6 2 4 2 19 2" xfId="30847"/>
    <cellStyle name="Обычный 6 2 4 2 2" xfId="9642"/>
    <cellStyle name="Обычный 6 2 4 2 2 10" xfId="9643"/>
    <cellStyle name="Обычный 6 2 4 2 2 10 2" xfId="30849"/>
    <cellStyle name="Обычный 6 2 4 2 2 11" xfId="9644"/>
    <cellStyle name="Обычный 6 2 4 2 2 11 2" xfId="30850"/>
    <cellStyle name="Обычный 6 2 4 2 2 12" xfId="9645"/>
    <cellStyle name="Обычный 6 2 4 2 2 12 2" xfId="30851"/>
    <cellStyle name="Обычный 6 2 4 2 2 13" xfId="9646"/>
    <cellStyle name="Обычный 6 2 4 2 2 13 2" xfId="30852"/>
    <cellStyle name="Обычный 6 2 4 2 2 14" xfId="9647"/>
    <cellStyle name="Обычный 6 2 4 2 2 14 2" xfId="30853"/>
    <cellStyle name="Обычный 6 2 4 2 2 15" xfId="9648"/>
    <cellStyle name="Обычный 6 2 4 2 2 15 2" xfId="30854"/>
    <cellStyle name="Обычный 6 2 4 2 2 16" xfId="9649"/>
    <cellStyle name="Обычный 6 2 4 2 2 16 2" xfId="30855"/>
    <cellStyle name="Обычный 6 2 4 2 2 17" xfId="9650"/>
    <cellStyle name="Обычный 6 2 4 2 2 17 2" xfId="30856"/>
    <cellStyle name="Обычный 6 2 4 2 2 18" xfId="9651"/>
    <cellStyle name="Обычный 6 2 4 2 2 18 2" xfId="30857"/>
    <cellStyle name="Обычный 6 2 4 2 2 19" xfId="9652"/>
    <cellStyle name="Обычный 6 2 4 2 2 19 2" xfId="30858"/>
    <cellStyle name="Обычный 6 2 4 2 2 2" xfId="9653"/>
    <cellStyle name="Обычный 6 2 4 2 2 2 2" xfId="30859"/>
    <cellStyle name="Обычный 6 2 4 2 2 20" xfId="9654"/>
    <cellStyle name="Обычный 6 2 4 2 2 20 2" xfId="30860"/>
    <cellStyle name="Обычный 6 2 4 2 2 21" xfId="9655"/>
    <cellStyle name="Обычный 6 2 4 2 2 21 2" xfId="30861"/>
    <cellStyle name="Обычный 6 2 4 2 2 22" xfId="9656"/>
    <cellStyle name="Обычный 6 2 4 2 2 22 2" xfId="30862"/>
    <cellStyle name="Обычный 6 2 4 2 2 23" xfId="9657"/>
    <cellStyle name="Обычный 6 2 4 2 2 23 2" xfId="30863"/>
    <cellStyle name="Обычный 6 2 4 2 2 24" xfId="9658"/>
    <cellStyle name="Обычный 6 2 4 2 2 24 2" xfId="30864"/>
    <cellStyle name="Обычный 6 2 4 2 2 25" xfId="9659"/>
    <cellStyle name="Обычный 6 2 4 2 2 25 2" xfId="30865"/>
    <cellStyle name="Обычный 6 2 4 2 2 26" xfId="9660"/>
    <cellStyle name="Обычный 6 2 4 2 2 26 2" xfId="30866"/>
    <cellStyle name="Обычный 6 2 4 2 2 27" xfId="9661"/>
    <cellStyle name="Обычный 6 2 4 2 2 27 2" xfId="30867"/>
    <cellStyle name="Обычный 6 2 4 2 2 28" xfId="9662"/>
    <cellStyle name="Обычный 6 2 4 2 2 28 2" xfId="30868"/>
    <cellStyle name="Обычный 6 2 4 2 2 29" xfId="9663"/>
    <cellStyle name="Обычный 6 2 4 2 2 29 2" xfId="30869"/>
    <cellStyle name="Обычный 6 2 4 2 2 3" xfId="9664"/>
    <cellStyle name="Обычный 6 2 4 2 2 3 2" xfId="30870"/>
    <cellStyle name="Обычный 6 2 4 2 2 30" xfId="30848"/>
    <cellStyle name="Обычный 6 2 4 2 2 4" xfId="9665"/>
    <cellStyle name="Обычный 6 2 4 2 2 4 2" xfId="30871"/>
    <cellStyle name="Обычный 6 2 4 2 2 5" xfId="9666"/>
    <cellStyle name="Обычный 6 2 4 2 2 5 2" xfId="30872"/>
    <cellStyle name="Обычный 6 2 4 2 2 6" xfId="9667"/>
    <cellStyle name="Обычный 6 2 4 2 2 6 2" xfId="30873"/>
    <cellStyle name="Обычный 6 2 4 2 2 7" xfId="9668"/>
    <cellStyle name="Обычный 6 2 4 2 2 7 2" xfId="30874"/>
    <cellStyle name="Обычный 6 2 4 2 2 8" xfId="9669"/>
    <cellStyle name="Обычный 6 2 4 2 2 8 2" xfId="30875"/>
    <cellStyle name="Обычный 6 2 4 2 2 9" xfId="9670"/>
    <cellStyle name="Обычный 6 2 4 2 2 9 2" xfId="30876"/>
    <cellStyle name="Обычный 6 2 4 2 20" xfId="9671"/>
    <cellStyle name="Обычный 6 2 4 2 20 2" xfId="30877"/>
    <cellStyle name="Обычный 6 2 4 2 21" xfId="9672"/>
    <cellStyle name="Обычный 6 2 4 2 21 2" xfId="30878"/>
    <cellStyle name="Обычный 6 2 4 2 22" xfId="9673"/>
    <cellStyle name="Обычный 6 2 4 2 22 2" xfId="30879"/>
    <cellStyle name="Обычный 6 2 4 2 23" xfId="9674"/>
    <cellStyle name="Обычный 6 2 4 2 23 2" xfId="30880"/>
    <cellStyle name="Обычный 6 2 4 2 24" xfId="9675"/>
    <cellStyle name="Обычный 6 2 4 2 24 2" xfId="30881"/>
    <cellStyle name="Обычный 6 2 4 2 25" xfId="9676"/>
    <cellStyle name="Обычный 6 2 4 2 25 2" xfId="30882"/>
    <cellStyle name="Обычный 6 2 4 2 26" xfId="9677"/>
    <cellStyle name="Обычный 6 2 4 2 26 2" xfId="30883"/>
    <cellStyle name="Обычный 6 2 4 2 27" xfId="9678"/>
    <cellStyle name="Обычный 6 2 4 2 27 2" xfId="30884"/>
    <cellStyle name="Обычный 6 2 4 2 28" xfId="9679"/>
    <cellStyle name="Обычный 6 2 4 2 28 2" xfId="30885"/>
    <cellStyle name="Обычный 6 2 4 2 29" xfId="9680"/>
    <cellStyle name="Обычный 6 2 4 2 29 2" xfId="30886"/>
    <cellStyle name="Обычный 6 2 4 2 3" xfId="9681"/>
    <cellStyle name="Обычный 6 2 4 2 3 2" xfId="30887"/>
    <cellStyle name="Обычный 6 2 4 2 30" xfId="9682"/>
    <cellStyle name="Обычный 6 2 4 2 30 2" xfId="30888"/>
    <cellStyle name="Обычный 6 2 4 2 31" xfId="9683"/>
    <cellStyle name="Обычный 6 2 4 2 31 2" xfId="30889"/>
    <cellStyle name="Обычный 6 2 4 2 32" xfId="9684"/>
    <cellStyle name="Обычный 6 2 4 2 32 2" xfId="30890"/>
    <cellStyle name="Обычный 6 2 4 2 33" xfId="9685"/>
    <cellStyle name="Обычный 6 2 4 2 33 2" xfId="30891"/>
    <cellStyle name="Обычный 6 2 4 2 34" xfId="30837"/>
    <cellStyle name="Обычный 6 2 4 2 4" xfId="9686"/>
    <cellStyle name="Обычный 6 2 4 2 4 2" xfId="30892"/>
    <cellStyle name="Обычный 6 2 4 2 5" xfId="9687"/>
    <cellStyle name="Обычный 6 2 4 2 5 2" xfId="30893"/>
    <cellStyle name="Обычный 6 2 4 2 6" xfId="9688"/>
    <cellStyle name="Обычный 6 2 4 2 6 2" xfId="30894"/>
    <cellStyle name="Обычный 6 2 4 2 7" xfId="9689"/>
    <cellStyle name="Обычный 6 2 4 2 7 2" xfId="30895"/>
    <cellStyle name="Обычный 6 2 4 2 8" xfId="9690"/>
    <cellStyle name="Обычный 6 2 4 2 8 2" xfId="30896"/>
    <cellStyle name="Обычный 6 2 4 2 9" xfId="9691"/>
    <cellStyle name="Обычный 6 2 4 2 9 2" xfId="30897"/>
    <cellStyle name="Обычный 6 2 4 20" xfId="9692"/>
    <cellStyle name="Обычный 6 2 4 20 2" xfId="30898"/>
    <cellStyle name="Обычный 6 2 4 21" xfId="9693"/>
    <cellStyle name="Обычный 6 2 4 21 2" xfId="30899"/>
    <cellStyle name="Обычный 6 2 4 22" xfId="9694"/>
    <cellStyle name="Обычный 6 2 4 22 2" xfId="30900"/>
    <cellStyle name="Обычный 6 2 4 23" xfId="9695"/>
    <cellStyle name="Обычный 6 2 4 23 2" xfId="30901"/>
    <cellStyle name="Обычный 6 2 4 24" xfId="9696"/>
    <cellStyle name="Обычный 6 2 4 24 2" xfId="30902"/>
    <cellStyle name="Обычный 6 2 4 25" xfId="9697"/>
    <cellStyle name="Обычный 6 2 4 25 2" xfId="30903"/>
    <cellStyle name="Обычный 6 2 4 26" xfId="9698"/>
    <cellStyle name="Обычный 6 2 4 26 2" xfId="30904"/>
    <cellStyle name="Обычный 6 2 4 27" xfId="9699"/>
    <cellStyle name="Обычный 6 2 4 27 2" xfId="30905"/>
    <cellStyle name="Обычный 6 2 4 28" xfId="9700"/>
    <cellStyle name="Обычный 6 2 4 28 2" xfId="30906"/>
    <cellStyle name="Обычный 6 2 4 29" xfId="9701"/>
    <cellStyle name="Обычный 6 2 4 29 2" xfId="30907"/>
    <cellStyle name="Обычный 6 2 4 3" xfId="9702"/>
    <cellStyle name="Обычный 6 2 4 3 2" xfId="30908"/>
    <cellStyle name="Обычный 6 2 4 30" xfId="9703"/>
    <cellStyle name="Обычный 6 2 4 30 2" xfId="30909"/>
    <cellStyle name="Обычный 6 2 4 31" xfId="9704"/>
    <cellStyle name="Обычный 6 2 4 31 2" xfId="30910"/>
    <cellStyle name="Обычный 6 2 4 32" xfId="9705"/>
    <cellStyle name="Обычный 6 2 4 32 2" xfId="30911"/>
    <cellStyle name="Обычный 6 2 4 33" xfId="9706"/>
    <cellStyle name="Обычный 6 2 4 33 2" xfId="30912"/>
    <cellStyle name="Обычный 6 2 4 34" xfId="9707"/>
    <cellStyle name="Обычный 6 2 4 34 2" xfId="30913"/>
    <cellStyle name="Обычный 6 2 4 35" xfId="9708"/>
    <cellStyle name="Обычный 6 2 4 35 2" xfId="30914"/>
    <cellStyle name="Обычный 6 2 4 36" xfId="9709"/>
    <cellStyle name="Обычный 6 2 4 36 2" xfId="30915"/>
    <cellStyle name="Обычный 6 2 4 37" xfId="9710"/>
    <cellStyle name="Обычный 6 2 4 37 2" xfId="30916"/>
    <cellStyle name="Обычный 6 2 4 38" xfId="9711"/>
    <cellStyle name="Обычный 6 2 4 38 2" xfId="30917"/>
    <cellStyle name="Обычный 6 2 4 39" xfId="9712"/>
    <cellStyle name="Обычный 6 2 4 39 2" xfId="30918"/>
    <cellStyle name="Обычный 6 2 4 4" xfId="9713"/>
    <cellStyle name="Обычный 6 2 4 4 2" xfId="30919"/>
    <cellStyle name="Обычный 6 2 4 40" xfId="9714"/>
    <cellStyle name="Обычный 6 2 4 40 2" xfId="30920"/>
    <cellStyle name="Обычный 6 2 4 41" xfId="9715"/>
    <cellStyle name="Обычный 6 2 4 41 2" xfId="30921"/>
    <cellStyle name="Обычный 6 2 4 42" xfId="9716"/>
    <cellStyle name="Обычный 6 2 4 42 2" xfId="30922"/>
    <cellStyle name="Обычный 6 2 4 43" xfId="9717"/>
    <cellStyle name="Обычный 6 2 4 43 2" xfId="30923"/>
    <cellStyle name="Обычный 6 2 4 44" xfId="9718"/>
    <cellStyle name="Обычный 6 2 4 44 2" xfId="30924"/>
    <cellStyle name="Обычный 6 2 4 45" xfId="9719"/>
    <cellStyle name="Обычный 6 2 4 45 2" xfId="30925"/>
    <cellStyle name="Обычный 6 2 4 46" xfId="9720"/>
    <cellStyle name="Обычный 6 2 4 46 2" xfId="30926"/>
    <cellStyle name="Обычный 6 2 4 47" xfId="9721"/>
    <cellStyle name="Обычный 6 2 4 47 2" xfId="30927"/>
    <cellStyle name="Обычный 6 2 4 48" xfId="9722"/>
    <cellStyle name="Обычный 6 2 4 48 2" xfId="30928"/>
    <cellStyle name="Обычный 6 2 4 49" xfId="30798"/>
    <cellStyle name="Обычный 6 2 4 5" xfId="9723"/>
    <cellStyle name="Обычный 6 2 4 5 2" xfId="30929"/>
    <cellStyle name="Обычный 6 2 4 6" xfId="9724"/>
    <cellStyle name="Обычный 6 2 4 6 2" xfId="30930"/>
    <cellStyle name="Обычный 6 2 4 7" xfId="9725"/>
    <cellStyle name="Обычный 6 2 4 7 2" xfId="30931"/>
    <cellStyle name="Обычный 6 2 4 8" xfId="9726"/>
    <cellStyle name="Обычный 6 2 4 8 2" xfId="30932"/>
    <cellStyle name="Обычный 6 2 4 9" xfId="9727"/>
    <cellStyle name="Обычный 6 2 4 9 2" xfId="30933"/>
    <cellStyle name="Обычный 6 2 40" xfId="9728"/>
    <cellStyle name="Обычный 6 2 40 2" xfId="30934"/>
    <cellStyle name="Обычный 6 2 41" xfId="9729"/>
    <cellStyle name="Обычный 6 2 41 2" xfId="30935"/>
    <cellStyle name="Обычный 6 2 42" xfId="9730"/>
    <cellStyle name="Обычный 6 2 42 2" xfId="30936"/>
    <cellStyle name="Обычный 6 2 43" xfId="9731"/>
    <cellStyle name="Обычный 6 2 43 2" xfId="30937"/>
    <cellStyle name="Обычный 6 2 44" xfId="9732"/>
    <cellStyle name="Обычный 6 2 44 2" xfId="30938"/>
    <cellStyle name="Обычный 6 2 45" xfId="9733"/>
    <cellStyle name="Обычный 6 2 45 2" xfId="30939"/>
    <cellStyle name="Обычный 6 2 46" xfId="9734"/>
    <cellStyle name="Обычный 6 2 46 2" xfId="30940"/>
    <cellStyle name="Обычный 6 2 47" xfId="9735"/>
    <cellStyle name="Обычный 6 2 47 2" xfId="30941"/>
    <cellStyle name="Обычный 6 2 48" xfId="9736"/>
    <cellStyle name="Обычный 6 2 48 2" xfId="30942"/>
    <cellStyle name="Обычный 6 2 49" xfId="9737"/>
    <cellStyle name="Обычный 6 2 49 2" xfId="30943"/>
    <cellStyle name="Обычный 6 2 5" xfId="9738"/>
    <cellStyle name="Обычный 6 2 5 2" xfId="9739"/>
    <cellStyle name="Обычный 6 2 5 2 2" xfId="30945"/>
    <cellStyle name="Обычный 6 2 5 3" xfId="9740"/>
    <cellStyle name="Обычный 6 2 5 3 2" xfId="30946"/>
    <cellStyle name="Обычный 6 2 5 4" xfId="9741"/>
    <cellStyle name="Обычный 6 2 5 4 2" xfId="30947"/>
    <cellStyle name="Обычный 6 2 5 5" xfId="9742"/>
    <cellStyle name="Обычный 6 2 5 5 2" xfId="30948"/>
    <cellStyle name="Обычный 6 2 5 6" xfId="9743"/>
    <cellStyle name="Обычный 6 2 5 6 2" xfId="30949"/>
    <cellStyle name="Обычный 6 2 5 7" xfId="30944"/>
    <cellStyle name="Обычный 6 2 50" xfId="9744"/>
    <cellStyle name="Обычный 6 2 50 2" xfId="30950"/>
    <cellStyle name="Обычный 6 2 51" xfId="9745"/>
    <cellStyle name="Обычный 6 2 51 2" xfId="30951"/>
    <cellStyle name="Обычный 6 2 52" xfId="9746"/>
    <cellStyle name="Обычный 6 2 52 2" xfId="30952"/>
    <cellStyle name="Обычный 6 2 53" xfId="9747"/>
    <cellStyle name="Обычный 6 2 53 2" xfId="30953"/>
    <cellStyle name="Обычный 6 2 54" xfId="9748"/>
    <cellStyle name="Обычный 6 2 54 10" xfId="9749"/>
    <cellStyle name="Обычный 6 2 54 10 2" xfId="30955"/>
    <cellStyle name="Обычный 6 2 54 11" xfId="9750"/>
    <cellStyle name="Обычный 6 2 54 11 2" xfId="30956"/>
    <cellStyle name="Обычный 6 2 54 12" xfId="9751"/>
    <cellStyle name="Обычный 6 2 54 12 2" xfId="30957"/>
    <cellStyle name="Обычный 6 2 54 13" xfId="9752"/>
    <cellStyle name="Обычный 6 2 54 13 2" xfId="30958"/>
    <cellStyle name="Обычный 6 2 54 14" xfId="9753"/>
    <cellStyle name="Обычный 6 2 54 14 2" xfId="30959"/>
    <cellStyle name="Обычный 6 2 54 15" xfId="9754"/>
    <cellStyle name="Обычный 6 2 54 15 2" xfId="30960"/>
    <cellStyle name="Обычный 6 2 54 16" xfId="9755"/>
    <cellStyle name="Обычный 6 2 54 16 2" xfId="30961"/>
    <cellStyle name="Обычный 6 2 54 17" xfId="9756"/>
    <cellStyle name="Обычный 6 2 54 17 2" xfId="30962"/>
    <cellStyle name="Обычный 6 2 54 18" xfId="9757"/>
    <cellStyle name="Обычный 6 2 54 18 2" xfId="30963"/>
    <cellStyle name="Обычный 6 2 54 19" xfId="9758"/>
    <cellStyle name="Обычный 6 2 54 19 2" xfId="30964"/>
    <cellStyle name="Обычный 6 2 54 2" xfId="9759"/>
    <cellStyle name="Обычный 6 2 54 2 2" xfId="30965"/>
    <cellStyle name="Обычный 6 2 54 20" xfId="9760"/>
    <cellStyle name="Обычный 6 2 54 20 2" xfId="30966"/>
    <cellStyle name="Обычный 6 2 54 21" xfId="9761"/>
    <cellStyle name="Обычный 6 2 54 21 2" xfId="30967"/>
    <cellStyle name="Обычный 6 2 54 22" xfId="9762"/>
    <cellStyle name="Обычный 6 2 54 22 2" xfId="30968"/>
    <cellStyle name="Обычный 6 2 54 23" xfId="9763"/>
    <cellStyle name="Обычный 6 2 54 23 2" xfId="30969"/>
    <cellStyle name="Обычный 6 2 54 24" xfId="9764"/>
    <cellStyle name="Обычный 6 2 54 24 2" xfId="30970"/>
    <cellStyle name="Обычный 6 2 54 25" xfId="9765"/>
    <cellStyle name="Обычный 6 2 54 25 2" xfId="30971"/>
    <cellStyle name="Обычный 6 2 54 26" xfId="9766"/>
    <cellStyle name="Обычный 6 2 54 26 2" xfId="30972"/>
    <cellStyle name="Обычный 6 2 54 27" xfId="9767"/>
    <cellStyle name="Обычный 6 2 54 27 2" xfId="30973"/>
    <cellStyle name="Обычный 6 2 54 28" xfId="9768"/>
    <cellStyle name="Обычный 6 2 54 28 2" xfId="30974"/>
    <cellStyle name="Обычный 6 2 54 29" xfId="9769"/>
    <cellStyle name="Обычный 6 2 54 29 2" xfId="30975"/>
    <cellStyle name="Обычный 6 2 54 3" xfId="9770"/>
    <cellStyle name="Обычный 6 2 54 3 2" xfId="30976"/>
    <cellStyle name="Обычный 6 2 54 30" xfId="30954"/>
    <cellStyle name="Обычный 6 2 54 4" xfId="9771"/>
    <cellStyle name="Обычный 6 2 54 4 2" xfId="30977"/>
    <cellStyle name="Обычный 6 2 54 5" xfId="9772"/>
    <cellStyle name="Обычный 6 2 54 5 2" xfId="30978"/>
    <cellStyle name="Обычный 6 2 54 6" xfId="9773"/>
    <cellStyle name="Обычный 6 2 54 6 2" xfId="30979"/>
    <cellStyle name="Обычный 6 2 54 7" xfId="9774"/>
    <cellStyle name="Обычный 6 2 54 7 2" xfId="30980"/>
    <cellStyle name="Обычный 6 2 54 8" xfId="9775"/>
    <cellStyle name="Обычный 6 2 54 8 2" xfId="30981"/>
    <cellStyle name="Обычный 6 2 54 9" xfId="9776"/>
    <cellStyle name="Обычный 6 2 54 9 2" xfId="30982"/>
    <cellStyle name="Обычный 6 2 55" xfId="9777"/>
    <cellStyle name="Обычный 6 2 55 2" xfId="30983"/>
    <cellStyle name="Обычный 6 2 56" xfId="9778"/>
    <cellStyle name="Обычный 6 2 56 2" xfId="30984"/>
    <cellStyle name="Обычный 6 2 57" xfId="9779"/>
    <cellStyle name="Обычный 6 2 57 2" xfId="30985"/>
    <cellStyle name="Обычный 6 2 58" xfId="9780"/>
    <cellStyle name="Обычный 6 2 58 2" xfId="30986"/>
    <cellStyle name="Обычный 6 2 59" xfId="9781"/>
    <cellStyle name="Обычный 6 2 59 2" xfId="30987"/>
    <cellStyle name="Обычный 6 2 6" xfId="9782"/>
    <cellStyle name="Обычный 6 2 6 2" xfId="9783"/>
    <cellStyle name="Обычный 6 2 6 2 2" xfId="30989"/>
    <cellStyle name="Обычный 6 2 6 3" xfId="9784"/>
    <cellStyle name="Обычный 6 2 6 3 2" xfId="30990"/>
    <cellStyle name="Обычный 6 2 6 4" xfId="9785"/>
    <cellStyle name="Обычный 6 2 6 4 2" xfId="30991"/>
    <cellStyle name="Обычный 6 2 6 5" xfId="9786"/>
    <cellStyle name="Обычный 6 2 6 5 2" xfId="30992"/>
    <cellStyle name="Обычный 6 2 6 6" xfId="9787"/>
    <cellStyle name="Обычный 6 2 6 6 2" xfId="30993"/>
    <cellStyle name="Обычный 6 2 6 7" xfId="30988"/>
    <cellStyle name="Обычный 6 2 60" xfId="9788"/>
    <cellStyle name="Обычный 6 2 60 2" xfId="30994"/>
    <cellStyle name="Обычный 6 2 61" xfId="9789"/>
    <cellStyle name="Обычный 6 2 61 2" xfId="30995"/>
    <cellStyle name="Обычный 6 2 62" xfId="9790"/>
    <cellStyle name="Обычный 6 2 62 2" xfId="30996"/>
    <cellStyle name="Обычный 6 2 63" xfId="9791"/>
    <cellStyle name="Обычный 6 2 63 2" xfId="30997"/>
    <cellStyle name="Обычный 6 2 64" xfId="9792"/>
    <cellStyle name="Обычный 6 2 64 2" xfId="30998"/>
    <cellStyle name="Обычный 6 2 65" xfId="9793"/>
    <cellStyle name="Обычный 6 2 65 2" xfId="30999"/>
    <cellStyle name="Обычный 6 2 66" xfId="9794"/>
    <cellStyle name="Обычный 6 2 66 2" xfId="31000"/>
    <cellStyle name="Обычный 6 2 67" xfId="9795"/>
    <cellStyle name="Обычный 6 2 67 2" xfId="31001"/>
    <cellStyle name="Обычный 6 2 68" xfId="9796"/>
    <cellStyle name="Обычный 6 2 68 2" xfId="31002"/>
    <cellStyle name="Обычный 6 2 69" xfId="9797"/>
    <cellStyle name="Обычный 6 2 69 2" xfId="31003"/>
    <cellStyle name="Обычный 6 2 7" xfId="9798"/>
    <cellStyle name="Обычный 6 2 7 2" xfId="9799"/>
    <cellStyle name="Обычный 6 2 7 2 2" xfId="31005"/>
    <cellStyle name="Обычный 6 2 7 3" xfId="9800"/>
    <cellStyle name="Обычный 6 2 7 3 2" xfId="31006"/>
    <cellStyle name="Обычный 6 2 7 4" xfId="9801"/>
    <cellStyle name="Обычный 6 2 7 4 2" xfId="31007"/>
    <cellStyle name="Обычный 6 2 7 5" xfId="9802"/>
    <cellStyle name="Обычный 6 2 7 5 2" xfId="31008"/>
    <cellStyle name="Обычный 6 2 7 6" xfId="9803"/>
    <cellStyle name="Обычный 6 2 7 6 2" xfId="31009"/>
    <cellStyle name="Обычный 6 2 7 7" xfId="31004"/>
    <cellStyle name="Обычный 6 2 70" xfId="9804"/>
    <cellStyle name="Обычный 6 2 70 2" xfId="31010"/>
    <cellStyle name="Обычный 6 2 71" xfId="9805"/>
    <cellStyle name="Обычный 6 2 71 2" xfId="31011"/>
    <cellStyle name="Обычный 6 2 72" xfId="9806"/>
    <cellStyle name="Обычный 6 2 72 2" xfId="31012"/>
    <cellStyle name="Обычный 6 2 73" xfId="9807"/>
    <cellStyle name="Обычный 6 2 73 2" xfId="31013"/>
    <cellStyle name="Обычный 6 2 74" xfId="9808"/>
    <cellStyle name="Обычный 6 2 74 2" xfId="31014"/>
    <cellStyle name="Обычный 6 2 75" xfId="9809"/>
    <cellStyle name="Обычный 6 2 75 2" xfId="31015"/>
    <cellStyle name="Обычный 6 2 76" xfId="9810"/>
    <cellStyle name="Обычный 6 2 76 2" xfId="31016"/>
    <cellStyle name="Обычный 6 2 77" xfId="9811"/>
    <cellStyle name="Обычный 6 2 77 2" xfId="31017"/>
    <cellStyle name="Обычный 6 2 78" xfId="9812"/>
    <cellStyle name="Обычный 6 2 78 2" xfId="31018"/>
    <cellStyle name="Обычный 6 2 79" xfId="9813"/>
    <cellStyle name="Обычный 6 2 79 2" xfId="31019"/>
    <cellStyle name="Обычный 6 2 8" xfId="9814"/>
    <cellStyle name="Обычный 6 2 8 2" xfId="9815"/>
    <cellStyle name="Обычный 6 2 8 2 2" xfId="31021"/>
    <cellStyle name="Обычный 6 2 8 3" xfId="9816"/>
    <cellStyle name="Обычный 6 2 8 3 2" xfId="31022"/>
    <cellStyle name="Обычный 6 2 8 4" xfId="9817"/>
    <cellStyle name="Обычный 6 2 8 4 2" xfId="31023"/>
    <cellStyle name="Обычный 6 2 8 5" xfId="9818"/>
    <cellStyle name="Обычный 6 2 8 5 2" xfId="31024"/>
    <cellStyle name="Обычный 6 2 8 6" xfId="9819"/>
    <cellStyle name="Обычный 6 2 8 6 2" xfId="31025"/>
    <cellStyle name="Обычный 6 2 8 7" xfId="31020"/>
    <cellStyle name="Обычный 6 2 80" xfId="9820"/>
    <cellStyle name="Обычный 6 2 80 2" xfId="31026"/>
    <cellStyle name="Обычный 6 2 81" xfId="9821"/>
    <cellStyle name="Обычный 6 2 81 2" xfId="31027"/>
    <cellStyle name="Обычный 6 2 82" xfId="9822"/>
    <cellStyle name="Обычный 6 2 82 2" xfId="31028"/>
    <cellStyle name="Обычный 6 2 83" xfId="9823"/>
    <cellStyle name="Обычный 6 2 83 2" xfId="31029"/>
    <cellStyle name="Обычный 6 2 84" xfId="9824"/>
    <cellStyle name="Обычный 6 2 84 2" xfId="31030"/>
    <cellStyle name="Обычный 6 2 85" xfId="23298"/>
    <cellStyle name="Обычный 6 2 85 2" xfId="40195"/>
    <cellStyle name="Обычный 6 2 86" xfId="23299"/>
    <cellStyle name="Обычный 6 2 86 2" xfId="40196"/>
    <cellStyle name="Обычный 6 2 87" xfId="23300"/>
    <cellStyle name="Обычный 6 2 87 2" xfId="40197"/>
    <cellStyle name="Обычный 6 2 88" xfId="23301"/>
    <cellStyle name="Обычный 6 2 88 2" xfId="40198"/>
    <cellStyle name="Обычный 6 2 89" xfId="30255"/>
    <cellStyle name="Обычный 6 2 9" xfId="9825"/>
    <cellStyle name="Обычный 6 2 9 2" xfId="9826"/>
    <cellStyle name="Обычный 6 2 9 2 2" xfId="31032"/>
    <cellStyle name="Обычный 6 2 9 3" xfId="9827"/>
    <cellStyle name="Обычный 6 2 9 3 2" xfId="31033"/>
    <cellStyle name="Обычный 6 2 9 4" xfId="9828"/>
    <cellStyle name="Обычный 6 2 9 4 2" xfId="31034"/>
    <cellStyle name="Обычный 6 2 9 5" xfId="9829"/>
    <cellStyle name="Обычный 6 2 9 5 2" xfId="31035"/>
    <cellStyle name="Обычный 6 2 9 6" xfId="9830"/>
    <cellStyle name="Обычный 6 2 9 6 2" xfId="31036"/>
    <cellStyle name="Обычный 6 2 9 7" xfId="31031"/>
    <cellStyle name="Обычный 6 20" xfId="9831"/>
    <cellStyle name="Обычный 6 20 2" xfId="31037"/>
    <cellStyle name="Обычный 6 21" xfId="9832"/>
    <cellStyle name="Обычный 6 21 2" xfId="31038"/>
    <cellStyle name="Обычный 6 22" xfId="9833"/>
    <cellStyle name="Обычный 6 22 2" xfId="31039"/>
    <cellStyle name="Обычный 6 23" xfId="9834"/>
    <cellStyle name="Обычный 6 23 2" xfId="31040"/>
    <cellStyle name="Обычный 6 24" xfId="9835"/>
    <cellStyle name="Обычный 6 24 2" xfId="31041"/>
    <cellStyle name="Обычный 6 25" xfId="9836"/>
    <cellStyle name="Обычный 6 25 2" xfId="31042"/>
    <cellStyle name="Обычный 6 26" xfId="9837"/>
    <cellStyle name="Обычный 6 26 2" xfId="31043"/>
    <cellStyle name="Обычный 6 27" xfId="9838"/>
    <cellStyle name="Обычный 6 27 2" xfId="31044"/>
    <cellStyle name="Обычный 6 28" xfId="9839"/>
    <cellStyle name="Обычный 6 28 2" xfId="31045"/>
    <cellStyle name="Обычный 6 29" xfId="9840"/>
    <cellStyle name="Обычный 6 29 2" xfId="31046"/>
    <cellStyle name="Обычный 6 3" xfId="9841"/>
    <cellStyle name="Обычный 6 3 2" xfId="9842"/>
    <cellStyle name="Обычный 6 3 2 2" xfId="31048"/>
    <cellStyle name="Обычный 6 3 3" xfId="31047"/>
    <cellStyle name="Обычный 6 30" xfId="9843"/>
    <cellStyle name="Обычный 6 30 2" xfId="31049"/>
    <cellStyle name="Обычный 6 31" xfId="9844"/>
    <cellStyle name="Обычный 6 31 2" xfId="31050"/>
    <cellStyle name="Обычный 6 32" xfId="9845"/>
    <cellStyle name="Обычный 6 32 2" xfId="31051"/>
    <cellStyle name="Обычный 6 33" xfId="9846"/>
    <cellStyle name="Обычный 6 33 2" xfId="31052"/>
    <cellStyle name="Обычный 6 34" xfId="9847"/>
    <cellStyle name="Обычный 6 34 2" xfId="31053"/>
    <cellStyle name="Обычный 6 35" xfId="9848"/>
    <cellStyle name="Обычный 6 35 2" xfId="31054"/>
    <cellStyle name="Обычный 6 36" xfId="9849"/>
    <cellStyle name="Обычный 6 36 2" xfId="31055"/>
    <cellStyle name="Обычный 6 37" xfId="9850"/>
    <cellStyle name="Обычный 6 37 2" xfId="31056"/>
    <cellStyle name="Обычный 6 38" xfId="9851"/>
    <cellStyle name="Обычный 6 38 2" xfId="31057"/>
    <cellStyle name="Обычный 6 39" xfId="9852"/>
    <cellStyle name="Обычный 6 39 2" xfId="31058"/>
    <cellStyle name="Обычный 6 4" xfId="9853"/>
    <cellStyle name="Обычный 6 4 2" xfId="31059"/>
    <cellStyle name="Обычный 6 40" xfId="9854"/>
    <cellStyle name="Обычный 6 40 10" xfId="9855"/>
    <cellStyle name="Обычный 6 40 10 2" xfId="31061"/>
    <cellStyle name="Обычный 6 40 11" xfId="9856"/>
    <cellStyle name="Обычный 6 40 11 2" xfId="31062"/>
    <cellStyle name="Обычный 6 40 12" xfId="9857"/>
    <cellStyle name="Обычный 6 40 12 2" xfId="31063"/>
    <cellStyle name="Обычный 6 40 13" xfId="9858"/>
    <cellStyle name="Обычный 6 40 13 2" xfId="31064"/>
    <cellStyle name="Обычный 6 40 14" xfId="9859"/>
    <cellStyle name="Обычный 6 40 14 2" xfId="31065"/>
    <cellStyle name="Обычный 6 40 15" xfId="9860"/>
    <cellStyle name="Обычный 6 40 15 2" xfId="31066"/>
    <cellStyle name="Обычный 6 40 16" xfId="9861"/>
    <cellStyle name="Обычный 6 40 16 2" xfId="31067"/>
    <cellStyle name="Обычный 6 40 17" xfId="9862"/>
    <cellStyle name="Обычный 6 40 17 2" xfId="31068"/>
    <cellStyle name="Обычный 6 40 18" xfId="9863"/>
    <cellStyle name="Обычный 6 40 18 2" xfId="31069"/>
    <cellStyle name="Обычный 6 40 19" xfId="9864"/>
    <cellStyle name="Обычный 6 40 19 2" xfId="31070"/>
    <cellStyle name="Обычный 6 40 2" xfId="9865"/>
    <cellStyle name="Обычный 6 40 2 10" xfId="9866"/>
    <cellStyle name="Обычный 6 40 2 10 2" xfId="31072"/>
    <cellStyle name="Обычный 6 40 2 11" xfId="9867"/>
    <cellStyle name="Обычный 6 40 2 11 2" xfId="31073"/>
    <cellStyle name="Обычный 6 40 2 12" xfId="9868"/>
    <cellStyle name="Обычный 6 40 2 12 2" xfId="31074"/>
    <cellStyle name="Обычный 6 40 2 13" xfId="9869"/>
    <cellStyle name="Обычный 6 40 2 13 2" xfId="31075"/>
    <cellStyle name="Обычный 6 40 2 14" xfId="9870"/>
    <cellStyle name="Обычный 6 40 2 14 2" xfId="31076"/>
    <cellStyle name="Обычный 6 40 2 15" xfId="9871"/>
    <cellStyle name="Обычный 6 40 2 15 2" xfId="31077"/>
    <cellStyle name="Обычный 6 40 2 16" xfId="9872"/>
    <cellStyle name="Обычный 6 40 2 16 2" xfId="31078"/>
    <cellStyle name="Обычный 6 40 2 17" xfId="9873"/>
    <cellStyle name="Обычный 6 40 2 17 2" xfId="31079"/>
    <cellStyle name="Обычный 6 40 2 18" xfId="9874"/>
    <cellStyle name="Обычный 6 40 2 18 2" xfId="31080"/>
    <cellStyle name="Обычный 6 40 2 19" xfId="9875"/>
    <cellStyle name="Обычный 6 40 2 19 2" xfId="31081"/>
    <cellStyle name="Обычный 6 40 2 2" xfId="9876"/>
    <cellStyle name="Обычный 6 40 2 2 2" xfId="31082"/>
    <cellStyle name="Обычный 6 40 2 20" xfId="9877"/>
    <cellStyle name="Обычный 6 40 2 20 2" xfId="31083"/>
    <cellStyle name="Обычный 6 40 2 21" xfId="9878"/>
    <cellStyle name="Обычный 6 40 2 21 2" xfId="31084"/>
    <cellStyle name="Обычный 6 40 2 22" xfId="9879"/>
    <cellStyle name="Обычный 6 40 2 22 2" xfId="31085"/>
    <cellStyle name="Обычный 6 40 2 23" xfId="9880"/>
    <cellStyle name="Обычный 6 40 2 23 2" xfId="31086"/>
    <cellStyle name="Обычный 6 40 2 24" xfId="9881"/>
    <cellStyle name="Обычный 6 40 2 24 2" xfId="31087"/>
    <cellStyle name="Обычный 6 40 2 25" xfId="9882"/>
    <cellStyle name="Обычный 6 40 2 25 2" xfId="31088"/>
    <cellStyle name="Обычный 6 40 2 26" xfId="9883"/>
    <cellStyle name="Обычный 6 40 2 26 2" xfId="31089"/>
    <cellStyle name="Обычный 6 40 2 27" xfId="9884"/>
    <cellStyle name="Обычный 6 40 2 27 2" xfId="31090"/>
    <cellStyle name="Обычный 6 40 2 28" xfId="9885"/>
    <cellStyle name="Обычный 6 40 2 28 2" xfId="31091"/>
    <cellStyle name="Обычный 6 40 2 29" xfId="9886"/>
    <cellStyle name="Обычный 6 40 2 29 2" xfId="31092"/>
    <cellStyle name="Обычный 6 40 2 3" xfId="9887"/>
    <cellStyle name="Обычный 6 40 2 3 2" xfId="31093"/>
    <cellStyle name="Обычный 6 40 2 30" xfId="31071"/>
    <cellStyle name="Обычный 6 40 2 4" xfId="9888"/>
    <cellStyle name="Обычный 6 40 2 4 2" xfId="31094"/>
    <cellStyle name="Обычный 6 40 2 5" xfId="9889"/>
    <cellStyle name="Обычный 6 40 2 5 2" xfId="31095"/>
    <cellStyle name="Обычный 6 40 2 6" xfId="9890"/>
    <cellStyle name="Обычный 6 40 2 6 2" xfId="31096"/>
    <cellStyle name="Обычный 6 40 2 7" xfId="9891"/>
    <cellStyle name="Обычный 6 40 2 7 2" xfId="31097"/>
    <cellStyle name="Обычный 6 40 2 8" xfId="9892"/>
    <cellStyle name="Обычный 6 40 2 8 2" xfId="31098"/>
    <cellStyle name="Обычный 6 40 2 9" xfId="9893"/>
    <cellStyle name="Обычный 6 40 2 9 2" xfId="31099"/>
    <cellStyle name="Обычный 6 40 20" xfId="9894"/>
    <cellStyle name="Обычный 6 40 20 2" xfId="31100"/>
    <cellStyle name="Обычный 6 40 21" xfId="9895"/>
    <cellStyle name="Обычный 6 40 21 2" xfId="31101"/>
    <cellStyle name="Обычный 6 40 22" xfId="9896"/>
    <cellStyle name="Обычный 6 40 22 2" xfId="31102"/>
    <cellStyle name="Обычный 6 40 23" xfId="9897"/>
    <cellStyle name="Обычный 6 40 23 2" xfId="31103"/>
    <cellStyle name="Обычный 6 40 24" xfId="9898"/>
    <cellStyle name="Обычный 6 40 24 2" xfId="31104"/>
    <cellStyle name="Обычный 6 40 25" xfId="9899"/>
    <cellStyle name="Обычный 6 40 25 2" xfId="31105"/>
    <cellStyle name="Обычный 6 40 26" xfId="9900"/>
    <cellStyle name="Обычный 6 40 26 2" xfId="31106"/>
    <cellStyle name="Обычный 6 40 27" xfId="9901"/>
    <cellStyle name="Обычный 6 40 27 2" xfId="31107"/>
    <cellStyle name="Обычный 6 40 28" xfId="9902"/>
    <cellStyle name="Обычный 6 40 28 2" xfId="31108"/>
    <cellStyle name="Обычный 6 40 29" xfId="9903"/>
    <cellStyle name="Обычный 6 40 29 2" xfId="31109"/>
    <cellStyle name="Обычный 6 40 3" xfId="9904"/>
    <cellStyle name="Обычный 6 40 3 2" xfId="31110"/>
    <cellStyle name="Обычный 6 40 30" xfId="9905"/>
    <cellStyle name="Обычный 6 40 30 2" xfId="31111"/>
    <cellStyle name="Обычный 6 40 31" xfId="9906"/>
    <cellStyle name="Обычный 6 40 31 2" xfId="31112"/>
    <cellStyle name="Обычный 6 40 32" xfId="9907"/>
    <cellStyle name="Обычный 6 40 32 2" xfId="31113"/>
    <cellStyle name="Обычный 6 40 33" xfId="9908"/>
    <cellStyle name="Обычный 6 40 33 2" xfId="31114"/>
    <cellStyle name="Обычный 6 40 34" xfId="31060"/>
    <cellStyle name="Обычный 6 40 4" xfId="9909"/>
    <cellStyle name="Обычный 6 40 4 2" xfId="31115"/>
    <cellStyle name="Обычный 6 40 5" xfId="9910"/>
    <cellStyle name="Обычный 6 40 5 2" xfId="31116"/>
    <cellStyle name="Обычный 6 40 6" xfId="9911"/>
    <cellStyle name="Обычный 6 40 6 2" xfId="31117"/>
    <cellStyle name="Обычный 6 40 7" xfId="9912"/>
    <cellStyle name="Обычный 6 40 7 2" xfId="31118"/>
    <cellStyle name="Обычный 6 40 8" xfId="9913"/>
    <cellStyle name="Обычный 6 40 8 2" xfId="31119"/>
    <cellStyle name="Обычный 6 40 9" xfId="9914"/>
    <cellStyle name="Обычный 6 40 9 2" xfId="31120"/>
    <cellStyle name="Обычный 6 41" xfId="9915"/>
    <cellStyle name="Обычный 6 41 2" xfId="31121"/>
    <cellStyle name="Обычный 6 42" xfId="9916"/>
    <cellStyle name="Обычный 6 42 2" xfId="31122"/>
    <cellStyle name="Обычный 6 43" xfId="9917"/>
    <cellStyle name="Обычный 6 43 2" xfId="31123"/>
    <cellStyle name="Обычный 6 44" xfId="9918"/>
    <cellStyle name="Обычный 6 44 2" xfId="31124"/>
    <cellStyle name="Обычный 6 45" xfId="9919"/>
    <cellStyle name="Обычный 6 45 2" xfId="31125"/>
    <cellStyle name="Обычный 6 46" xfId="9920"/>
    <cellStyle name="Обычный 6 46 2" xfId="31126"/>
    <cellStyle name="Обычный 6 47" xfId="9921"/>
    <cellStyle name="Обычный 6 47 2" xfId="31127"/>
    <cellStyle name="Обычный 6 48" xfId="9922"/>
    <cellStyle name="Обычный 6 48 2" xfId="31128"/>
    <cellStyle name="Обычный 6 49" xfId="9923"/>
    <cellStyle name="Обычный 6 49 2" xfId="31129"/>
    <cellStyle name="Обычный 6 5" xfId="9924"/>
    <cellStyle name="Обычный 6 5 10" xfId="9925"/>
    <cellStyle name="Обычный 6 5 10 2" xfId="31131"/>
    <cellStyle name="Обычный 6 5 11" xfId="9926"/>
    <cellStyle name="Обычный 6 5 11 2" xfId="31132"/>
    <cellStyle name="Обычный 6 5 12" xfId="9927"/>
    <cellStyle name="Обычный 6 5 12 2" xfId="31133"/>
    <cellStyle name="Обычный 6 5 13" xfId="9928"/>
    <cellStyle name="Обычный 6 5 13 2" xfId="31134"/>
    <cellStyle name="Обычный 6 5 14" xfId="9929"/>
    <cellStyle name="Обычный 6 5 14 2" xfId="31135"/>
    <cellStyle name="Обычный 6 5 15" xfId="9930"/>
    <cellStyle name="Обычный 6 5 15 2" xfId="31136"/>
    <cellStyle name="Обычный 6 5 16" xfId="9931"/>
    <cellStyle name="Обычный 6 5 16 2" xfId="31137"/>
    <cellStyle name="Обычный 6 5 17" xfId="9932"/>
    <cellStyle name="Обычный 6 5 17 2" xfId="31138"/>
    <cellStyle name="Обычный 6 5 18" xfId="9933"/>
    <cellStyle name="Обычный 6 5 18 10" xfId="9934"/>
    <cellStyle name="Обычный 6 5 18 10 2" xfId="31140"/>
    <cellStyle name="Обычный 6 5 18 11" xfId="9935"/>
    <cellStyle name="Обычный 6 5 18 11 2" xfId="31141"/>
    <cellStyle name="Обычный 6 5 18 12" xfId="9936"/>
    <cellStyle name="Обычный 6 5 18 12 2" xfId="31142"/>
    <cellStyle name="Обычный 6 5 18 13" xfId="9937"/>
    <cellStyle name="Обычный 6 5 18 13 2" xfId="31143"/>
    <cellStyle name="Обычный 6 5 18 14" xfId="9938"/>
    <cellStyle name="Обычный 6 5 18 14 2" xfId="31144"/>
    <cellStyle name="Обычный 6 5 18 15" xfId="9939"/>
    <cellStyle name="Обычный 6 5 18 15 2" xfId="31145"/>
    <cellStyle name="Обычный 6 5 18 16" xfId="9940"/>
    <cellStyle name="Обычный 6 5 18 16 2" xfId="31146"/>
    <cellStyle name="Обычный 6 5 18 17" xfId="9941"/>
    <cellStyle name="Обычный 6 5 18 17 2" xfId="31147"/>
    <cellStyle name="Обычный 6 5 18 18" xfId="9942"/>
    <cellStyle name="Обычный 6 5 18 18 2" xfId="31148"/>
    <cellStyle name="Обычный 6 5 18 19" xfId="9943"/>
    <cellStyle name="Обычный 6 5 18 19 2" xfId="31149"/>
    <cellStyle name="Обычный 6 5 18 2" xfId="9944"/>
    <cellStyle name="Обычный 6 5 18 2 2" xfId="31150"/>
    <cellStyle name="Обычный 6 5 18 20" xfId="9945"/>
    <cellStyle name="Обычный 6 5 18 20 2" xfId="31151"/>
    <cellStyle name="Обычный 6 5 18 21" xfId="9946"/>
    <cellStyle name="Обычный 6 5 18 21 2" xfId="31152"/>
    <cellStyle name="Обычный 6 5 18 22" xfId="9947"/>
    <cellStyle name="Обычный 6 5 18 22 2" xfId="31153"/>
    <cellStyle name="Обычный 6 5 18 23" xfId="9948"/>
    <cellStyle name="Обычный 6 5 18 23 2" xfId="31154"/>
    <cellStyle name="Обычный 6 5 18 24" xfId="9949"/>
    <cellStyle name="Обычный 6 5 18 24 2" xfId="31155"/>
    <cellStyle name="Обычный 6 5 18 25" xfId="9950"/>
    <cellStyle name="Обычный 6 5 18 25 2" xfId="31156"/>
    <cellStyle name="Обычный 6 5 18 26" xfId="9951"/>
    <cellStyle name="Обычный 6 5 18 26 2" xfId="31157"/>
    <cellStyle name="Обычный 6 5 18 27" xfId="9952"/>
    <cellStyle name="Обычный 6 5 18 27 2" xfId="31158"/>
    <cellStyle name="Обычный 6 5 18 28" xfId="9953"/>
    <cellStyle name="Обычный 6 5 18 28 2" xfId="31159"/>
    <cellStyle name="Обычный 6 5 18 29" xfId="9954"/>
    <cellStyle name="Обычный 6 5 18 29 2" xfId="31160"/>
    <cellStyle name="Обычный 6 5 18 3" xfId="9955"/>
    <cellStyle name="Обычный 6 5 18 3 2" xfId="31161"/>
    <cellStyle name="Обычный 6 5 18 30" xfId="31139"/>
    <cellStyle name="Обычный 6 5 18 4" xfId="9956"/>
    <cellStyle name="Обычный 6 5 18 4 2" xfId="31162"/>
    <cellStyle name="Обычный 6 5 18 5" xfId="9957"/>
    <cellStyle name="Обычный 6 5 18 5 2" xfId="31163"/>
    <cellStyle name="Обычный 6 5 18 6" xfId="9958"/>
    <cellStyle name="Обычный 6 5 18 6 2" xfId="31164"/>
    <cellStyle name="Обычный 6 5 18 7" xfId="9959"/>
    <cellStyle name="Обычный 6 5 18 7 2" xfId="31165"/>
    <cellStyle name="Обычный 6 5 18 8" xfId="9960"/>
    <cellStyle name="Обычный 6 5 18 8 2" xfId="31166"/>
    <cellStyle name="Обычный 6 5 18 9" xfId="9961"/>
    <cellStyle name="Обычный 6 5 18 9 2" xfId="31167"/>
    <cellStyle name="Обычный 6 5 19" xfId="9962"/>
    <cellStyle name="Обычный 6 5 19 2" xfId="31168"/>
    <cellStyle name="Обычный 6 5 2" xfId="9963"/>
    <cellStyle name="Обычный 6 5 2 10" xfId="9964"/>
    <cellStyle name="Обычный 6 5 2 10 2" xfId="31170"/>
    <cellStyle name="Обычный 6 5 2 11" xfId="9965"/>
    <cellStyle name="Обычный 6 5 2 11 2" xfId="31171"/>
    <cellStyle name="Обычный 6 5 2 12" xfId="9966"/>
    <cellStyle name="Обычный 6 5 2 12 2" xfId="31172"/>
    <cellStyle name="Обычный 6 5 2 13" xfId="9967"/>
    <cellStyle name="Обычный 6 5 2 13 2" xfId="31173"/>
    <cellStyle name="Обычный 6 5 2 14" xfId="9968"/>
    <cellStyle name="Обычный 6 5 2 14 2" xfId="31174"/>
    <cellStyle name="Обычный 6 5 2 15" xfId="9969"/>
    <cellStyle name="Обычный 6 5 2 15 2" xfId="31175"/>
    <cellStyle name="Обычный 6 5 2 16" xfId="9970"/>
    <cellStyle name="Обычный 6 5 2 16 2" xfId="31176"/>
    <cellStyle name="Обычный 6 5 2 17" xfId="9971"/>
    <cellStyle name="Обычный 6 5 2 17 2" xfId="31177"/>
    <cellStyle name="Обычный 6 5 2 18" xfId="9972"/>
    <cellStyle name="Обычный 6 5 2 18 2" xfId="31178"/>
    <cellStyle name="Обычный 6 5 2 19" xfId="9973"/>
    <cellStyle name="Обычный 6 5 2 19 2" xfId="31179"/>
    <cellStyle name="Обычный 6 5 2 2" xfId="9974"/>
    <cellStyle name="Обычный 6 5 2 2 10" xfId="9975"/>
    <cellStyle name="Обычный 6 5 2 2 10 2" xfId="31181"/>
    <cellStyle name="Обычный 6 5 2 2 11" xfId="9976"/>
    <cellStyle name="Обычный 6 5 2 2 11 2" xfId="31182"/>
    <cellStyle name="Обычный 6 5 2 2 12" xfId="9977"/>
    <cellStyle name="Обычный 6 5 2 2 12 2" xfId="31183"/>
    <cellStyle name="Обычный 6 5 2 2 13" xfId="9978"/>
    <cellStyle name="Обычный 6 5 2 2 13 2" xfId="31184"/>
    <cellStyle name="Обычный 6 5 2 2 14" xfId="9979"/>
    <cellStyle name="Обычный 6 5 2 2 14 2" xfId="31185"/>
    <cellStyle name="Обычный 6 5 2 2 15" xfId="9980"/>
    <cellStyle name="Обычный 6 5 2 2 15 2" xfId="31186"/>
    <cellStyle name="Обычный 6 5 2 2 16" xfId="9981"/>
    <cellStyle name="Обычный 6 5 2 2 16 2" xfId="31187"/>
    <cellStyle name="Обычный 6 5 2 2 17" xfId="9982"/>
    <cellStyle name="Обычный 6 5 2 2 17 2" xfId="31188"/>
    <cellStyle name="Обычный 6 5 2 2 18" xfId="9983"/>
    <cellStyle name="Обычный 6 5 2 2 18 2" xfId="31189"/>
    <cellStyle name="Обычный 6 5 2 2 19" xfId="9984"/>
    <cellStyle name="Обычный 6 5 2 2 19 2" xfId="31190"/>
    <cellStyle name="Обычный 6 5 2 2 2" xfId="9985"/>
    <cellStyle name="Обычный 6 5 2 2 2 2" xfId="31191"/>
    <cellStyle name="Обычный 6 5 2 2 20" xfId="9986"/>
    <cellStyle name="Обычный 6 5 2 2 20 2" xfId="31192"/>
    <cellStyle name="Обычный 6 5 2 2 21" xfId="9987"/>
    <cellStyle name="Обычный 6 5 2 2 21 2" xfId="31193"/>
    <cellStyle name="Обычный 6 5 2 2 22" xfId="9988"/>
    <cellStyle name="Обычный 6 5 2 2 22 2" xfId="31194"/>
    <cellStyle name="Обычный 6 5 2 2 23" xfId="9989"/>
    <cellStyle name="Обычный 6 5 2 2 23 2" xfId="31195"/>
    <cellStyle name="Обычный 6 5 2 2 24" xfId="9990"/>
    <cellStyle name="Обычный 6 5 2 2 24 2" xfId="31196"/>
    <cellStyle name="Обычный 6 5 2 2 25" xfId="9991"/>
    <cellStyle name="Обычный 6 5 2 2 25 2" xfId="31197"/>
    <cellStyle name="Обычный 6 5 2 2 26" xfId="9992"/>
    <cellStyle name="Обычный 6 5 2 2 26 2" xfId="31198"/>
    <cellStyle name="Обычный 6 5 2 2 27" xfId="9993"/>
    <cellStyle name="Обычный 6 5 2 2 27 2" xfId="31199"/>
    <cellStyle name="Обычный 6 5 2 2 28" xfId="9994"/>
    <cellStyle name="Обычный 6 5 2 2 28 2" xfId="31200"/>
    <cellStyle name="Обычный 6 5 2 2 29" xfId="9995"/>
    <cellStyle name="Обычный 6 5 2 2 29 2" xfId="31201"/>
    <cellStyle name="Обычный 6 5 2 2 3" xfId="9996"/>
    <cellStyle name="Обычный 6 5 2 2 3 2" xfId="31202"/>
    <cellStyle name="Обычный 6 5 2 2 30" xfId="31180"/>
    <cellStyle name="Обычный 6 5 2 2 4" xfId="9997"/>
    <cellStyle name="Обычный 6 5 2 2 4 2" xfId="31203"/>
    <cellStyle name="Обычный 6 5 2 2 5" xfId="9998"/>
    <cellStyle name="Обычный 6 5 2 2 5 2" xfId="31204"/>
    <cellStyle name="Обычный 6 5 2 2 6" xfId="9999"/>
    <cellStyle name="Обычный 6 5 2 2 6 2" xfId="31205"/>
    <cellStyle name="Обычный 6 5 2 2 7" xfId="10000"/>
    <cellStyle name="Обычный 6 5 2 2 7 2" xfId="31206"/>
    <cellStyle name="Обычный 6 5 2 2 8" xfId="10001"/>
    <cellStyle name="Обычный 6 5 2 2 8 2" xfId="31207"/>
    <cellStyle name="Обычный 6 5 2 2 9" xfId="10002"/>
    <cellStyle name="Обычный 6 5 2 2 9 2" xfId="31208"/>
    <cellStyle name="Обычный 6 5 2 20" xfId="10003"/>
    <cellStyle name="Обычный 6 5 2 20 2" xfId="31209"/>
    <cellStyle name="Обычный 6 5 2 21" xfId="10004"/>
    <cellStyle name="Обычный 6 5 2 21 2" xfId="31210"/>
    <cellStyle name="Обычный 6 5 2 22" xfId="10005"/>
    <cellStyle name="Обычный 6 5 2 22 2" xfId="31211"/>
    <cellStyle name="Обычный 6 5 2 23" xfId="10006"/>
    <cellStyle name="Обычный 6 5 2 23 2" xfId="31212"/>
    <cellStyle name="Обычный 6 5 2 24" xfId="10007"/>
    <cellStyle name="Обычный 6 5 2 24 2" xfId="31213"/>
    <cellStyle name="Обычный 6 5 2 25" xfId="10008"/>
    <cellStyle name="Обычный 6 5 2 25 2" xfId="31214"/>
    <cellStyle name="Обычный 6 5 2 26" xfId="10009"/>
    <cellStyle name="Обычный 6 5 2 26 2" xfId="31215"/>
    <cellStyle name="Обычный 6 5 2 27" xfId="10010"/>
    <cellStyle name="Обычный 6 5 2 27 2" xfId="31216"/>
    <cellStyle name="Обычный 6 5 2 28" xfId="10011"/>
    <cellStyle name="Обычный 6 5 2 28 2" xfId="31217"/>
    <cellStyle name="Обычный 6 5 2 29" xfId="10012"/>
    <cellStyle name="Обычный 6 5 2 29 2" xfId="31218"/>
    <cellStyle name="Обычный 6 5 2 3" xfId="10013"/>
    <cellStyle name="Обычный 6 5 2 3 2" xfId="31219"/>
    <cellStyle name="Обычный 6 5 2 30" xfId="10014"/>
    <cellStyle name="Обычный 6 5 2 30 2" xfId="31220"/>
    <cellStyle name="Обычный 6 5 2 31" xfId="10015"/>
    <cellStyle name="Обычный 6 5 2 31 2" xfId="31221"/>
    <cellStyle name="Обычный 6 5 2 32" xfId="10016"/>
    <cellStyle name="Обычный 6 5 2 32 2" xfId="31222"/>
    <cellStyle name="Обычный 6 5 2 33" xfId="10017"/>
    <cellStyle name="Обычный 6 5 2 33 2" xfId="31223"/>
    <cellStyle name="Обычный 6 5 2 34" xfId="31169"/>
    <cellStyle name="Обычный 6 5 2 4" xfId="10018"/>
    <cellStyle name="Обычный 6 5 2 4 2" xfId="31224"/>
    <cellStyle name="Обычный 6 5 2 5" xfId="10019"/>
    <cellStyle name="Обычный 6 5 2 5 2" xfId="31225"/>
    <cellStyle name="Обычный 6 5 2 6" xfId="10020"/>
    <cellStyle name="Обычный 6 5 2 6 2" xfId="31226"/>
    <cellStyle name="Обычный 6 5 2 7" xfId="10021"/>
    <cellStyle name="Обычный 6 5 2 7 2" xfId="31227"/>
    <cellStyle name="Обычный 6 5 2 8" xfId="10022"/>
    <cellStyle name="Обычный 6 5 2 8 2" xfId="31228"/>
    <cellStyle name="Обычный 6 5 2 9" xfId="10023"/>
    <cellStyle name="Обычный 6 5 2 9 2" xfId="31229"/>
    <cellStyle name="Обычный 6 5 20" xfId="10024"/>
    <cellStyle name="Обычный 6 5 20 2" xfId="31230"/>
    <cellStyle name="Обычный 6 5 21" xfId="10025"/>
    <cellStyle name="Обычный 6 5 21 2" xfId="31231"/>
    <cellStyle name="Обычный 6 5 22" xfId="10026"/>
    <cellStyle name="Обычный 6 5 22 2" xfId="31232"/>
    <cellStyle name="Обычный 6 5 23" xfId="10027"/>
    <cellStyle name="Обычный 6 5 23 2" xfId="31233"/>
    <cellStyle name="Обычный 6 5 24" xfId="10028"/>
    <cellStyle name="Обычный 6 5 24 2" xfId="31234"/>
    <cellStyle name="Обычный 6 5 25" xfId="10029"/>
    <cellStyle name="Обычный 6 5 25 2" xfId="31235"/>
    <cellStyle name="Обычный 6 5 26" xfId="10030"/>
    <cellStyle name="Обычный 6 5 26 2" xfId="31236"/>
    <cellStyle name="Обычный 6 5 27" xfId="10031"/>
    <cellStyle name="Обычный 6 5 27 2" xfId="31237"/>
    <cellStyle name="Обычный 6 5 28" xfId="10032"/>
    <cellStyle name="Обычный 6 5 28 2" xfId="31238"/>
    <cellStyle name="Обычный 6 5 29" xfId="10033"/>
    <cellStyle name="Обычный 6 5 29 2" xfId="31239"/>
    <cellStyle name="Обычный 6 5 3" xfId="10034"/>
    <cellStyle name="Обычный 6 5 3 2" xfId="31240"/>
    <cellStyle name="Обычный 6 5 30" xfId="10035"/>
    <cellStyle name="Обычный 6 5 30 2" xfId="31241"/>
    <cellStyle name="Обычный 6 5 31" xfId="10036"/>
    <cellStyle name="Обычный 6 5 31 2" xfId="31242"/>
    <cellStyle name="Обычный 6 5 32" xfId="10037"/>
    <cellStyle name="Обычный 6 5 32 2" xfId="31243"/>
    <cellStyle name="Обычный 6 5 33" xfId="10038"/>
    <cellStyle name="Обычный 6 5 33 2" xfId="31244"/>
    <cellStyle name="Обычный 6 5 34" xfId="10039"/>
    <cellStyle name="Обычный 6 5 34 2" xfId="31245"/>
    <cellStyle name="Обычный 6 5 35" xfId="10040"/>
    <cellStyle name="Обычный 6 5 35 2" xfId="31246"/>
    <cellStyle name="Обычный 6 5 36" xfId="10041"/>
    <cellStyle name="Обычный 6 5 36 2" xfId="31247"/>
    <cellStyle name="Обычный 6 5 37" xfId="10042"/>
    <cellStyle name="Обычный 6 5 37 2" xfId="31248"/>
    <cellStyle name="Обычный 6 5 38" xfId="10043"/>
    <cellStyle name="Обычный 6 5 38 2" xfId="31249"/>
    <cellStyle name="Обычный 6 5 39" xfId="10044"/>
    <cellStyle name="Обычный 6 5 39 2" xfId="31250"/>
    <cellStyle name="Обычный 6 5 4" xfId="10045"/>
    <cellStyle name="Обычный 6 5 4 2" xfId="31251"/>
    <cellStyle name="Обычный 6 5 40" xfId="10046"/>
    <cellStyle name="Обычный 6 5 40 2" xfId="31252"/>
    <cellStyle name="Обычный 6 5 41" xfId="10047"/>
    <cellStyle name="Обычный 6 5 41 2" xfId="31253"/>
    <cellStyle name="Обычный 6 5 42" xfId="10048"/>
    <cellStyle name="Обычный 6 5 42 2" xfId="31254"/>
    <cellStyle name="Обычный 6 5 43" xfId="10049"/>
    <cellStyle name="Обычный 6 5 43 2" xfId="31255"/>
    <cellStyle name="Обычный 6 5 44" xfId="10050"/>
    <cellStyle name="Обычный 6 5 44 2" xfId="31256"/>
    <cellStyle name="Обычный 6 5 45" xfId="10051"/>
    <cellStyle name="Обычный 6 5 45 2" xfId="31257"/>
    <cellStyle name="Обычный 6 5 46" xfId="10052"/>
    <cellStyle name="Обычный 6 5 46 2" xfId="31258"/>
    <cellStyle name="Обычный 6 5 47" xfId="10053"/>
    <cellStyle name="Обычный 6 5 47 2" xfId="31259"/>
    <cellStyle name="Обычный 6 5 48" xfId="10054"/>
    <cellStyle name="Обычный 6 5 48 2" xfId="31260"/>
    <cellStyle name="Обычный 6 5 49" xfId="23302"/>
    <cellStyle name="Обычный 6 5 49 2" xfId="40199"/>
    <cellStyle name="Обычный 6 5 5" xfId="10055"/>
    <cellStyle name="Обычный 6 5 5 2" xfId="31261"/>
    <cellStyle name="Обычный 6 5 50" xfId="31130"/>
    <cellStyle name="Обычный 6 5 6" xfId="10056"/>
    <cellStyle name="Обычный 6 5 6 2" xfId="31262"/>
    <cellStyle name="Обычный 6 5 7" xfId="10057"/>
    <cellStyle name="Обычный 6 5 7 2" xfId="31263"/>
    <cellStyle name="Обычный 6 5 8" xfId="10058"/>
    <cellStyle name="Обычный 6 5 8 2" xfId="31264"/>
    <cellStyle name="Обычный 6 5 9" xfId="10059"/>
    <cellStyle name="Обычный 6 5 9 2" xfId="31265"/>
    <cellStyle name="Обычный 6 50" xfId="10060"/>
    <cellStyle name="Обычный 6 50 2" xfId="31266"/>
    <cellStyle name="Обычный 6 51" xfId="10061"/>
    <cellStyle name="Обычный 6 51 2" xfId="31267"/>
    <cellStyle name="Обычный 6 52" xfId="10062"/>
    <cellStyle name="Обычный 6 52 2" xfId="31268"/>
    <cellStyle name="Обычный 6 53" xfId="10063"/>
    <cellStyle name="Обычный 6 53 2" xfId="31269"/>
    <cellStyle name="Обычный 6 54" xfId="10064"/>
    <cellStyle name="Обычный 6 54 2" xfId="31270"/>
    <cellStyle name="Обычный 6 55" xfId="10065"/>
    <cellStyle name="Обычный 6 55 10" xfId="10066"/>
    <cellStyle name="Обычный 6 55 10 2" xfId="31272"/>
    <cellStyle name="Обычный 6 55 11" xfId="10067"/>
    <cellStyle name="Обычный 6 55 11 2" xfId="31273"/>
    <cellStyle name="Обычный 6 55 12" xfId="10068"/>
    <cellStyle name="Обычный 6 55 12 2" xfId="31274"/>
    <cellStyle name="Обычный 6 55 13" xfId="10069"/>
    <cellStyle name="Обычный 6 55 13 2" xfId="31275"/>
    <cellStyle name="Обычный 6 55 14" xfId="10070"/>
    <cellStyle name="Обычный 6 55 14 2" xfId="31276"/>
    <cellStyle name="Обычный 6 55 15" xfId="10071"/>
    <cellStyle name="Обычный 6 55 15 2" xfId="31277"/>
    <cellStyle name="Обычный 6 55 16" xfId="10072"/>
    <cellStyle name="Обычный 6 55 16 2" xfId="31278"/>
    <cellStyle name="Обычный 6 55 17" xfId="10073"/>
    <cellStyle name="Обычный 6 55 17 2" xfId="31279"/>
    <cellStyle name="Обычный 6 55 18" xfId="10074"/>
    <cellStyle name="Обычный 6 55 18 2" xfId="31280"/>
    <cellStyle name="Обычный 6 55 19" xfId="10075"/>
    <cellStyle name="Обычный 6 55 19 2" xfId="31281"/>
    <cellStyle name="Обычный 6 55 2" xfId="10076"/>
    <cellStyle name="Обычный 6 55 2 2" xfId="31282"/>
    <cellStyle name="Обычный 6 55 20" xfId="10077"/>
    <cellStyle name="Обычный 6 55 20 2" xfId="31283"/>
    <cellStyle name="Обычный 6 55 21" xfId="10078"/>
    <cellStyle name="Обычный 6 55 21 2" xfId="31284"/>
    <cellStyle name="Обычный 6 55 22" xfId="10079"/>
    <cellStyle name="Обычный 6 55 22 2" xfId="31285"/>
    <cellStyle name="Обычный 6 55 23" xfId="10080"/>
    <cellStyle name="Обычный 6 55 23 2" xfId="31286"/>
    <cellStyle name="Обычный 6 55 24" xfId="10081"/>
    <cellStyle name="Обычный 6 55 24 2" xfId="31287"/>
    <cellStyle name="Обычный 6 55 25" xfId="10082"/>
    <cellStyle name="Обычный 6 55 25 2" xfId="31288"/>
    <cellStyle name="Обычный 6 55 26" xfId="10083"/>
    <cellStyle name="Обычный 6 55 26 2" xfId="31289"/>
    <cellStyle name="Обычный 6 55 27" xfId="10084"/>
    <cellStyle name="Обычный 6 55 27 2" xfId="31290"/>
    <cellStyle name="Обычный 6 55 28" xfId="10085"/>
    <cellStyle name="Обычный 6 55 28 2" xfId="31291"/>
    <cellStyle name="Обычный 6 55 29" xfId="10086"/>
    <cellStyle name="Обычный 6 55 29 2" xfId="31292"/>
    <cellStyle name="Обычный 6 55 3" xfId="10087"/>
    <cellStyle name="Обычный 6 55 3 2" xfId="31293"/>
    <cellStyle name="Обычный 6 55 30" xfId="31271"/>
    <cellStyle name="Обычный 6 55 4" xfId="10088"/>
    <cellStyle name="Обычный 6 55 4 2" xfId="31294"/>
    <cellStyle name="Обычный 6 55 5" xfId="10089"/>
    <cellStyle name="Обычный 6 55 5 2" xfId="31295"/>
    <cellStyle name="Обычный 6 55 6" xfId="10090"/>
    <cellStyle name="Обычный 6 55 6 2" xfId="31296"/>
    <cellStyle name="Обычный 6 55 7" xfId="10091"/>
    <cellStyle name="Обычный 6 55 7 2" xfId="31297"/>
    <cellStyle name="Обычный 6 55 8" xfId="10092"/>
    <cellStyle name="Обычный 6 55 8 2" xfId="31298"/>
    <cellStyle name="Обычный 6 55 9" xfId="10093"/>
    <cellStyle name="Обычный 6 55 9 2" xfId="31299"/>
    <cellStyle name="Обычный 6 56" xfId="10094"/>
    <cellStyle name="Обычный 6 56 2" xfId="31300"/>
    <cellStyle name="Обычный 6 57" xfId="10095"/>
    <cellStyle name="Обычный 6 57 2" xfId="31301"/>
    <cellStyle name="Обычный 6 58" xfId="10096"/>
    <cellStyle name="Обычный 6 58 2" xfId="31302"/>
    <cellStyle name="Обычный 6 59" xfId="10097"/>
    <cellStyle name="Обычный 6 59 2" xfId="31303"/>
    <cellStyle name="Обычный 6 6" xfId="10098"/>
    <cellStyle name="Обычный 6 6 2" xfId="23303"/>
    <cellStyle name="Обычный 6 6 2 2" xfId="40200"/>
    <cellStyle name="Обычный 6 6 3" xfId="31304"/>
    <cellStyle name="Обычный 6 60" xfId="10099"/>
    <cellStyle name="Обычный 6 60 2" xfId="31305"/>
    <cellStyle name="Обычный 6 61" xfId="10100"/>
    <cellStyle name="Обычный 6 61 2" xfId="31306"/>
    <cellStyle name="Обычный 6 62" xfId="10101"/>
    <cellStyle name="Обычный 6 62 2" xfId="31307"/>
    <cellStyle name="Обычный 6 63" xfId="10102"/>
    <cellStyle name="Обычный 6 63 2" xfId="31308"/>
    <cellStyle name="Обычный 6 64" xfId="10103"/>
    <cellStyle name="Обычный 6 64 2" xfId="31309"/>
    <cellStyle name="Обычный 6 65" xfId="10104"/>
    <cellStyle name="Обычный 6 65 2" xfId="31310"/>
    <cellStyle name="Обычный 6 66" xfId="10105"/>
    <cellStyle name="Обычный 6 66 2" xfId="31311"/>
    <cellStyle name="Обычный 6 67" xfId="10106"/>
    <cellStyle name="Обычный 6 67 2" xfId="31312"/>
    <cellStyle name="Обычный 6 68" xfId="10107"/>
    <cellStyle name="Обычный 6 68 2" xfId="31313"/>
    <cellStyle name="Обычный 6 69" xfId="10108"/>
    <cellStyle name="Обычный 6 69 2" xfId="31314"/>
    <cellStyle name="Обычный 6 7" xfId="10109"/>
    <cellStyle name="Обычный 6 7 2" xfId="31315"/>
    <cellStyle name="Обычный 6 70" xfId="10110"/>
    <cellStyle name="Обычный 6 70 2" xfId="31316"/>
    <cellStyle name="Обычный 6 71" xfId="10111"/>
    <cellStyle name="Обычный 6 71 2" xfId="31317"/>
    <cellStyle name="Обычный 6 72" xfId="10112"/>
    <cellStyle name="Обычный 6 72 2" xfId="31318"/>
    <cellStyle name="Обычный 6 73" xfId="10113"/>
    <cellStyle name="Обычный 6 73 2" xfId="31319"/>
    <cellStyle name="Обычный 6 74" xfId="10114"/>
    <cellStyle name="Обычный 6 74 2" xfId="31320"/>
    <cellStyle name="Обычный 6 75" xfId="10115"/>
    <cellStyle name="Обычный 6 75 2" xfId="31321"/>
    <cellStyle name="Обычный 6 76" xfId="10116"/>
    <cellStyle name="Обычный 6 76 2" xfId="31322"/>
    <cellStyle name="Обычный 6 77" xfId="10117"/>
    <cellStyle name="Обычный 6 77 2" xfId="31323"/>
    <cellStyle name="Обычный 6 78" xfId="10118"/>
    <cellStyle name="Обычный 6 78 2" xfId="31324"/>
    <cellStyle name="Обычный 6 79" xfId="10119"/>
    <cellStyle name="Обычный 6 79 2" xfId="31325"/>
    <cellStyle name="Обычный 6 8" xfId="10120"/>
    <cellStyle name="Обычный 6 8 2" xfId="31326"/>
    <cellStyle name="Обычный 6 80" xfId="10121"/>
    <cellStyle name="Обычный 6 80 2" xfId="31327"/>
    <cellStyle name="Обычный 6 81" xfId="10122"/>
    <cellStyle name="Обычный 6 81 2" xfId="31328"/>
    <cellStyle name="Обычный 6 82" xfId="10123"/>
    <cellStyle name="Обычный 6 82 2" xfId="31329"/>
    <cellStyle name="Обычный 6 83" xfId="10124"/>
    <cellStyle name="Обычный 6 83 2" xfId="31330"/>
    <cellStyle name="Обычный 6 84" xfId="10125"/>
    <cellStyle name="Обычный 6 84 2" xfId="31331"/>
    <cellStyle name="Обычный 6 85" xfId="10126"/>
    <cellStyle name="Обычный 6 85 2" xfId="31332"/>
    <cellStyle name="Обычный 6 86" xfId="23304"/>
    <cellStyle name="Обычный 6 86 2" xfId="40201"/>
    <cellStyle name="Обычный 6 87" xfId="23305"/>
    <cellStyle name="Обычный 6 87 2" xfId="40202"/>
    <cellStyle name="Обычный 6 88" xfId="23306"/>
    <cellStyle name="Обычный 6 88 2" xfId="40203"/>
    <cellStyle name="Обычный 6 89" xfId="30244"/>
    <cellStyle name="Обычный 6 9" xfId="10127"/>
    <cellStyle name="Обычный 6 9 2" xfId="31333"/>
    <cellStyle name="Обычный 6_БТЭЦ производство 12 месяцев" xfId="10128"/>
    <cellStyle name="Обычный 60" xfId="10129"/>
    <cellStyle name="Обычный 60 2" xfId="31334"/>
    <cellStyle name="Обычный 61" xfId="10130"/>
    <cellStyle name="Обычный 61 2" xfId="31335"/>
    <cellStyle name="Обычный 62" xfId="10131"/>
    <cellStyle name="Обычный 62 2" xfId="31336"/>
    <cellStyle name="Обычный 63" xfId="10132"/>
    <cellStyle name="Обычный 63 2" xfId="31337"/>
    <cellStyle name="Обычный 64" xfId="10133"/>
    <cellStyle name="Обычный 64 2" xfId="31338"/>
    <cellStyle name="Обычный 65" xfId="10134"/>
    <cellStyle name="Обычный 65 2" xfId="31339"/>
    <cellStyle name="Обычный 66" xfId="10135"/>
    <cellStyle name="Обычный 66 2" xfId="31340"/>
    <cellStyle name="Обычный 67" xfId="10136"/>
    <cellStyle name="Обычный 67 2" xfId="31341"/>
    <cellStyle name="Обычный 68" xfId="10137"/>
    <cellStyle name="Обычный 68 2" xfId="31342"/>
    <cellStyle name="Обычный 69" xfId="10138"/>
    <cellStyle name="Обычный 69 2" xfId="31343"/>
    <cellStyle name="Обычный 7" xfId="10139"/>
    <cellStyle name="Обычный 7 10" xfId="23307"/>
    <cellStyle name="Обычный 7 10 2" xfId="40204"/>
    <cellStyle name="Обычный 7 11" xfId="23308"/>
    <cellStyle name="Обычный 7 11 2" xfId="40205"/>
    <cellStyle name="Обычный 7 12" xfId="23309"/>
    <cellStyle name="Обычный 7 12 2" xfId="40206"/>
    <cellStyle name="Обычный 7 13" xfId="31344"/>
    <cellStyle name="Обычный 7 2" xfId="10140"/>
    <cellStyle name="Обычный 7 2 10" xfId="10141"/>
    <cellStyle name="Обычный 7 2 10 2" xfId="10142"/>
    <cellStyle name="Обычный 7 2 10 2 2" xfId="31347"/>
    <cellStyle name="Обычный 7 2 10 3" xfId="10143"/>
    <cellStyle name="Обычный 7 2 10 3 2" xfId="31348"/>
    <cellStyle name="Обычный 7 2 10 4" xfId="10144"/>
    <cellStyle name="Обычный 7 2 10 4 2" xfId="31349"/>
    <cellStyle name="Обычный 7 2 10 5" xfId="10145"/>
    <cellStyle name="Обычный 7 2 10 5 2" xfId="31350"/>
    <cellStyle name="Обычный 7 2 10 6" xfId="10146"/>
    <cellStyle name="Обычный 7 2 10 6 2" xfId="31351"/>
    <cellStyle name="Обычный 7 2 10 7" xfId="31346"/>
    <cellStyle name="Обычный 7 2 11" xfId="10147"/>
    <cellStyle name="Обычный 7 2 11 2" xfId="10148"/>
    <cellStyle name="Обычный 7 2 11 2 2" xfId="31353"/>
    <cellStyle name="Обычный 7 2 11 3" xfId="10149"/>
    <cellStyle name="Обычный 7 2 11 3 2" xfId="31354"/>
    <cellStyle name="Обычный 7 2 11 4" xfId="10150"/>
    <cellStyle name="Обычный 7 2 11 4 2" xfId="31355"/>
    <cellStyle name="Обычный 7 2 11 5" xfId="10151"/>
    <cellStyle name="Обычный 7 2 11 5 2" xfId="31356"/>
    <cellStyle name="Обычный 7 2 11 6" xfId="10152"/>
    <cellStyle name="Обычный 7 2 11 6 2" xfId="31357"/>
    <cellStyle name="Обычный 7 2 11 7" xfId="31352"/>
    <cellStyle name="Обычный 7 2 12" xfId="10153"/>
    <cellStyle name="Обычный 7 2 12 2" xfId="10154"/>
    <cellStyle name="Обычный 7 2 12 2 2" xfId="31359"/>
    <cellStyle name="Обычный 7 2 12 3" xfId="10155"/>
    <cellStyle name="Обычный 7 2 12 3 2" xfId="31360"/>
    <cellStyle name="Обычный 7 2 12 4" xfId="10156"/>
    <cellStyle name="Обычный 7 2 12 4 2" xfId="31361"/>
    <cellStyle name="Обычный 7 2 12 5" xfId="10157"/>
    <cellStyle name="Обычный 7 2 12 5 2" xfId="31362"/>
    <cellStyle name="Обычный 7 2 12 6" xfId="10158"/>
    <cellStyle name="Обычный 7 2 12 6 2" xfId="31363"/>
    <cellStyle name="Обычный 7 2 12 7" xfId="31358"/>
    <cellStyle name="Обычный 7 2 13" xfId="10159"/>
    <cellStyle name="Обычный 7 2 13 2" xfId="10160"/>
    <cellStyle name="Обычный 7 2 13 2 2" xfId="31365"/>
    <cellStyle name="Обычный 7 2 13 3" xfId="10161"/>
    <cellStyle name="Обычный 7 2 13 3 2" xfId="31366"/>
    <cellStyle name="Обычный 7 2 13 4" xfId="10162"/>
    <cellStyle name="Обычный 7 2 13 4 2" xfId="31367"/>
    <cellStyle name="Обычный 7 2 13 5" xfId="10163"/>
    <cellStyle name="Обычный 7 2 13 5 2" xfId="31368"/>
    <cellStyle name="Обычный 7 2 13 6" xfId="10164"/>
    <cellStyle name="Обычный 7 2 13 6 2" xfId="31369"/>
    <cellStyle name="Обычный 7 2 13 7" xfId="31364"/>
    <cellStyle name="Обычный 7 2 14" xfId="10165"/>
    <cellStyle name="Обычный 7 2 14 2" xfId="10166"/>
    <cellStyle name="Обычный 7 2 14 2 2" xfId="31371"/>
    <cellStyle name="Обычный 7 2 14 3" xfId="10167"/>
    <cellStyle name="Обычный 7 2 14 3 2" xfId="31372"/>
    <cellStyle name="Обычный 7 2 14 4" xfId="10168"/>
    <cellStyle name="Обычный 7 2 14 4 2" xfId="31373"/>
    <cellStyle name="Обычный 7 2 14 5" xfId="10169"/>
    <cellStyle name="Обычный 7 2 14 5 2" xfId="31374"/>
    <cellStyle name="Обычный 7 2 14 6" xfId="10170"/>
    <cellStyle name="Обычный 7 2 14 6 2" xfId="31375"/>
    <cellStyle name="Обычный 7 2 14 7" xfId="31370"/>
    <cellStyle name="Обычный 7 2 15" xfId="10171"/>
    <cellStyle name="Обычный 7 2 15 2" xfId="10172"/>
    <cellStyle name="Обычный 7 2 15 2 2" xfId="31377"/>
    <cellStyle name="Обычный 7 2 15 3" xfId="10173"/>
    <cellStyle name="Обычный 7 2 15 3 2" xfId="31378"/>
    <cellStyle name="Обычный 7 2 15 4" xfId="10174"/>
    <cellStyle name="Обычный 7 2 15 4 2" xfId="31379"/>
    <cellStyle name="Обычный 7 2 15 5" xfId="10175"/>
    <cellStyle name="Обычный 7 2 15 5 2" xfId="31380"/>
    <cellStyle name="Обычный 7 2 15 6" xfId="10176"/>
    <cellStyle name="Обычный 7 2 15 6 2" xfId="31381"/>
    <cellStyle name="Обычный 7 2 15 7" xfId="31376"/>
    <cellStyle name="Обычный 7 2 16" xfId="10177"/>
    <cellStyle name="Обычный 7 2 16 2" xfId="10178"/>
    <cellStyle name="Обычный 7 2 16 2 2" xfId="31383"/>
    <cellStyle name="Обычный 7 2 16 3" xfId="10179"/>
    <cellStyle name="Обычный 7 2 16 3 2" xfId="31384"/>
    <cellStyle name="Обычный 7 2 16 4" xfId="10180"/>
    <cellStyle name="Обычный 7 2 16 4 2" xfId="31385"/>
    <cellStyle name="Обычный 7 2 16 5" xfId="10181"/>
    <cellStyle name="Обычный 7 2 16 5 2" xfId="31386"/>
    <cellStyle name="Обычный 7 2 16 6" xfId="10182"/>
    <cellStyle name="Обычный 7 2 16 6 2" xfId="31387"/>
    <cellStyle name="Обычный 7 2 16 7" xfId="31382"/>
    <cellStyle name="Обычный 7 2 17" xfId="10183"/>
    <cellStyle name="Обычный 7 2 17 2" xfId="10184"/>
    <cellStyle name="Обычный 7 2 17 2 2" xfId="31389"/>
    <cellStyle name="Обычный 7 2 17 3" xfId="10185"/>
    <cellStyle name="Обычный 7 2 17 3 2" xfId="31390"/>
    <cellStyle name="Обычный 7 2 17 4" xfId="10186"/>
    <cellStyle name="Обычный 7 2 17 4 2" xfId="31391"/>
    <cellStyle name="Обычный 7 2 17 5" xfId="10187"/>
    <cellStyle name="Обычный 7 2 17 5 2" xfId="31392"/>
    <cellStyle name="Обычный 7 2 17 6" xfId="10188"/>
    <cellStyle name="Обычный 7 2 17 6 2" xfId="31393"/>
    <cellStyle name="Обычный 7 2 17 7" xfId="31388"/>
    <cellStyle name="Обычный 7 2 18" xfId="10189"/>
    <cellStyle name="Обычный 7 2 18 2" xfId="10190"/>
    <cellStyle name="Обычный 7 2 18 2 2" xfId="31395"/>
    <cellStyle name="Обычный 7 2 18 3" xfId="10191"/>
    <cellStyle name="Обычный 7 2 18 3 2" xfId="31396"/>
    <cellStyle name="Обычный 7 2 18 4" xfId="10192"/>
    <cellStyle name="Обычный 7 2 18 4 2" xfId="31397"/>
    <cellStyle name="Обычный 7 2 18 5" xfId="10193"/>
    <cellStyle name="Обычный 7 2 18 5 2" xfId="31398"/>
    <cellStyle name="Обычный 7 2 18 6" xfId="10194"/>
    <cellStyle name="Обычный 7 2 18 6 2" xfId="31399"/>
    <cellStyle name="Обычный 7 2 18 7" xfId="31394"/>
    <cellStyle name="Обычный 7 2 19" xfId="10195"/>
    <cellStyle name="Обычный 7 2 19 2" xfId="10196"/>
    <cellStyle name="Обычный 7 2 19 2 2" xfId="31401"/>
    <cellStyle name="Обычный 7 2 19 3" xfId="10197"/>
    <cellStyle name="Обычный 7 2 19 3 2" xfId="31402"/>
    <cellStyle name="Обычный 7 2 19 4" xfId="10198"/>
    <cellStyle name="Обычный 7 2 19 4 2" xfId="31403"/>
    <cellStyle name="Обычный 7 2 19 5" xfId="10199"/>
    <cellStyle name="Обычный 7 2 19 5 2" xfId="31404"/>
    <cellStyle name="Обычный 7 2 19 6" xfId="10200"/>
    <cellStyle name="Обычный 7 2 19 6 2" xfId="31405"/>
    <cellStyle name="Обычный 7 2 19 7" xfId="31400"/>
    <cellStyle name="Обычный 7 2 2" xfId="10201"/>
    <cellStyle name="Обычный 7 2 2 2" xfId="10202"/>
    <cellStyle name="Обычный 7 2 2 2 2" xfId="31407"/>
    <cellStyle name="Обычный 7 2 2 3" xfId="31406"/>
    <cellStyle name="Обычный 7 2 20" xfId="10203"/>
    <cellStyle name="Обычный 7 2 20 2" xfId="10204"/>
    <cellStyle name="Обычный 7 2 20 2 2" xfId="31409"/>
    <cellStyle name="Обычный 7 2 20 3" xfId="10205"/>
    <cellStyle name="Обычный 7 2 20 3 2" xfId="31410"/>
    <cellStyle name="Обычный 7 2 20 4" xfId="10206"/>
    <cellStyle name="Обычный 7 2 20 4 2" xfId="31411"/>
    <cellStyle name="Обычный 7 2 20 5" xfId="10207"/>
    <cellStyle name="Обычный 7 2 20 5 2" xfId="31412"/>
    <cellStyle name="Обычный 7 2 20 6" xfId="10208"/>
    <cellStyle name="Обычный 7 2 20 6 2" xfId="31413"/>
    <cellStyle name="Обычный 7 2 20 7" xfId="31408"/>
    <cellStyle name="Обычный 7 2 21" xfId="10209"/>
    <cellStyle name="Обычный 7 2 21 2" xfId="10210"/>
    <cellStyle name="Обычный 7 2 21 2 2" xfId="31415"/>
    <cellStyle name="Обычный 7 2 21 3" xfId="10211"/>
    <cellStyle name="Обычный 7 2 21 3 2" xfId="31416"/>
    <cellStyle name="Обычный 7 2 21 4" xfId="10212"/>
    <cellStyle name="Обычный 7 2 21 4 2" xfId="31417"/>
    <cellStyle name="Обычный 7 2 21 5" xfId="10213"/>
    <cellStyle name="Обычный 7 2 21 5 2" xfId="31418"/>
    <cellStyle name="Обычный 7 2 21 6" xfId="10214"/>
    <cellStyle name="Обычный 7 2 21 6 2" xfId="31419"/>
    <cellStyle name="Обычный 7 2 21 7" xfId="31414"/>
    <cellStyle name="Обычный 7 2 22" xfId="10215"/>
    <cellStyle name="Обычный 7 2 22 2" xfId="10216"/>
    <cellStyle name="Обычный 7 2 22 2 2" xfId="31421"/>
    <cellStyle name="Обычный 7 2 22 3" xfId="10217"/>
    <cellStyle name="Обычный 7 2 22 3 2" xfId="31422"/>
    <cellStyle name="Обычный 7 2 22 4" xfId="10218"/>
    <cellStyle name="Обычный 7 2 22 4 2" xfId="31423"/>
    <cellStyle name="Обычный 7 2 22 5" xfId="10219"/>
    <cellStyle name="Обычный 7 2 22 5 2" xfId="31424"/>
    <cellStyle name="Обычный 7 2 22 6" xfId="10220"/>
    <cellStyle name="Обычный 7 2 22 6 2" xfId="31425"/>
    <cellStyle name="Обычный 7 2 22 7" xfId="31420"/>
    <cellStyle name="Обычный 7 2 23" xfId="10221"/>
    <cellStyle name="Обычный 7 2 23 2" xfId="10222"/>
    <cellStyle name="Обычный 7 2 23 2 2" xfId="31427"/>
    <cellStyle name="Обычный 7 2 23 3" xfId="10223"/>
    <cellStyle name="Обычный 7 2 23 3 2" xfId="31428"/>
    <cellStyle name="Обычный 7 2 23 4" xfId="10224"/>
    <cellStyle name="Обычный 7 2 23 4 2" xfId="31429"/>
    <cellStyle name="Обычный 7 2 23 5" xfId="10225"/>
    <cellStyle name="Обычный 7 2 23 5 2" xfId="31430"/>
    <cellStyle name="Обычный 7 2 23 6" xfId="10226"/>
    <cellStyle name="Обычный 7 2 23 6 2" xfId="31431"/>
    <cellStyle name="Обычный 7 2 23 7" xfId="31426"/>
    <cellStyle name="Обычный 7 2 24" xfId="10227"/>
    <cellStyle name="Обычный 7 2 24 2" xfId="10228"/>
    <cellStyle name="Обычный 7 2 24 2 2" xfId="31433"/>
    <cellStyle name="Обычный 7 2 24 3" xfId="10229"/>
    <cellStyle name="Обычный 7 2 24 3 2" xfId="31434"/>
    <cellStyle name="Обычный 7 2 24 4" xfId="10230"/>
    <cellStyle name="Обычный 7 2 24 4 2" xfId="31435"/>
    <cellStyle name="Обычный 7 2 24 5" xfId="10231"/>
    <cellStyle name="Обычный 7 2 24 5 2" xfId="31436"/>
    <cellStyle name="Обычный 7 2 24 6" xfId="10232"/>
    <cellStyle name="Обычный 7 2 24 6 2" xfId="31437"/>
    <cellStyle name="Обычный 7 2 24 7" xfId="31432"/>
    <cellStyle name="Обычный 7 2 25" xfId="10233"/>
    <cellStyle name="Обычный 7 2 25 2" xfId="10234"/>
    <cellStyle name="Обычный 7 2 25 2 2" xfId="31439"/>
    <cellStyle name="Обычный 7 2 25 3" xfId="10235"/>
    <cellStyle name="Обычный 7 2 25 3 2" xfId="31440"/>
    <cellStyle name="Обычный 7 2 25 4" xfId="10236"/>
    <cellStyle name="Обычный 7 2 25 4 2" xfId="31441"/>
    <cellStyle name="Обычный 7 2 25 5" xfId="10237"/>
    <cellStyle name="Обычный 7 2 25 5 2" xfId="31442"/>
    <cellStyle name="Обычный 7 2 25 6" xfId="10238"/>
    <cellStyle name="Обычный 7 2 25 6 2" xfId="31443"/>
    <cellStyle name="Обычный 7 2 25 7" xfId="31438"/>
    <cellStyle name="Обычный 7 2 26" xfId="10239"/>
    <cellStyle name="Обычный 7 2 26 2" xfId="10240"/>
    <cellStyle name="Обычный 7 2 26 2 2" xfId="31445"/>
    <cellStyle name="Обычный 7 2 26 3" xfId="10241"/>
    <cellStyle name="Обычный 7 2 26 3 2" xfId="31446"/>
    <cellStyle name="Обычный 7 2 26 4" xfId="10242"/>
    <cellStyle name="Обычный 7 2 26 4 2" xfId="31447"/>
    <cellStyle name="Обычный 7 2 26 5" xfId="10243"/>
    <cellStyle name="Обычный 7 2 26 5 2" xfId="31448"/>
    <cellStyle name="Обычный 7 2 26 6" xfId="10244"/>
    <cellStyle name="Обычный 7 2 26 6 2" xfId="31449"/>
    <cellStyle name="Обычный 7 2 26 7" xfId="31444"/>
    <cellStyle name="Обычный 7 2 27" xfId="10245"/>
    <cellStyle name="Обычный 7 2 27 2" xfId="10246"/>
    <cellStyle name="Обычный 7 2 27 2 2" xfId="31451"/>
    <cellStyle name="Обычный 7 2 27 3" xfId="10247"/>
    <cellStyle name="Обычный 7 2 27 3 2" xfId="31452"/>
    <cellStyle name="Обычный 7 2 27 4" xfId="10248"/>
    <cellStyle name="Обычный 7 2 27 4 2" xfId="31453"/>
    <cellStyle name="Обычный 7 2 27 5" xfId="10249"/>
    <cellStyle name="Обычный 7 2 27 5 2" xfId="31454"/>
    <cellStyle name="Обычный 7 2 27 6" xfId="10250"/>
    <cellStyle name="Обычный 7 2 27 6 2" xfId="31455"/>
    <cellStyle name="Обычный 7 2 27 7" xfId="31450"/>
    <cellStyle name="Обычный 7 2 28" xfId="10251"/>
    <cellStyle name="Обычный 7 2 28 2" xfId="10252"/>
    <cellStyle name="Обычный 7 2 28 2 2" xfId="31457"/>
    <cellStyle name="Обычный 7 2 28 3" xfId="10253"/>
    <cellStyle name="Обычный 7 2 28 3 2" xfId="31458"/>
    <cellStyle name="Обычный 7 2 28 4" xfId="10254"/>
    <cellStyle name="Обычный 7 2 28 4 2" xfId="31459"/>
    <cellStyle name="Обычный 7 2 28 5" xfId="10255"/>
    <cellStyle name="Обычный 7 2 28 5 2" xfId="31460"/>
    <cellStyle name="Обычный 7 2 28 6" xfId="10256"/>
    <cellStyle name="Обычный 7 2 28 6 2" xfId="31461"/>
    <cellStyle name="Обычный 7 2 28 7" xfId="31456"/>
    <cellStyle name="Обычный 7 2 29" xfId="10257"/>
    <cellStyle name="Обычный 7 2 29 2" xfId="10258"/>
    <cellStyle name="Обычный 7 2 29 2 2" xfId="31463"/>
    <cellStyle name="Обычный 7 2 29 3" xfId="10259"/>
    <cellStyle name="Обычный 7 2 29 3 2" xfId="31464"/>
    <cellStyle name="Обычный 7 2 29 4" xfId="10260"/>
    <cellStyle name="Обычный 7 2 29 4 2" xfId="31465"/>
    <cellStyle name="Обычный 7 2 29 5" xfId="10261"/>
    <cellStyle name="Обычный 7 2 29 5 2" xfId="31466"/>
    <cellStyle name="Обычный 7 2 29 6" xfId="10262"/>
    <cellStyle name="Обычный 7 2 29 6 2" xfId="31467"/>
    <cellStyle name="Обычный 7 2 29 7" xfId="31462"/>
    <cellStyle name="Обычный 7 2 3" xfId="10263"/>
    <cellStyle name="Обычный 7 2 3 2" xfId="31468"/>
    <cellStyle name="Обычный 7 2 30" xfId="10264"/>
    <cellStyle name="Обычный 7 2 30 2" xfId="10265"/>
    <cellStyle name="Обычный 7 2 30 2 2" xfId="31470"/>
    <cellStyle name="Обычный 7 2 30 3" xfId="10266"/>
    <cellStyle name="Обычный 7 2 30 3 2" xfId="31471"/>
    <cellStyle name="Обычный 7 2 30 4" xfId="10267"/>
    <cellStyle name="Обычный 7 2 30 4 2" xfId="31472"/>
    <cellStyle name="Обычный 7 2 30 5" xfId="10268"/>
    <cellStyle name="Обычный 7 2 30 5 2" xfId="31473"/>
    <cellStyle name="Обычный 7 2 30 6" xfId="10269"/>
    <cellStyle name="Обычный 7 2 30 6 2" xfId="31474"/>
    <cellStyle name="Обычный 7 2 30 7" xfId="31469"/>
    <cellStyle name="Обычный 7 2 31" xfId="10270"/>
    <cellStyle name="Обычный 7 2 31 2" xfId="10271"/>
    <cellStyle name="Обычный 7 2 31 2 2" xfId="31476"/>
    <cellStyle name="Обычный 7 2 31 3" xfId="10272"/>
    <cellStyle name="Обычный 7 2 31 3 2" xfId="31477"/>
    <cellStyle name="Обычный 7 2 31 4" xfId="10273"/>
    <cellStyle name="Обычный 7 2 31 4 2" xfId="31478"/>
    <cellStyle name="Обычный 7 2 31 5" xfId="10274"/>
    <cellStyle name="Обычный 7 2 31 5 2" xfId="31479"/>
    <cellStyle name="Обычный 7 2 31 6" xfId="10275"/>
    <cellStyle name="Обычный 7 2 31 6 2" xfId="31480"/>
    <cellStyle name="Обычный 7 2 31 7" xfId="31475"/>
    <cellStyle name="Обычный 7 2 32" xfId="10276"/>
    <cellStyle name="Обычный 7 2 32 2" xfId="10277"/>
    <cellStyle name="Обычный 7 2 32 2 2" xfId="31482"/>
    <cellStyle name="Обычный 7 2 32 3" xfId="10278"/>
    <cellStyle name="Обычный 7 2 32 3 2" xfId="31483"/>
    <cellStyle name="Обычный 7 2 32 4" xfId="10279"/>
    <cellStyle name="Обычный 7 2 32 4 2" xfId="31484"/>
    <cellStyle name="Обычный 7 2 32 5" xfId="10280"/>
    <cellStyle name="Обычный 7 2 32 5 2" xfId="31485"/>
    <cellStyle name="Обычный 7 2 32 6" xfId="10281"/>
    <cellStyle name="Обычный 7 2 32 6 2" xfId="31486"/>
    <cellStyle name="Обычный 7 2 32 7" xfId="31481"/>
    <cellStyle name="Обычный 7 2 33" xfId="10282"/>
    <cellStyle name="Обычный 7 2 33 2" xfId="10283"/>
    <cellStyle name="Обычный 7 2 33 2 2" xfId="31488"/>
    <cellStyle name="Обычный 7 2 33 3" xfId="10284"/>
    <cellStyle name="Обычный 7 2 33 3 2" xfId="31489"/>
    <cellStyle name="Обычный 7 2 33 4" xfId="10285"/>
    <cellStyle name="Обычный 7 2 33 4 2" xfId="31490"/>
    <cellStyle name="Обычный 7 2 33 5" xfId="10286"/>
    <cellStyle name="Обычный 7 2 33 5 2" xfId="31491"/>
    <cellStyle name="Обычный 7 2 33 6" xfId="10287"/>
    <cellStyle name="Обычный 7 2 33 6 2" xfId="31492"/>
    <cellStyle name="Обычный 7 2 33 7" xfId="31487"/>
    <cellStyle name="Обычный 7 2 34" xfId="10288"/>
    <cellStyle name="Обычный 7 2 34 2" xfId="10289"/>
    <cellStyle name="Обычный 7 2 34 2 2" xfId="31494"/>
    <cellStyle name="Обычный 7 2 34 3" xfId="10290"/>
    <cellStyle name="Обычный 7 2 34 3 2" xfId="31495"/>
    <cellStyle name="Обычный 7 2 34 4" xfId="10291"/>
    <cellStyle name="Обычный 7 2 34 4 2" xfId="31496"/>
    <cellStyle name="Обычный 7 2 34 5" xfId="10292"/>
    <cellStyle name="Обычный 7 2 34 5 2" xfId="31497"/>
    <cellStyle name="Обычный 7 2 34 6" xfId="10293"/>
    <cellStyle name="Обычный 7 2 34 6 2" xfId="31498"/>
    <cellStyle name="Обычный 7 2 34 7" xfId="31493"/>
    <cellStyle name="Обычный 7 2 35" xfId="10294"/>
    <cellStyle name="Обычный 7 2 35 2" xfId="10295"/>
    <cellStyle name="Обычный 7 2 35 2 2" xfId="31500"/>
    <cellStyle name="Обычный 7 2 35 3" xfId="10296"/>
    <cellStyle name="Обычный 7 2 35 3 2" xfId="31501"/>
    <cellStyle name="Обычный 7 2 35 4" xfId="10297"/>
    <cellStyle name="Обычный 7 2 35 4 2" xfId="31502"/>
    <cellStyle name="Обычный 7 2 35 5" xfId="10298"/>
    <cellStyle name="Обычный 7 2 35 5 2" xfId="31503"/>
    <cellStyle name="Обычный 7 2 35 6" xfId="10299"/>
    <cellStyle name="Обычный 7 2 35 6 2" xfId="31504"/>
    <cellStyle name="Обычный 7 2 35 7" xfId="31499"/>
    <cellStyle name="Обычный 7 2 36" xfId="10300"/>
    <cellStyle name="Обычный 7 2 36 2" xfId="10301"/>
    <cellStyle name="Обычный 7 2 36 2 2" xfId="31506"/>
    <cellStyle name="Обычный 7 2 36 3" xfId="10302"/>
    <cellStyle name="Обычный 7 2 36 3 2" xfId="31507"/>
    <cellStyle name="Обычный 7 2 36 4" xfId="10303"/>
    <cellStyle name="Обычный 7 2 36 4 2" xfId="31508"/>
    <cellStyle name="Обычный 7 2 36 5" xfId="10304"/>
    <cellStyle name="Обычный 7 2 36 5 2" xfId="31509"/>
    <cellStyle name="Обычный 7 2 36 6" xfId="10305"/>
    <cellStyle name="Обычный 7 2 36 6 2" xfId="31510"/>
    <cellStyle name="Обычный 7 2 36 7" xfId="31505"/>
    <cellStyle name="Обычный 7 2 37" xfId="10306"/>
    <cellStyle name="Обычный 7 2 37 2" xfId="10307"/>
    <cellStyle name="Обычный 7 2 37 2 2" xfId="31512"/>
    <cellStyle name="Обычный 7 2 37 3" xfId="10308"/>
    <cellStyle name="Обычный 7 2 37 3 2" xfId="31513"/>
    <cellStyle name="Обычный 7 2 37 4" xfId="10309"/>
    <cellStyle name="Обычный 7 2 37 4 2" xfId="31514"/>
    <cellStyle name="Обычный 7 2 37 5" xfId="10310"/>
    <cellStyle name="Обычный 7 2 37 5 2" xfId="31515"/>
    <cellStyle name="Обычный 7 2 37 6" xfId="10311"/>
    <cellStyle name="Обычный 7 2 37 6 2" xfId="31516"/>
    <cellStyle name="Обычный 7 2 37 7" xfId="31511"/>
    <cellStyle name="Обычный 7 2 38" xfId="10312"/>
    <cellStyle name="Обычный 7 2 38 2" xfId="10313"/>
    <cellStyle name="Обычный 7 2 38 2 2" xfId="31518"/>
    <cellStyle name="Обычный 7 2 38 3" xfId="10314"/>
    <cellStyle name="Обычный 7 2 38 3 2" xfId="31519"/>
    <cellStyle name="Обычный 7 2 38 4" xfId="10315"/>
    <cellStyle name="Обычный 7 2 38 4 2" xfId="31520"/>
    <cellStyle name="Обычный 7 2 38 5" xfId="10316"/>
    <cellStyle name="Обычный 7 2 38 5 2" xfId="31521"/>
    <cellStyle name="Обычный 7 2 38 6" xfId="10317"/>
    <cellStyle name="Обычный 7 2 38 6 2" xfId="31522"/>
    <cellStyle name="Обычный 7 2 38 7" xfId="31517"/>
    <cellStyle name="Обычный 7 2 39" xfId="10318"/>
    <cellStyle name="Обычный 7 2 39 2" xfId="31523"/>
    <cellStyle name="Обычный 7 2 4" xfId="10319"/>
    <cellStyle name="Обычный 7 2 4 2" xfId="10320"/>
    <cellStyle name="Обычный 7 2 4 2 2" xfId="31525"/>
    <cellStyle name="Обычный 7 2 4 3" xfId="10321"/>
    <cellStyle name="Обычный 7 2 4 3 2" xfId="31526"/>
    <cellStyle name="Обычный 7 2 4 4" xfId="10322"/>
    <cellStyle name="Обычный 7 2 4 4 2" xfId="31527"/>
    <cellStyle name="Обычный 7 2 4 5" xfId="10323"/>
    <cellStyle name="Обычный 7 2 4 5 2" xfId="31528"/>
    <cellStyle name="Обычный 7 2 4 6" xfId="10324"/>
    <cellStyle name="Обычный 7 2 4 6 2" xfId="31529"/>
    <cellStyle name="Обычный 7 2 4 7" xfId="31524"/>
    <cellStyle name="Обычный 7 2 40" xfId="10325"/>
    <cellStyle name="Обычный 7 2 40 2" xfId="31530"/>
    <cellStyle name="Обычный 7 2 41" xfId="10326"/>
    <cellStyle name="Обычный 7 2 41 2" xfId="31531"/>
    <cellStyle name="Обычный 7 2 42" xfId="10327"/>
    <cellStyle name="Обычный 7 2 42 2" xfId="31532"/>
    <cellStyle name="Обычный 7 2 43" xfId="10328"/>
    <cellStyle name="Обычный 7 2 43 2" xfId="31533"/>
    <cellStyle name="Обычный 7 2 44" xfId="23310"/>
    <cellStyle name="Обычный 7 2 44 2" xfId="40207"/>
    <cellStyle name="Обычный 7 2 45" xfId="31345"/>
    <cellStyle name="Обычный 7 2 5" xfId="10329"/>
    <cellStyle name="Обычный 7 2 5 2" xfId="10330"/>
    <cellStyle name="Обычный 7 2 5 2 2" xfId="31535"/>
    <cellStyle name="Обычный 7 2 5 3" xfId="10331"/>
    <cellStyle name="Обычный 7 2 5 3 2" xfId="31536"/>
    <cellStyle name="Обычный 7 2 5 4" xfId="10332"/>
    <cellStyle name="Обычный 7 2 5 4 2" xfId="31537"/>
    <cellStyle name="Обычный 7 2 5 5" xfId="10333"/>
    <cellStyle name="Обычный 7 2 5 5 2" xfId="31538"/>
    <cellStyle name="Обычный 7 2 5 6" xfId="10334"/>
    <cellStyle name="Обычный 7 2 5 6 2" xfId="31539"/>
    <cellStyle name="Обычный 7 2 5 7" xfId="31534"/>
    <cellStyle name="Обычный 7 2 6" xfId="10335"/>
    <cellStyle name="Обычный 7 2 6 2" xfId="10336"/>
    <cellStyle name="Обычный 7 2 6 2 2" xfId="31541"/>
    <cellStyle name="Обычный 7 2 6 3" xfId="10337"/>
    <cellStyle name="Обычный 7 2 6 3 2" xfId="31542"/>
    <cellStyle name="Обычный 7 2 6 4" xfId="10338"/>
    <cellStyle name="Обычный 7 2 6 4 2" xfId="31543"/>
    <cellStyle name="Обычный 7 2 6 5" xfId="10339"/>
    <cellStyle name="Обычный 7 2 6 5 2" xfId="31544"/>
    <cellStyle name="Обычный 7 2 6 6" xfId="10340"/>
    <cellStyle name="Обычный 7 2 6 6 2" xfId="31545"/>
    <cellStyle name="Обычный 7 2 6 7" xfId="31540"/>
    <cellStyle name="Обычный 7 2 7" xfId="10341"/>
    <cellStyle name="Обычный 7 2 7 2" xfId="10342"/>
    <cellStyle name="Обычный 7 2 7 2 2" xfId="31547"/>
    <cellStyle name="Обычный 7 2 7 3" xfId="10343"/>
    <cellStyle name="Обычный 7 2 7 3 2" xfId="31548"/>
    <cellStyle name="Обычный 7 2 7 4" xfId="10344"/>
    <cellStyle name="Обычный 7 2 7 4 2" xfId="31549"/>
    <cellStyle name="Обычный 7 2 7 5" xfId="10345"/>
    <cellStyle name="Обычный 7 2 7 5 2" xfId="31550"/>
    <cellStyle name="Обычный 7 2 7 6" xfId="10346"/>
    <cellStyle name="Обычный 7 2 7 6 2" xfId="31551"/>
    <cellStyle name="Обычный 7 2 7 7" xfId="31546"/>
    <cellStyle name="Обычный 7 2 8" xfId="10347"/>
    <cellStyle name="Обычный 7 2 8 2" xfId="10348"/>
    <cellStyle name="Обычный 7 2 8 2 2" xfId="31553"/>
    <cellStyle name="Обычный 7 2 8 3" xfId="10349"/>
    <cellStyle name="Обычный 7 2 8 3 2" xfId="31554"/>
    <cellStyle name="Обычный 7 2 8 4" xfId="10350"/>
    <cellStyle name="Обычный 7 2 8 4 2" xfId="31555"/>
    <cellStyle name="Обычный 7 2 8 5" xfId="10351"/>
    <cellStyle name="Обычный 7 2 8 5 2" xfId="31556"/>
    <cellStyle name="Обычный 7 2 8 6" xfId="10352"/>
    <cellStyle name="Обычный 7 2 8 6 2" xfId="31557"/>
    <cellStyle name="Обычный 7 2 8 7" xfId="31552"/>
    <cellStyle name="Обычный 7 2 9" xfId="10353"/>
    <cellStyle name="Обычный 7 2 9 2" xfId="10354"/>
    <cellStyle name="Обычный 7 2 9 2 2" xfId="31559"/>
    <cellStyle name="Обычный 7 2 9 3" xfId="10355"/>
    <cellStyle name="Обычный 7 2 9 3 2" xfId="31560"/>
    <cellStyle name="Обычный 7 2 9 4" xfId="10356"/>
    <cellStyle name="Обычный 7 2 9 4 2" xfId="31561"/>
    <cellStyle name="Обычный 7 2 9 5" xfId="10357"/>
    <cellStyle name="Обычный 7 2 9 5 2" xfId="31562"/>
    <cellStyle name="Обычный 7 2 9 6" xfId="10358"/>
    <cellStyle name="Обычный 7 2 9 6 2" xfId="31563"/>
    <cellStyle name="Обычный 7 2 9 7" xfId="31558"/>
    <cellStyle name="Обычный 7 2_Исполнение ИП-2011 на 24.06.11" xfId="10359"/>
    <cellStyle name="Обычный 7 3" xfId="10360"/>
    <cellStyle name="Обычный 7 3 10" xfId="10361"/>
    <cellStyle name="Обычный 7 3 10 2" xfId="10362"/>
    <cellStyle name="Обычный 7 3 10 2 2" xfId="31566"/>
    <cellStyle name="Обычный 7 3 10 3" xfId="10363"/>
    <cellStyle name="Обычный 7 3 10 3 2" xfId="31567"/>
    <cellStyle name="Обычный 7 3 10 4" xfId="10364"/>
    <cellStyle name="Обычный 7 3 10 4 2" xfId="31568"/>
    <cellStyle name="Обычный 7 3 10 5" xfId="10365"/>
    <cellStyle name="Обычный 7 3 10 5 2" xfId="31569"/>
    <cellStyle name="Обычный 7 3 10 6" xfId="10366"/>
    <cellStyle name="Обычный 7 3 10 6 2" xfId="31570"/>
    <cellStyle name="Обычный 7 3 10 7" xfId="31565"/>
    <cellStyle name="Обычный 7 3 11" xfId="10367"/>
    <cellStyle name="Обычный 7 3 11 2" xfId="10368"/>
    <cellStyle name="Обычный 7 3 11 2 2" xfId="31572"/>
    <cellStyle name="Обычный 7 3 11 3" xfId="10369"/>
    <cellStyle name="Обычный 7 3 11 3 2" xfId="31573"/>
    <cellStyle name="Обычный 7 3 11 4" xfId="10370"/>
    <cellStyle name="Обычный 7 3 11 4 2" xfId="31574"/>
    <cellStyle name="Обычный 7 3 11 5" xfId="10371"/>
    <cellStyle name="Обычный 7 3 11 5 2" xfId="31575"/>
    <cellStyle name="Обычный 7 3 11 6" xfId="10372"/>
    <cellStyle name="Обычный 7 3 11 6 2" xfId="31576"/>
    <cellStyle name="Обычный 7 3 11 7" xfId="31571"/>
    <cellStyle name="Обычный 7 3 12" xfId="10373"/>
    <cellStyle name="Обычный 7 3 12 2" xfId="10374"/>
    <cellStyle name="Обычный 7 3 12 2 2" xfId="31578"/>
    <cellStyle name="Обычный 7 3 12 3" xfId="10375"/>
    <cellStyle name="Обычный 7 3 12 3 2" xfId="31579"/>
    <cellStyle name="Обычный 7 3 12 4" xfId="10376"/>
    <cellStyle name="Обычный 7 3 12 4 2" xfId="31580"/>
    <cellStyle name="Обычный 7 3 12 5" xfId="10377"/>
    <cellStyle name="Обычный 7 3 12 5 2" xfId="31581"/>
    <cellStyle name="Обычный 7 3 12 6" xfId="10378"/>
    <cellStyle name="Обычный 7 3 12 6 2" xfId="31582"/>
    <cellStyle name="Обычный 7 3 12 7" xfId="31577"/>
    <cellStyle name="Обычный 7 3 13" xfId="10379"/>
    <cellStyle name="Обычный 7 3 13 2" xfId="10380"/>
    <cellStyle name="Обычный 7 3 13 2 2" xfId="31584"/>
    <cellStyle name="Обычный 7 3 13 3" xfId="10381"/>
    <cellStyle name="Обычный 7 3 13 3 2" xfId="31585"/>
    <cellStyle name="Обычный 7 3 13 4" xfId="10382"/>
    <cellStyle name="Обычный 7 3 13 4 2" xfId="31586"/>
    <cellStyle name="Обычный 7 3 13 5" xfId="10383"/>
    <cellStyle name="Обычный 7 3 13 5 2" xfId="31587"/>
    <cellStyle name="Обычный 7 3 13 6" xfId="10384"/>
    <cellStyle name="Обычный 7 3 13 6 2" xfId="31588"/>
    <cellStyle name="Обычный 7 3 13 7" xfId="31583"/>
    <cellStyle name="Обычный 7 3 14" xfId="10385"/>
    <cellStyle name="Обычный 7 3 14 2" xfId="10386"/>
    <cellStyle name="Обычный 7 3 14 2 2" xfId="31590"/>
    <cellStyle name="Обычный 7 3 14 3" xfId="10387"/>
    <cellStyle name="Обычный 7 3 14 3 2" xfId="31591"/>
    <cellStyle name="Обычный 7 3 14 4" xfId="10388"/>
    <cellStyle name="Обычный 7 3 14 4 2" xfId="31592"/>
    <cellStyle name="Обычный 7 3 14 5" xfId="10389"/>
    <cellStyle name="Обычный 7 3 14 5 2" xfId="31593"/>
    <cellStyle name="Обычный 7 3 14 6" xfId="10390"/>
    <cellStyle name="Обычный 7 3 14 6 2" xfId="31594"/>
    <cellStyle name="Обычный 7 3 14 7" xfId="31589"/>
    <cellStyle name="Обычный 7 3 15" xfId="10391"/>
    <cellStyle name="Обычный 7 3 15 2" xfId="10392"/>
    <cellStyle name="Обычный 7 3 15 2 2" xfId="31596"/>
    <cellStyle name="Обычный 7 3 15 3" xfId="10393"/>
    <cellStyle name="Обычный 7 3 15 3 2" xfId="31597"/>
    <cellStyle name="Обычный 7 3 15 4" xfId="10394"/>
    <cellStyle name="Обычный 7 3 15 4 2" xfId="31598"/>
    <cellStyle name="Обычный 7 3 15 5" xfId="10395"/>
    <cellStyle name="Обычный 7 3 15 5 2" xfId="31599"/>
    <cellStyle name="Обычный 7 3 15 6" xfId="10396"/>
    <cellStyle name="Обычный 7 3 15 6 2" xfId="31600"/>
    <cellStyle name="Обычный 7 3 15 7" xfId="31595"/>
    <cellStyle name="Обычный 7 3 16" xfId="10397"/>
    <cellStyle name="Обычный 7 3 16 2" xfId="10398"/>
    <cellStyle name="Обычный 7 3 16 2 2" xfId="31602"/>
    <cellStyle name="Обычный 7 3 16 3" xfId="10399"/>
    <cellStyle name="Обычный 7 3 16 3 2" xfId="31603"/>
    <cellStyle name="Обычный 7 3 16 4" xfId="10400"/>
    <cellStyle name="Обычный 7 3 16 4 2" xfId="31604"/>
    <cellStyle name="Обычный 7 3 16 5" xfId="10401"/>
    <cellStyle name="Обычный 7 3 16 5 2" xfId="31605"/>
    <cellStyle name="Обычный 7 3 16 6" xfId="10402"/>
    <cellStyle name="Обычный 7 3 16 6 2" xfId="31606"/>
    <cellStyle name="Обычный 7 3 16 7" xfId="31601"/>
    <cellStyle name="Обычный 7 3 17" xfId="10403"/>
    <cellStyle name="Обычный 7 3 17 2" xfId="10404"/>
    <cellStyle name="Обычный 7 3 17 2 2" xfId="31608"/>
    <cellStyle name="Обычный 7 3 17 3" xfId="10405"/>
    <cellStyle name="Обычный 7 3 17 3 2" xfId="31609"/>
    <cellStyle name="Обычный 7 3 17 4" xfId="10406"/>
    <cellStyle name="Обычный 7 3 17 4 2" xfId="31610"/>
    <cellStyle name="Обычный 7 3 17 5" xfId="10407"/>
    <cellStyle name="Обычный 7 3 17 5 2" xfId="31611"/>
    <cellStyle name="Обычный 7 3 17 6" xfId="10408"/>
    <cellStyle name="Обычный 7 3 17 6 2" xfId="31612"/>
    <cellStyle name="Обычный 7 3 17 7" xfId="31607"/>
    <cellStyle name="Обычный 7 3 18" xfId="10409"/>
    <cellStyle name="Обычный 7 3 18 2" xfId="10410"/>
    <cellStyle name="Обычный 7 3 18 2 2" xfId="31614"/>
    <cellStyle name="Обычный 7 3 18 3" xfId="10411"/>
    <cellStyle name="Обычный 7 3 18 3 2" xfId="31615"/>
    <cellStyle name="Обычный 7 3 18 4" xfId="10412"/>
    <cellStyle name="Обычный 7 3 18 4 2" xfId="31616"/>
    <cellStyle name="Обычный 7 3 18 5" xfId="10413"/>
    <cellStyle name="Обычный 7 3 18 5 2" xfId="31617"/>
    <cellStyle name="Обычный 7 3 18 6" xfId="10414"/>
    <cellStyle name="Обычный 7 3 18 6 2" xfId="31618"/>
    <cellStyle name="Обычный 7 3 18 7" xfId="31613"/>
    <cellStyle name="Обычный 7 3 19" xfId="10415"/>
    <cellStyle name="Обычный 7 3 19 2" xfId="10416"/>
    <cellStyle name="Обычный 7 3 19 2 2" xfId="31620"/>
    <cellStyle name="Обычный 7 3 19 3" xfId="10417"/>
    <cellStyle name="Обычный 7 3 19 3 2" xfId="31621"/>
    <cellStyle name="Обычный 7 3 19 4" xfId="10418"/>
    <cellStyle name="Обычный 7 3 19 4 2" xfId="31622"/>
    <cellStyle name="Обычный 7 3 19 5" xfId="10419"/>
    <cellStyle name="Обычный 7 3 19 5 2" xfId="31623"/>
    <cellStyle name="Обычный 7 3 19 6" xfId="10420"/>
    <cellStyle name="Обычный 7 3 19 6 2" xfId="31624"/>
    <cellStyle name="Обычный 7 3 19 7" xfId="31619"/>
    <cellStyle name="Обычный 7 3 2" xfId="10421"/>
    <cellStyle name="Обычный 7 3 2 2" xfId="10422"/>
    <cellStyle name="Обычный 7 3 2 2 2" xfId="31626"/>
    <cellStyle name="Обычный 7 3 2 3" xfId="10423"/>
    <cellStyle name="Обычный 7 3 2 3 2" xfId="31627"/>
    <cellStyle name="Обычный 7 3 2 4" xfId="10424"/>
    <cellStyle name="Обычный 7 3 2 4 2" xfId="31628"/>
    <cellStyle name="Обычный 7 3 2 5" xfId="10425"/>
    <cellStyle name="Обычный 7 3 2 5 2" xfId="31629"/>
    <cellStyle name="Обычный 7 3 2 6" xfId="10426"/>
    <cellStyle name="Обычный 7 3 2 6 2" xfId="31630"/>
    <cellStyle name="Обычный 7 3 2 7" xfId="31625"/>
    <cellStyle name="Обычный 7 3 20" xfId="10427"/>
    <cellStyle name="Обычный 7 3 20 2" xfId="10428"/>
    <cellStyle name="Обычный 7 3 20 2 2" xfId="31632"/>
    <cellStyle name="Обычный 7 3 20 3" xfId="10429"/>
    <cellStyle name="Обычный 7 3 20 3 2" xfId="31633"/>
    <cellStyle name="Обычный 7 3 20 4" xfId="10430"/>
    <cellStyle name="Обычный 7 3 20 4 2" xfId="31634"/>
    <cellStyle name="Обычный 7 3 20 5" xfId="10431"/>
    <cellStyle name="Обычный 7 3 20 5 2" xfId="31635"/>
    <cellStyle name="Обычный 7 3 20 6" xfId="10432"/>
    <cellStyle name="Обычный 7 3 20 6 2" xfId="31636"/>
    <cellStyle name="Обычный 7 3 20 7" xfId="31631"/>
    <cellStyle name="Обычный 7 3 21" xfId="10433"/>
    <cellStyle name="Обычный 7 3 21 2" xfId="10434"/>
    <cellStyle name="Обычный 7 3 21 2 2" xfId="31638"/>
    <cellStyle name="Обычный 7 3 21 3" xfId="10435"/>
    <cellStyle name="Обычный 7 3 21 3 2" xfId="31639"/>
    <cellStyle name="Обычный 7 3 21 4" xfId="10436"/>
    <cellStyle name="Обычный 7 3 21 4 2" xfId="31640"/>
    <cellStyle name="Обычный 7 3 21 5" xfId="10437"/>
    <cellStyle name="Обычный 7 3 21 5 2" xfId="31641"/>
    <cellStyle name="Обычный 7 3 21 6" xfId="10438"/>
    <cellStyle name="Обычный 7 3 21 6 2" xfId="31642"/>
    <cellStyle name="Обычный 7 3 21 7" xfId="31637"/>
    <cellStyle name="Обычный 7 3 22" xfId="10439"/>
    <cellStyle name="Обычный 7 3 22 2" xfId="10440"/>
    <cellStyle name="Обычный 7 3 22 2 2" xfId="31644"/>
    <cellStyle name="Обычный 7 3 22 3" xfId="10441"/>
    <cellStyle name="Обычный 7 3 22 3 2" xfId="31645"/>
    <cellStyle name="Обычный 7 3 22 4" xfId="10442"/>
    <cellStyle name="Обычный 7 3 22 4 2" xfId="31646"/>
    <cellStyle name="Обычный 7 3 22 5" xfId="10443"/>
    <cellStyle name="Обычный 7 3 22 5 2" xfId="31647"/>
    <cellStyle name="Обычный 7 3 22 6" xfId="10444"/>
    <cellStyle name="Обычный 7 3 22 6 2" xfId="31648"/>
    <cellStyle name="Обычный 7 3 22 7" xfId="31643"/>
    <cellStyle name="Обычный 7 3 23" xfId="10445"/>
    <cellStyle name="Обычный 7 3 23 2" xfId="10446"/>
    <cellStyle name="Обычный 7 3 23 2 2" xfId="31650"/>
    <cellStyle name="Обычный 7 3 23 3" xfId="10447"/>
    <cellStyle name="Обычный 7 3 23 3 2" xfId="31651"/>
    <cellStyle name="Обычный 7 3 23 4" xfId="10448"/>
    <cellStyle name="Обычный 7 3 23 4 2" xfId="31652"/>
    <cellStyle name="Обычный 7 3 23 5" xfId="10449"/>
    <cellStyle name="Обычный 7 3 23 5 2" xfId="31653"/>
    <cellStyle name="Обычный 7 3 23 6" xfId="10450"/>
    <cellStyle name="Обычный 7 3 23 6 2" xfId="31654"/>
    <cellStyle name="Обычный 7 3 23 7" xfId="31649"/>
    <cellStyle name="Обычный 7 3 24" xfId="10451"/>
    <cellStyle name="Обычный 7 3 24 2" xfId="10452"/>
    <cellStyle name="Обычный 7 3 24 2 2" xfId="31656"/>
    <cellStyle name="Обычный 7 3 24 3" xfId="10453"/>
    <cellStyle name="Обычный 7 3 24 3 2" xfId="31657"/>
    <cellStyle name="Обычный 7 3 24 4" xfId="10454"/>
    <cellStyle name="Обычный 7 3 24 4 2" xfId="31658"/>
    <cellStyle name="Обычный 7 3 24 5" xfId="10455"/>
    <cellStyle name="Обычный 7 3 24 5 2" xfId="31659"/>
    <cellStyle name="Обычный 7 3 24 6" xfId="10456"/>
    <cellStyle name="Обычный 7 3 24 6 2" xfId="31660"/>
    <cellStyle name="Обычный 7 3 24 7" xfId="31655"/>
    <cellStyle name="Обычный 7 3 25" xfId="10457"/>
    <cellStyle name="Обычный 7 3 25 2" xfId="10458"/>
    <cellStyle name="Обычный 7 3 25 2 2" xfId="31662"/>
    <cellStyle name="Обычный 7 3 25 3" xfId="10459"/>
    <cellStyle name="Обычный 7 3 25 3 2" xfId="31663"/>
    <cellStyle name="Обычный 7 3 25 4" xfId="10460"/>
    <cellStyle name="Обычный 7 3 25 4 2" xfId="31664"/>
    <cellStyle name="Обычный 7 3 25 5" xfId="10461"/>
    <cellStyle name="Обычный 7 3 25 5 2" xfId="31665"/>
    <cellStyle name="Обычный 7 3 25 6" xfId="10462"/>
    <cellStyle name="Обычный 7 3 25 6 2" xfId="31666"/>
    <cellStyle name="Обычный 7 3 25 7" xfId="31661"/>
    <cellStyle name="Обычный 7 3 26" xfId="10463"/>
    <cellStyle name="Обычный 7 3 26 2" xfId="10464"/>
    <cellStyle name="Обычный 7 3 26 2 2" xfId="31668"/>
    <cellStyle name="Обычный 7 3 26 3" xfId="10465"/>
    <cellStyle name="Обычный 7 3 26 3 2" xfId="31669"/>
    <cellStyle name="Обычный 7 3 26 4" xfId="10466"/>
    <cellStyle name="Обычный 7 3 26 4 2" xfId="31670"/>
    <cellStyle name="Обычный 7 3 26 5" xfId="10467"/>
    <cellStyle name="Обычный 7 3 26 5 2" xfId="31671"/>
    <cellStyle name="Обычный 7 3 26 6" xfId="10468"/>
    <cellStyle name="Обычный 7 3 26 6 2" xfId="31672"/>
    <cellStyle name="Обычный 7 3 26 7" xfId="31667"/>
    <cellStyle name="Обычный 7 3 27" xfId="10469"/>
    <cellStyle name="Обычный 7 3 27 2" xfId="10470"/>
    <cellStyle name="Обычный 7 3 27 2 2" xfId="31674"/>
    <cellStyle name="Обычный 7 3 27 3" xfId="10471"/>
    <cellStyle name="Обычный 7 3 27 3 2" xfId="31675"/>
    <cellStyle name="Обычный 7 3 27 4" xfId="10472"/>
    <cellStyle name="Обычный 7 3 27 4 2" xfId="31676"/>
    <cellStyle name="Обычный 7 3 27 5" xfId="10473"/>
    <cellStyle name="Обычный 7 3 27 5 2" xfId="31677"/>
    <cellStyle name="Обычный 7 3 27 6" xfId="10474"/>
    <cellStyle name="Обычный 7 3 27 6 2" xfId="31678"/>
    <cellStyle name="Обычный 7 3 27 7" xfId="31673"/>
    <cellStyle name="Обычный 7 3 28" xfId="10475"/>
    <cellStyle name="Обычный 7 3 28 2" xfId="10476"/>
    <cellStyle name="Обычный 7 3 28 2 2" xfId="31680"/>
    <cellStyle name="Обычный 7 3 28 3" xfId="10477"/>
    <cellStyle name="Обычный 7 3 28 3 2" xfId="31681"/>
    <cellStyle name="Обычный 7 3 28 4" xfId="10478"/>
    <cellStyle name="Обычный 7 3 28 4 2" xfId="31682"/>
    <cellStyle name="Обычный 7 3 28 5" xfId="10479"/>
    <cellStyle name="Обычный 7 3 28 5 2" xfId="31683"/>
    <cellStyle name="Обычный 7 3 28 6" xfId="10480"/>
    <cellStyle name="Обычный 7 3 28 6 2" xfId="31684"/>
    <cellStyle name="Обычный 7 3 28 7" xfId="31679"/>
    <cellStyle name="Обычный 7 3 29" xfId="10481"/>
    <cellStyle name="Обычный 7 3 29 2" xfId="10482"/>
    <cellStyle name="Обычный 7 3 29 2 2" xfId="31686"/>
    <cellStyle name="Обычный 7 3 29 3" xfId="10483"/>
    <cellStyle name="Обычный 7 3 29 3 2" xfId="31687"/>
    <cellStyle name="Обычный 7 3 29 4" xfId="10484"/>
    <cellStyle name="Обычный 7 3 29 4 2" xfId="31688"/>
    <cellStyle name="Обычный 7 3 29 5" xfId="10485"/>
    <cellStyle name="Обычный 7 3 29 5 2" xfId="31689"/>
    <cellStyle name="Обычный 7 3 29 6" xfId="10486"/>
    <cellStyle name="Обычный 7 3 29 6 2" xfId="31690"/>
    <cellStyle name="Обычный 7 3 29 7" xfId="31685"/>
    <cellStyle name="Обычный 7 3 3" xfId="10487"/>
    <cellStyle name="Обычный 7 3 3 2" xfId="10488"/>
    <cellStyle name="Обычный 7 3 3 2 2" xfId="31692"/>
    <cellStyle name="Обычный 7 3 3 3" xfId="10489"/>
    <cellStyle name="Обычный 7 3 3 3 2" xfId="31693"/>
    <cellStyle name="Обычный 7 3 3 4" xfId="10490"/>
    <cellStyle name="Обычный 7 3 3 4 2" xfId="31694"/>
    <cellStyle name="Обычный 7 3 3 5" xfId="10491"/>
    <cellStyle name="Обычный 7 3 3 5 2" xfId="31695"/>
    <cellStyle name="Обычный 7 3 3 6" xfId="10492"/>
    <cellStyle name="Обычный 7 3 3 6 2" xfId="31696"/>
    <cellStyle name="Обычный 7 3 3 7" xfId="31691"/>
    <cellStyle name="Обычный 7 3 30" xfId="10493"/>
    <cellStyle name="Обычный 7 3 30 2" xfId="10494"/>
    <cellStyle name="Обычный 7 3 30 2 2" xfId="31698"/>
    <cellStyle name="Обычный 7 3 30 3" xfId="10495"/>
    <cellStyle name="Обычный 7 3 30 3 2" xfId="31699"/>
    <cellStyle name="Обычный 7 3 30 4" xfId="10496"/>
    <cellStyle name="Обычный 7 3 30 4 2" xfId="31700"/>
    <cellStyle name="Обычный 7 3 30 5" xfId="10497"/>
    <cellStyle name="Обычный 7 3 30 5 2" xfId="31701"/>
    <cellStyle name="Обычный 7 3 30 6" xfId="10498"/>
    <cellStyle name="Обычный 7 3 30 6 2" xfId="31702"/>
    <cellStyle name="Обычный 7 3 30 7" xfId="31697"/>
    <cellStyle name="Обычный 7 3 31" xfId="10499"/>
    <cellStyle name="Обычный 7 3 31 2" xfId="10500"/>
    <cellStyle name="Обычный 7 3 31 2 2" xfId="31704"/>
    <cellStyle name="Обычный 7 3 31 3" xfId="10501"/>
    <cellStyle name="Обычный 7 3 31 3 2" xfId="31705"/>
    <cellStyle name="Обычный 7 3 31 4" xfId="10502"/>
    <cellStyle name="Обычный 7 3 31 4 2" xfId="31706"/>
    <cellStyle name="Обычный 7 3 31 5" xfId="10503"/>
    <cellStyle name="Обычный 7 3 31 5 2" xfId="31707"/>
    <cellStyle name="Обычный 7 3 31 6" xfId="10504"/>
    <cellStyle name="Обычный 7 3 31 6 2" xfId="31708"/>
    <cellStyle name="Обычный 7 3 31 7" xfId="31703"/>
    <cellStyle name="Обычный 7 3 32" xfId="10505"/>
    <cellStyle name="Обычный 7 3 32 2" xfId="10506"/>
    <cellStyle name="Обычный 7 3 32 2 2" xfId="31710"/>
    <cellStyle name="Обычный 7 3 32 3" xfId="10507"/>
    <cellStyle name="Обычный 7 3 32 3 2" xfId="31711"/>
    <cellStyle name="Обычный 7 3 32 4" xfId="10508"/>
    <cellStyle name="Обычный 7 3 32 4 2" xfId="31712"/>
    <cellStyle name="Обычный 7 3 32 5" xfId="10509"/>
    <cellStyle name="Обычный 7 3 32 5 2" xfId="31713"/>
    <cellStyle name="Обычный 7 3 32 6" xfId="10510"/>
    <cellStyle name="Обычный 7 3 32 6 2" xfId="31714"/>
    <cellStyle name="Обычный 7 3 32 7" xfId="31709"/>
    <cellStyle name="Обычный 7 3 33" xfId="10511"/>
    <cellStyle name="Обычный 7 3 33 2" xfId="10512"/>
    <cellStyle name="Обычный 7 3 33 2 2" xfId="31716"/>
    <cellStyle name="Обычный 7 3 33 3" xfId="10513"/>
    <cellStyle name="Обычный 7 3 33 3 2" xfId="31717"/>
    <cellStyle name="Обычный 7 3 33 4" xfId="10514"/>
    <cellStyle name="Обычный 7 3 33 4 2" xfId="31718"/>
    <cellStyle name="Обычный 7 3 33 5" xfId="10515"/>
    <cellStyle name="Обычный 7 3 33 5 2" xfId="31719"/>
    <cellStyle name="Обычный 7 3 33 6" xfId="10516"/>
    <cellStyle name="Обычный 7 3 33 6 2" xfId="31720"/>
    <cellStyle name="Обычный 7 3 33 7" xfId="31715"/>
    <cellStyle name="Обычный 7 3 34" xfId="10517"/>
    <cellStyle name="Обычный 7 3 34 2" xfId="10518"/>
    <cellStyle name="Обычный 7 3 34 2 2" xfId="31722"/>
    <cellStyle name="Обычный 7 3 34 3" xfId="10519"/>
    <cellStyle name="Обычный 7 3 34 3 2" xfId="31723"/>
    <cellStyle name="Обычный 7 3 34 4" xfId="10520"/>
    <cellStyle name="Обычный 7 3 34 4 2" xfId="31724"/>
    <cellStyle name="Обычный 7 3 34 5" xfId="10521"/>
    <cellStyle name="Обычный 7 3 34 5 2" xfId="31725"/>
    <cellStyle name="Обычный 7 3 34 6" xfId="10522"/>
    <cellStyle name="Обычный 7 3 34 6 2" xfId="31726"/>
    <cellStyle name="Обычный 7 3 34 7" xfId="31721"/>
    <cellStyle name="Обычный 7 3 35" xfId="10523"/>
    <cellStyle name="Обычный 7 3 35 2" xfId="10524"/>
    <cellStyle name="Обычный 7 3 35 2 2" xfId="31728"/>
    <cellStyle name="Обычный 7 3 35 3" xfId="10525"/>
    <cellStyle name="Обычный 7 3 35 3 2" xfId="31729"/>
    <cellStyle name="Обычный 7 3 35 4" xfId="10526"/>
    <cellStyle name="Обычный 7 3 35 4 2" xfId="31730"/>
    <cellStyle name="Обычный 7 3 35 5" xfId="10527"/>
    <cellStyle name="Обычный 7 3 35 5 2" xfId="31731"/>
    <cellStyle name="Обычный 7 3 35 6" xfId="10528"/>
    <cellStyle name="Обычный 7 3 35 6 2" xfId="31732"/>
    <cellStyle name="Обычный 7 3 35 7" xfId="31727"/>
    <cellStyle name="Обычный 7 3 36" xfId="10529"/>
    <cellStyle name="Обычный 7 3 36 2" xfId="10530"/>
    <cellStyle name="Обычный 7 3 36 2 2" xfId="31734"/>
    <cellStyle name="Обычный 7 3 36 3" xfId="10531"/>
    <cellStyle name="Обычный 7 3 36 3 2" xfId="31735"/>
    <cellStyle name="Обычный 7 3 36 4" xfId="10532"/>
    <cellStyle name="Обычный 7 3 36 4 2" xfId="31736"/>
    <cellStyle name="Обычный 7 3 36 5" xfId="10533"/>
    <cellStyle name="Обычный 7 3 36 5 2" xfId="31737"/>
    <cellStyle name="Обычный 7 3 36 6" xfId="10534"/>
    <cellStyle name="Обычный 7 3 36 6 2" xfId="31738"/>
    <cellStyle name="Обычный 7 3 36 7" xfId="31733"/>
    <cellStyle name="Обычный 7 3 37" xfId="10535"/>
    <cellStyle name="Обычный 7 3 37 2" xfId="31739"/>
    <cellStyle name="Обычный 7 3 38" xfId="10536"/>
    <cellStyle name="Обычный 7 3 38 2" xfId="31740"/>
    <cellStyle name="Обычный 7 3 39" xfId="10537"/>
    <cellStyle name="Обычный 7 3 39 2" xfId="31741"/>
    <cellStyle name="Обычный 7 3 4" xfId="10538"/>
    <cellStyle name="Обычный 7 3 4 2" xfId="10539"/>
    <cellStyle name="Обычный 7 3 4 2 2" xfId="31743"/>
    <cellStyle name="Обычный 7 3 4 3" xfId="10540"/>
    <cellStyle name="Обычный 7 3 4 3 2" xfId="31744"/>
    <cellStyle name="Обычный 7 3 4 4" xfId="10541"/>
    <cellStyle name="Обычный 7 3 4 4 2" xfId="31745"/>
    <cellStyle name="Обычный 7 3 4 5" xfId="10542"/>
    <cellStyle name="Обычный 7 3 4 5 2" xfId="31746"/>
    <cellStyle name="Обычный 7 3 4 6" xfId="10543"/>
    <cellStyle name="Обычный 7 3 4 6 2" xfId="31747"/>
    <cellStyle name="Обычный 7 3 4 7" xfId="31742"/>
    <cellStyle name="Обычный 7 3 40" xfId="10544"/>
    <cellStyle name="Обычный 7 3 40 2" xfId="31748"/>
    <cellStyle name="Обычный 7 3 41" xfId="10545"/>
    <cellStyle name="Обычный 7 3 41 2" xfId="31749"/>
    <cellStyle name="Обычный 7 3 42" xfId="23311"/>
    <cellStyle name="Обычный 7 3 42 2" xfId="40208"/>
    <cellStyle name="Обычный 7 3 43" xfId="31564"/>
    <cellStyle name="Обычный 7 3 5" xfId="10546"/>
    <cellStyle name="Обычный 7 3 5 2" xfId="10547"/>
    <cellStyle name="Обычный 7 3 5 2 2" xfId="31751"/>
    <cellStyle name="Обычный 7 3 5 3" xfId="10548"/>
    <cellStyle name="Обычный 7 3 5 3 2" xfId="31752"/>
    <cellStyle name="Обычный 7 3 5 4" xfId="10549"/>
    <cellStyle name="Обычный 7 3 5 4 2" xfId="31753"/>
    <cellStyle name="Обычный 7 3 5 5" xfId="10550"/>
    <cellStyle name="Обычный 7 3 5 5 2" xfId="31754"/>
    <cellStyle name="Обычный 7 3 5 6" xfId="10551"/>
    <cellStyle name="Обычный 7 3 5 6 2" xfId="31755"/>
    <cellStyle name="Обычный 7 3 5 7" xfId="31750"/>
    <cellStyle name="Обычный 7 3 6" xfId="10552"/>
    <cellStyle name="Обычный 7 3 6 2" xfId="10553"/>
    <cellStyle name="Обычный 7 3 6 2 2" xfId="31757"/>
    <cellStyle name="Обычный 7 3 6 3" xfId="10554"/>
    <cellStyle name="Обычный 7 3 6 3 2" xfId="31758"/>
    <cellStyle name="Обычный 7 3 6 4" xfId="10555"/>
    <cellStyle name="Обычный 7 3 6 4 2" xfId="31759"/>
    <cellStyle name="Обычный 7 3 6 5" xfId="10556"/>
    <cellStyle name="Обычный 7 3 6 5 2" xfId="31760"/>
    <cellStyle name="Обычный 7 3 6 6" xfId="10557"/>
    <cellStyle name="Обычный 7 3 6 6 2" xfId="31761"/>
    <cellStyle name="Обычный 7 3 6 7" xfId="31756"/>
    <cellStyle name="Обычный 7 3 7" xfId="10558"/>
    <cellStyle name="Обычный 7 3 7 2" xfId="10559"/>
    <cellStyle name="Обычный 7 3 7 2 2" xfId="31763"/>
    <cellStyle name="Обычный 7 3 7 3" xfId="10560"/>
    <cellStyle name="Обычный 7 3 7 3 2" xfId="31764"/>
    <cellStyle name="Обычный 7 3 7 4" xfId="10561"/>
    <cellStyle name="Обычный 7 3 7 4 2" xfId="31765"/>
    <cellStyle name="Обычный 7 3 7 5" xfId="10562"/>
    <cellStyle name="Обычный 7 3 7 5 2" xfId="31766"/>
    <cellStyle name="Обычный 7 3 7 6" xfId="10563"/>
    <cellStyle name="Обычный 7 3 7 6 2" xfId="31767"/>
    <cellStyle name="Обычный 7 3 7 7" xfId="31762"/>
    <cellStyle name="Обычный 7 3 8" xfId="10564"/>
    <cellStyle name="Обычный 7 3 8 2" xfId="10565"/>
    <cellStyle name="Обычный 7 3 8 2 2" xfId="31769"/>
    <cellStyle name="Обычный 7 3 8 3" xfId="10566"/>
    <cellStyle name="Обычный 7 3 8 3 2" xfId="31770"/>
    <cellStyle name="Обычный 7 3 8 4" xfId="10567"/>
    <cellStyle name="Обычный 7 3 8 4 2" xfId="31771"/>
    <cellStyle name="Обычный 7 3 8 5" xfId="10568"/>
    <cellStyle name="Обычный 7 3 8 5 2" xfId="31772"/>
    <cellStyle name="Обычный 7 3 8 6" xfId="10569"/>
    <cellStyle name="Обычный 7 3 8 6 2" xfId="31773"/>
    <cellStyle name="Обычный 7 3 8 7" xfId="31768"/>
    <cellStyle name="Обычный 7 3 9" xfId="10570"/>
    <cellStyle name="Обычный 7 3 9 2" xfId="10571"/>
    <cellStyle name="Обычный 7 3 9 2 2" xfId="31775"/>
    <cellStyle name="Обычный 7 3 9 3" xfId="10572"/>
    <cellStyle name="Обычный 7 3 9 3 2" xfId="31776"/>
    <cellStyle name="Обычный 7 3 9 4" xfId="10573"/>
    <cellStyle name="Обычный 7 3 9 4 2" xfId="31777"/>
    <cellStyle name="Обычный 7 3 9 5" xfId="10574"/>
    <cellStyle name="Обычный 7 3 9 5 2" xfId="31778"/>
    <cellStyle name="Обычный 7 3 9 6" xfId="10575"/>
    <cellStyle name="Обычный 7 3 9 6 2" xfId="31779"/>
    <cellStyle name="Обычный 7 3 9 7" xfId="31774"/>
    <cellStyle name="Обычный 7 4" xfId="10576"/>
    <cellStyle name="Обычный 7 4 10" xfId="10577"/>
    <cellStyle name="Обычный 7 4 10 2" xfId="10578"/>
    <cellStyle name="Обычный 7 4 10 2 2" xfId="31782"/>
    <cellStyle name="Обычный 7 4 10 3" xfId="10579"/>
    <cellStyle name="Обычный 7 4 10 3 2" xfId="31783"/>
    <cellStyle name="Обычный 7 4 10 4" xfId="10580"/>
    <cellStyle name="Обычный 7 4 10 4 2" xfId="31784"/>
    <cellStyle name="Обычный 7 4 10 5" xfId="10581"/>
    <cellStyle name="Обычный 7 4 10 5 2" xfId="31785"/>
    <cellStyle name="Обычный 7 4 10 6" xfId="10582"/>
    <cellStyle name="Обычный 7 4 10 6 2" xfId="31786"/>
    <cellStyle name="Обычный 7 4 10 7" xfId="31781"/>
    <cellStyle name="Обычный 7 4 11" xfId="10583"/>
    <cellStyle name="Обычный 7 4 11 2" xfId="10584"/>
    <cellStyle name="Обычный 7 4 11 2 2" xfId="31788"/>
    <cellStyle name="Обычный 7 4 11 3" xfId="10585"/>
    <cellStyle name="Обычный 7 4 11 3 2" xfId="31789"/>
    <cellStyle name="Обычный 7 4 11 4" xfId="10586"/>
    <cellStyle name="Обычный 7 4 11 4 2" xfId="31790"/>
    <cellStyle name="Обычный 7 4 11 5" xfId="10587"/>
    <cellStyle name="Обычный 7 4 11 5 2" xfId="31791"/>
    <cellStyle name="Обычный 7 4 11 6" xfId="10588"/>
    <cellStyle name="Обычный 7 4 11 6 2" xfId="31792"/>
    <cellStyle name="Обычный 7 4 11 7" xfId="31787"/>
    <cellStyle name="Обычный 7 4 12" xfId="10589"/>
    <cellStyle name="Обычный 7 4 12 2" xfId="10590"/>
    <cellStyle name="Обычный 7 4 12 2 2" xfId="31794"/>
    <cellStyle name="Обычный 7 4 12 3" xfId="10591"/>
    <cellStyle name="Обычный 7 4 12 3 2" xfId="31795"/>
    <cellStyle name="Обычный 7 4 12 4" xfId="10592"/>
    <cellStyle name="Обычный 7 4 12 4 2" xfId="31796"/>
    <cellStyle name="Обычный 7 4 12 5" xfId="10593"/>
    <cellStyle name="Обычный 7 4 12 5 2" xfId="31797"/>
    <cellStyle name="Обычный 7 4 12 6" xfId="10594"/>
    <cellStyle name="Обычный 7 4 12 6 2" xfId="31798"/>
    <cellStyle name="Обычный 7 4 12 7" xfId="31793"/>
    <cellStyle name="Обычный 7 4 13" xfId="10595"/>
    <cellStyle name="Обычный 7 4 13 2" xfId="10596"/>
    <cellStyle name="Обычный 7 4 13 2 2" xfId="31800"/>
    <cellStyle name="Обычный 7 4 13 3" xfId="10597"/>
    <cellStyle name="Обычный 7 4 13 3 2" xfId="31801"/>
    <cellStyle name="Обычный 7 4 13 4" xfId="10598"/>
    <cellStyle name="Обычный 7 4 13 4 2" xfId="31802"/>
    <cellStyle name="Обычный 7 4 13 5" xfId="10599"/>
    <cellStyle name="Обычный 7 4 13 5 2" xfId="31803"/>
    <cellStyle name="Обычный 7 4 13 6" xfId="10600"/>
    <cellStyle name="Обычный 7 4 13 6 2" xfId="31804"/>
    <cellStyle name="Обычный 7 4 13 7" xfId="31799"/>
    <cellStyle name="Обычный 7 4 14" xfId="10601"/>
    <cellStyle name="Обычный 7 4 14 2" xfId="10602"/>
    <cellStyle name="Обычный 7 4 14 2 2" xfId="31806"/>
    <cellStyle name="Обычный 7 4 14 3" xfId="10603"/>
    <cellStyle name="Обычный 7 4 14 3 2" xfId="31807"/>
    <cellStyle name="Обычный 7 4 14 4" xfId="10604"/>
    <cellStyle name="Обычный 7 4 14 4 2" xfId="31808"/>
    <cellStyle name="Обычный 7 4 14 5" xfId="10605"/>
    <cellStyle name="Обычный 7 4 14 5 2" xfId="31809"/>
    <cellStyle name="Обычный 7 4 14 6" xfId="10606"/>
    <cellStyle name="Обычный 7 4 14 6 2" xfId="31810"/>
    <cellStyle name="Обычный 7 4 14 7" xfId="31805"/>
    <cellStyle name="Обычный 7 4 15" xfId="10607"/>
    <cellStyle name="Обычный 7 4 15 2" xfId="10608"/>
    <cellStyle name="Обычный 7 4 15 2 2" xfId="31812"/>
    <cellStyle name="Обычный 7 4 15 3" xfId="10609"/>
    <cellStyle name="Обычный 7 4 15 3 2" xfId="31813"/>
    <cellStyle name="Обычный 7 4 15 4" xfId="10610"/>
    <cellStyle name="Обычный 7 4 15 4 2" xfId="31814"/>
    <cellStyle name="Обычный 7 4 15 5" xfId="10611"/>
    <cellStyle name="Обычный 7 4 15 5 2" xfId="31815"/>
    <cellStyle name="Обычный 7 4 15 6" xfId="10612"/>
    <cellStyle name="Обычный 7 4 15 6 2" xfId="31816"/>
    <cellStyle name="Обычный 7 4 15 7" xfId="31811"/>
    <cellStyle name="Обычный 7 4 16" xfId="10613"/>
    <cellStyle name="Обычный 7 4 16 2" xfId="10614"/>
    <cellStyle name="Обычный 7 4 16 2 2" xfId="31818"/>
    <cellStyle name="Обычный 7 4 16 3" xfId="10615"/>
    <cellStyle name="Обычный 7 4 16 3 2" xfId="31819"/>
    <cellStyle name="Обычный 7 4 16 4" xfId="10616"/>
    <cellStyle name="Обычный 7 4 16 4 2" xfId="31820"/>
    <cellStyle name="Обычный 7 4 16 5" xfId="10617"/>
    <cellStyle name="Обычный 7 4 16 5 2" xfId="31821"/>
    <cellStyle name="Обычный 7 4 16 6" xfId="10618"/>
    <cellStyle name="Обычный 7 4 16 6 2" xfId="31822"/>
    <cellStyle name="Обычный 7 4 16 7" xfId="31817"/>
    <cellStyle name="Обычный 7 4 17" xfId="10619"/>
    <cellStyle name="Обычный 7 4 17 2" xfId="10620"/>
    <cellStyle name="Обычный 7 4 17 2 2" xfId="31824"/>
    <cellStyle name="Обычный 7 4 17 3" xfId="10621"/>
    <cellStyle name="Обычный 7 4 17 3 2" xfId="31825"/>
    <cellStyle name="Обычный 7 4 17 4" xfId="10622"/>
    <cellStyle name="Обычный 7 4 17 4 2" xfId="31826"/>
    <cellStyle name="Обычный 7 4 17 5" xfId="10623"/>
    <cellStyle name="Обычный 7 4 17 5 2" xfId="31827"/>
    <cellStyle name="Обычный 7 4 17 6" xfId="10624"/>
    <cellStyle name="Обычный 7 4 17 6 2" xfId="31828"/>
    <cellStyle name="Обычный 7 4 17 7" xfId="31823"/>
    <cellStyle name="Обычный 7 4 18" xfId="10625"/>
    <cellStyle name="Обычный 7 4 18 2" xfId="10626"/>
    <cellStyle name="Обычный 7 4 18 2 2" xfId="31830"/>
    <cellStyle name="Обычный 7 4 18 3" xfId="10627"/>
    <cellStyle name="Обычный 7 4 18 3 2" xfId="31831"/>
    <cellStyle name="Обычный 7 4 18 4" xfId="10628"/>
    <cellStyle name="Обычный 7 4 18 4 2" xfId="31832"/>
    <cellStyle name="Обычный 7 4 18 5" xfId="10629"/>
    <cellStyle name="Обычный 7 4 18 5 2" xfId="31833"/>
    <cellStyle name="Обычный 7 4 18 6" xfId="10630"/>
    <cellStyle name="Обычный 7 4 18 6 2" xfId="31834"/>
    <cellStyle name="Обычный 7 4 18 7" xfId="31829"/>
    <cellStyle name="Обычный 7 4 19" xfId="10631"/>
    <cellStyle name="Обычный 7 4 19 2" xfId="10632"/>
    <cellStyle name="Обычный 7 4 19 2 2" xfId="31836"/>
    <cellStyle name="Обычный 7 4 19 3" xfId="10633"/>
    <cellStyle name="Обычный 7 4 19 3 2" xfId="31837"/>
    <cellStyle name="Обычный 7 4 19 4" xfId="10634"/>
    <cellStyle name="Обычный 7 4 19 4 2" xfId="31838"/>
    <cellStyle name="Обычный 7 4 19 5" xfId="10635"/>
    <cellStyle name="Обычный 7 4 19 5 2" xfId="31839"/>
    <cellStyle name="Обычный 7 4 19 6" xfId="10636"/>
    <cellStyle name="Обычный 7 4 19 6 2" xfId="31840"/>
    <cellStyle name="Обычный 7 4 19 7" xfId="31835"/>
    <cellStyle name="Обычный 7 4 2" xfId="10637"/>
    <cellStyle name="Обычный 7 4 2 2" xfId="10638"/>
    <cellStyle name="Обычный 7 4 2 2 2" xfId="31842"/>
    <cellStyle name="Обычный 7 4 2 3" xfId="10639"/>
    <cellStyle name="Обычный 7 4 2 3 2" xfId="31843"/>
    <cellStyle name="Обычный 7 4 2 4" xfId="10640"/>
    <cellStyle name="Обычный 7 4 2 4 2" xfId="31844"/>
    <cellStyle name="Обычный 7 4 2 5" xfId="10641"/>
    <cellStyle name="Обычный 7 4 2 5 2" xfId="31845"/>
    <cellStyle name="Обычный 7 4 2 6" xfId="10642"/>
    <cellStyle name="Обычный 7 4 2 6 2" xfId="31846"/>
    <cellStyle name="Обычный 7 4 2 7" xfId="31841"/>
    <cellStyle name="Обычный 7 4 20" xfId="10643"/>
    <cellStyle name="Обычный 7 4 20 2" xfId="10644"/>
    <cellStyle name="Обычный 7 4 20 2 2" xfId="31848"/>
    <cellStyle name="Обычный 7 4 20 3" xfId="10645"/>
    <cellStyle name="Обычный 7 4 20 3 2" xfId="31849"/>
    <cellStyle name="Обычный 7 4 20 4" xfId="10646"/>
    <cellStyle name="Обычный 7 4 20 4 2" xfId="31850"/>
    <cellStyle name="Обычный 7 4 20 5" xfId="10647"/>
    <cellStyle name="Обычный 7 4 20 5 2" xfId="31851"/>
    <cellStyle name="Обычный 7 4 20 6" xfId="10648"/>
    <cellStyle name="Обычный 7 4 20 6 2" xfId="31852"/>
    <cellStyle name="Обычный 7 4 20 7" xfId="31847"/>
    <cellStyle name="Обычный 7 4 21" xfId="10649"/>
    <cellStyle name="Обычный 7 4 21 2" xfId="10650"/>
    <cellStyle name="Обычный 7 4 21 2 2" xfId="31854"/>
    <cellStyle name="Обычный 7 4 21 3" xfId="10651"/>
    <cellStyle name="Обычный 7 4 21 3 2" xfId="31855"/>
    <cellStyle name="Обычный 7 4 21 4" xfId="10652"/>
    <cellStyle name="Обычный 7 4 21 4 2" xfId="31856"/>
    <cellStyle name="Обычный 7 4 21 5" xfId="10653"/>
    <cellStyle name="Обычный 7 4 21 5 2" xfId="31857"/>
    <cellStyle name="Обычный 7 4 21 6" xfId="10654"/>
    <cellStyle name="Обычный 7 4 21 6 2" xfId="31858"/>
    <cellStyle name="Обычный 7 4 21 7" xfId="31853"/>
    <cellStyle name="Обычный 7 4 22" xfId="10655"/>
    <cellStyle name="Обычный 7 4 22 2" xfId="10656"/>
    <cellStyle name="Обычный 7 4 22 2 2" xfId="31860"/>
    <cellStyle name="Обычный 7 4 22 3" xfId="10657"/>
    <cellStyle name="Обычный 7 4 22 3 2" xfId="31861"/>
    <cellStyle name="Обычный 7 4 22 4" xfId="10658"/>
    <cellStyle name="Обычный 7 4 22 4 2" xfId="31862"/>
    <cellStyle name="Обычный 7 4 22 5" xfId="10659"/>
    <cellStyle name="Обычный 7 4 22 5 2" xfId="31863"/>
    <cellStyle name="Обычный 7 4 22 6" xfId="10660"/>
    <cellStyle name="Обычный 7 4 22 6 2" xfId="31864"/>
    <cellStyle name="Обычный 7 4 22 7" xfId="31859"/>
    <cellStyle name="Обычный 7 4 23" xfId="10661"/>
    <cellStyle name="Обычный 7 4 23 2" xfId="10662"/>
    <cellStyle name="Обычный 7 4 23 2 2" xfId="31866"/>
    <cellStyle name="Обычный 7 4 23 3" xfId="10663"/>
    <cellStyle name="Обычный 7 4 23 3 2" xfId="31867"/>
    <cellStyle name="Обычный 7 4 23 4" xfId="10664"/>
    <cellStyle name="Обычный 7 4 23 4 2" xfId="31868"/>
    <cellStyle name="Обычный 7 4 23 5" xfId="10665"/>
    <cellStyle name="Обычный 7 4 23 5 2" xfId="31869"/>
    <cellStyle name="Обычный 7 4 23 6" xfId="10666"/>
    <cellStyle name="Обычный 7 4 23 6 2" xfId="31870"/>
    <cellStyle name="Обычный 7 4 23 7" xfId="31865"/>
    <cellStyle name="Обычный 7 4 24" xfId="10667"/>
    <cellStyle name="Обычный 7 4 24 2" xfId="10668"/>
    <cellStyle name="Обычный 7 4 24 2 2" xfId="31872"/>
    <cellStyle name="Обычный 7 4 24 3" xfId="10669"/>
    <cellStyle name="Обычный 7 4 24 3 2" xfId="31873"/>
    <cellStyle name="Обычный 7 4 24 4" xfId="10670"/>
    <cellStyle name="Обычный 7 4 24 4 2" xfId="31874"/>
    <cellStyle name="Обычный 7 4 24 5" xfId="10671"/>
    <cellStyle name="Обычный 7 4 24 5 2" xfId="31875"/>
    <cellStyle name="Обычный 7 4 24 6" xfId="10672"/>
    <cellStyle name="Обычный 7 4 24 6 2" xfId="31876"/>
    <cellStyle name="Обычный 7 4 24 7" xfId="31871"/>
    <cellStyle name="Обычный 7 4 25" xfId="10673"/>
    <cellStyle name="Обычный 7 4 25 2" xfId="10674"/>
    <cellStyle name="Обычный 7 4 25 2 2" xfId="31878"/>
    <cellStyle name="Обычный 7 4 25 3" xfId="10675"/>
    <cellStyle name="Обычный 7 4 25 3 2" xfId="31879"/>
    <cellStyle name="Обычный 7 4 25 4" xfId="10676"/>
    <cellStyle name="Обычный 7 4 25 4 2" xfId="31880"/>
    <cellStyle name="Обычный 7 4 25 5" xfId="10677"/>
    <cellStyle name="Обычный 7 4 25 5 2" xfId="31881"/>
    <cellStyle name="Обычный 7 4 25 6" xfId="10678"/>
    <cellStyle name="Обычный 7 4 25 6 2" xfId="31882"/>
    <cellStyle name="Обычный 7 4 25 7" xfId="31877"/>
    <cellStyle name="Обычный 7 4 26" xfId="10679"/>
    <cellStyle name="Обычный 7 4 26 2" xfId="10680"/>
    <cellStyle name="Обычный 7 4 26 2 2" xfId="31884"/>
    <cellStyle name="Обычный 7 4 26 3" xfId="10681"/>
    <cellStyle name="Обычный 7 4 26 3 2" xfId="31885"/>
    <cellStyle name="Обычный 7 4 26 4" xfId="10682"/>
    <cellStyle name="Обычный 7 4 26 4 2" xfId="31886"/>
    <cellStyle name="Обычный 7 4 26 5" xfId="10683"/>
    <cellStyle name="Обычный 7 4 26 5 2" xfId="31887"/>
    <cellStyle name="Обычный 7 4 26 6" xfId="10684"/>
    <cellStyle name="Обычный 7 4 26 6 2" xfId="31888"/>
    <cellStyle name="Обычный 7 4 26 7" xfId="31883"/>
    <cellStyle name="Обычный 7 4 27" xfId="10685"/>
    <cellStyle name="Обычный 7 4 27 2" xfId="10686"/>
    <cellStyle name="Обычный 7 4 27 2 2" xfId="31890"/>
    <cellStyle name="Обычный 7 4 27 3" xfId="10687"/>
    <cellStyle name="Обычный 7 4 27 3 2" xfId="31891"/>
    <cellStyle name="Обычный 7 4 27 4" xfId="10688"/>
    <cellStyle name="Обычный 7 4 27 4 2" xfId="31892"/>
    <cellStyle name="Обычный 7 4 27 5" xfId="10689"/>
    <cellStyle name="Обычный 7 4 27 5 2" xfId="31893"/>
    <cellStyle name="Обычный 7 4 27 6" xfId="10690"/>
    <cellStyle name="Обычный 7 4 27 6 2" xfId="31894"/>
    <cellStyle name="Обычный 7 4 27 7" xfId="31889"/>
    <cellStyle name="Обычный 7 4 28" xfId="10691"/>
    <cellStyle name="Обычный 7 4 28 2" xfId="10692"/>
    <cellStyle name="Обычный 7 4 28 2 2" xfId="31896"/>
    <cellStyle name="Обычный 7 4 28 3" xfId="10693"/>
    <cellStyle name="Обычный 7 4 28 3 2" xfId="31897"/>
    <cellStyle name="Обычный 7 4 28 4" xfId="10694"/>
    <cellStyle name="Обычный 7 4 28 4 2" xfId="31898"/>
    <cellStyle name="Обычный 7 4 28 5" xfId="10695"/>
    <cellStyle name="Обычный 7 4 28 5 2" xfId="31899"/>
    <cellStyle name="Обычный 7 4 28 6" xfId="10696"/>
    <cellStyle name="Обычный 7 4 28 6 2" xfId="31900"/>
    <cellStyle name="Обычный 7 4 28 7" xfId="31895"/>
    <cellStyle name="Обычный 7 4 29" xfId="10697"/>
    <cellStyle name="Обычный 7 4 29 2" xfId="10698"/>
    <cellStyle name="Обычный 7 4 29 2 2" xfId="31902"/>
    <cellStyle name="Обычный 7 4 29 3" xfId="10699"/>
    <cellStyle name="Обычный 7 4 29 3 2" xfId="31903"/>
    <cellStyle name="Обычный 7 4 29 4" xfId="10700"/>
    <cellStyle name="Обычный 7 4 29 4 2" xfId="31904"/>
    <cellStyle name="Обычный 7 4 29 5" xfId="10701"/>
    <cellStyle name="Обычный 7 4 29 5 2" xfId="31905"/>
    <cellStyle name="Обычный 7 4 29 6" xfId="10702"/>
    <cellStyle name="Обычный 7 4 29 6 2" xfId="31906"/>
    <cellStyle name="Обычный 7 4 29 7" xfId="31901"/>
    <cellStyle name="Обычный 7 4 3" xfId="10703"/>
    <cellStyle name="Обычный 7 4 3 2" xfId="10704"/>
    <cellStyle name="Обычный 7 4 3 2 2" xfId="31908"/>
    <cellStyle name="Обычный 7 4 3 3" xfId="10705"/>
    <cellStyle name="Обычный 7 4 3 3 2" xfId="31909"/>
    <cellStyle name="Обычный 7 4 3 4" xfId="10706"/>
    <cellStyle name="Обычный 7 4 3 4 2" xfId="31910"/>
    <cellStyle name="Обычный 7 4 3 5" xfId="10707"/>
    <cellStyle name="Обычный 7 4 3 5 2" xfId="31911"/>
    <cellStyle name="Обычный 7 4 3 6" xfId="10708"/>
    <cellStyle name="Обычный 7 4 3 6 2" xfId="31912"/>
    <cellStyle name="Обычный 7 4 3 7" xfId="31907"/>
    <cellStyle name="Обычный 7 4 30" xfId="10709"/>
    <cellStyle name="Обычный 7 4 30 2" xfId="10710"/>
    <cellStyle name="Обычный 7 4 30 2 2" xfId="31914"/>
    <cellStyle name="Обычный 7 4 30 3" xfId="10711"/>
    <cellStyle name="Обычный 7 4 30 3 2" xfId="31915"/>
    <cellStyle name="Обычный 7 4 30 4" xfId="10712"/>
    <cellStyle name="Обычный 7 4 30 4 2" xfId="31916"/>
    <cellStyle name="Обычный 7 4 30 5" xfId="10713"/>
    <cellStyle name="Обычный 7 4 30 5 2" xfId="31917"/>
    <cellStyle name="Обычный 7 4 30 6" xfId="10714"/>
    <cellStyle name="Обычный 7 4 30 6 2" xfId="31918"/>
    <cellStyle name="Обычный 7 4 30 7" xfId="31913"/>
    <cellStyle name="Обычный 7 4 31" xfId="10715"/>
    <cellStyle name="Обычный 7 4 31 2" xfId="10716"/>
    <cellStyle name="Обычный 7 4 31 2 2" xfId="31920"/>
    <cellStyle name="Обычный 7 4 31 3" xfId="10717"/>
    <cellStyle name="Обычный 7 4 31 3 2" xfId="31921"/>
    <cellStyle name="Обычный 7 4 31 4" xfId="10718"/>
    <cellStyle name="Обычный 7 4 31 4 2" xfId="31922"/>
    <cellStyle name="Обычный 7 4 31 5" xfId="10719"/>
    <cellStyle name="Обычный 7 4 31 5 2" xfId="31923"/>
    <cellStyle name="Обычный 7 4 31 6" xfId="10720"/>
    <cellStyle name="Обычный 7 4 31 6 2" xfId="31924"/>
    <cellStyle name="Обычный 7 4 31 7" xfId="31919"/>
    <cellStyle name="Обычный 7 4 32" xfId="10721"/>
    <cellStyle name="Обычный 7 4 32 2" xfId="10722"/>
    <cellStyle name="Обычный 7 4 32 2 2" xfId="31926"/>
    <cellStyle name="Обычный 7 4 32 3" xfId="10723"/>
    <cellStyle name="Обычный 7 4 32 3 2" xfId="31927"/>
    <cellStyle name="Обычный 7 4 32 4" xfId="10724"/>
    <cellStyle name="Обычный 7 4 32 4 2" xfId="31928"/>
    <cellStyle name="Обычный 7 4 32 5" xfId="10725"/>
    <cellStyle name="Обычный 7 4 32 5 2" xfId="31929"/>
    <cellStyle name="Обычный 7 4 32 6" xfId="10726"/>
    <cellStyle name="Обычный 7 4 32 6 2" xfId="31930"/>
    <cellStyle name="Обычный 7 4 32 7" xfId="31925"/>
    <cellStyle name="Обычный 7 4 33" xfId="10727"/>
    <cellStyle name="Обычный 7 4 33 2" xfId="10728"/>
    <cellStyle name="Обычный 7 4 33 2 2" xfId="31932"/>
    <cellStyle name="Обычный 7 4 33 3" xfId="10729"/>
    <cellStyle name="Обычный 7 4 33 3 2" xfId="31933"/>
    <cellStyle name="Обычный 7 4 33 4" xfId="10730"/>
    <cellStyle name="Обычный 7 4 33 4 2" xfId="31934"/>
    <cellStyle name="Обычный 7 4 33 5" xfId="10731"/>
    <cellStyle name="Обычный 7 4 33 5 2" xfId="31935"/>
    <cellStyle name="Обычный 7 4 33 6" xfId="10732"/>
    <cellStyle name="Обычный 7 4 33 6 2" xfId="31936"/>
    <cellStyle name="Обычный 7 4 33 7" xfId="31931"/>
    <cellStyle name="Обычный 7 4 34" xfId="10733"/>
    <cellStyle name="Обычный 7 4 34 2" xfId="10734"/>
    <cellStyle name="Обычный 7 4 34 2 2" xfId="31938"/>
    <cellStyle name="Обычный 7 4 34 3" xfId="10735"/>
    <cellStyle name="Обычный 7 4 34 3 2" xfId="31939"/>
    <cellStyle name="Обычный 7 4 34 4" xfId="10736"/>
    <cellStyle name="Обычный 7 4 34 4 2" xfId="31940"/>
    <cellStyle name="Обычный 7 4 34 5" xfId="10737"/>
    <cellStyle name="Обычный 7 4 34 5 2" xfId="31941"/>
    <cellStyle name="Обычный 7 4 34 6" xfId="10738"/>
    <cellStyle name="Обычный 7 4 34 6 2" xfId="31942"/>
    <cellStyle name="Обычный 7 4 34 7" xfId="31937"/>
    <cellStyle name="Обычный 7 4 35" xfId="10739"/>
    <cellStyle name="Обычный 7 4 35 2" xfId="10740"/>
    <cellStyle name="Обычный 7 4 35 2 2" xfId="31944"/>
    <cellStyle name="Обычный 7 4 35 3" xfId="10741"/>
    <cellStyle name="Обычный 7 4 35 3 2" xfId="31945"/>
    <cellStyle name="Обычный 7 4 35 4" xfId="10742"/>
    <cellStyle name="Обычный 7 4 35 4 2" xfId="31946"/>
    <cellStyle name="Обычный 7 4 35 5" xfId="10743"/>
    <cellStyle name="Обычный 7 4 35 5 2" xfId="31947"/>
    <cellStyle name="Обычный 7 4 35 6" xfId="10744"/>
    <cellStyle name="Обычный 7 4 35 6 2" xfId="31948"/>
    <cellStyle name="Обычный 7 4 35 7" xfId="31943"/>
    <cellStyle name="Обычный 7 4 36" xfId="10745"/>
    <cellStyle name="Обычный 7 4 36 2" xfId="10746"/>
    <cellStyle name="Обычный 7 4 36 2 2" xfId="31950"/>
    <cellStyle name="Обычный 7 4 36 3" xfId="10747"/>
    <cellStyle name="Обычный 7 4 36 3 2" xfId="31951"/>
    <cellStyle name="Обычный 7 4 36 4" xfId="10748"/>
    <cellStyle name="Обычный 7 4 36 4 2" xfId="31952"/>
    <cellStyle name="Обычный 7 4 36 5" xfId="10749"/>
    <cellStyle name="Обычный 7 4 36 5 2" xfId="31953"/>
    <cellStyle name="Обычный 7 4 36 6" xfId="10750"/>
    <cellStyle name="Обычный 7 4 36 6 2" xfId="31954"/>
    <cellStyle name="Обычный 7 4 36 7" xfId="31949"/>
    <cellStyle name="Обычный 7 4 37" xfId="10751"/>
    <cellStyle name="Обычный 7 4 37 2" xfId="31955"/>
    <cellStyle name="Обычный 7 4 38" xfId="10752"/>
    <cellStyle name="Обычный 7 4 38 2" xfId="31956"/>
    <cellStyle name="Обычный 7 4 39" xfId="10753"/>
    <cellStyle name="Обычный 7 4 39 2" xfId="31957"/>
    <cellStyle name="Обычный 7 4 4" xfId="10754"/>
    <cellStyle name="Обычный 7 4 4 2" xfId="10755"/>
    <cellStyle name="Обычный 7 4 4 2 2" xfId="31959"/>
    <cellStyle name="Обычный 7 4 4 3" xfId="10756"/>
    <cellStyle name="Обычный 7 4 4 3 2" xfId="31960"/>
    <cellStyle name="Обычный 7 4 4 4" xfId="10757"/>
    <cellStyle name="Обычный 7 4 4 4 2" xfId="31961"/>
    <cellStyle name="Обычный 7 4 4 5" xfId="10758"/>
    <cellStyle name="Обычный 7 4 4 5 2" xfId="31962"/>
    <cellStyle name="Обычный 7 4 4 6" xfId="10759"/>
    <cellStyle name="Обычный 7 4 4 6 2" xfId="31963"/>
    <cellStyle name="Обычный 7 4 4 7" xfId="31958"/>
    <cellStyle name="Обычный 7 4 40" xfId="10760"/>
    <cellStyle name="Обычный 7 4 40 2" xfId="31964"/>
    <cellStyle name="Обычный 7 4 41" xfId="10761"/>
    <cellStyle name="Обычный 7 4 41 2" xfId="31965"/>
    <cellStyle name="Обычный 7 4 42" xfId="23312"/>
    <cellStyle name="Обычный 7 4 42 2" xfId="40209"/>
    <cellStyle name="Обычный 7 4 43" xfId="31780"/>
    <cellStyle name="Обычный 7 4 5" xfId="10762"/>
    <cellStyle name="Обычный 7 4 5 2" xfId="10763"/>
    <cellStyle name="Обычный 7 4 5 2 2" xfId="31967"/>
    <cellStyle name="Обычный 7 4 5 3" xfId="10764"/>
    <cellStyle name="Обычный 7 4 5 3 2" xfId="31968"/>
    <cellStyle name="Обычный 7 4 5 4" xfId="10765"/>
    <cellStyle name="Обычный 7 4 5 4 2" xfId="31969"/>
    <cellStyle name="Обычный 7 4 5 5" xfId="10766"/>
    <cellStyle name="Обычный 7 4 5 5 2" xfId="31970"/>
    <cellStyle name="Обычный 7 4 5 6" xfId="10767"/>
    <cellStyle name="Обычный 7 4 5 6 2" xfId="31971"/>
    <cellStyle name="Обычный 7 4 5 7" xfId="31966"/>
    <cellStyle name="Обычный 7 4 6" xfId="10768"/>
    <cellStyle name="Обычный 7 4 6 2" xfId="10769"/>
    <cellStyle name="Обычный 7 4 6 2 2" xfId="31973"/>
    <cellStyle name="Обычный 7 4 6 3" xfId="10770"/>
    <cellStyle name="Обычный 7 4 6 3 2" xfId="31974"/>
    <cellStyle name="Обычный 7 4 6 4" xfId="10771"/>
    <cellStyle name="Обычный 7 4 6 4 2" xfId="31975"/>
    <cellStyle name="Обычный 7 4 6 5" xfId="10772"/>
    <cellStyle name="Обычный 7 4 6 5 2" xfId="31976"/>
    <cellStyle name="Обычный 7 4 6 6" xfId="10773"/>
    <cellStyle name="Обычный 7 4 6 6 2" xfId="31977"/>
    <cellStyle name="Обычный 7 4 6 7" xfId="31972"/>
    <cellStyle name="Обычный 7 4 7" xfId="10774"/>
    <cellStyle name="Обычный 7 4 7 2" xfId="10775"/>
    <cellStyle name="Обычный 7 4 7 2 2" xfId="31979"/>
    <cellStyle name="Обычный 7 4 7 3" xfId="10776"/>
    <cellStyle name="Обычный 7 4 7 3 2" xfId="31980"/>
    <cellStyle name="Обычный 7 4 7 4" xfId="10777"/>
    <cellStyle name="Обычный 7 4 7 4 2" xfId="31981"/>
    <cellStyle name="Обычный 7 4 7 5" xfId="10778"/>
    <cellStyle name="Обычный 7 4 7 5 2" xfId="31982"/>
    <cellStyle name="Обычный 7 4 7 6" xfId="10779"/>
    <cellStyle name="Обычный 7 4 7 6 2" xfId="31983"/>
    <cellStyle name="Обычный 7 4 7 7" xfId="31978"/>
    <cellStyle name="Обычный 7 4 8" xfId="10780"/>
    <cellStyle name="Обычный 7 4 8 2" xfId="10781"/>
    <cellStyle name="Обычный 7 4 8 2 2" xfId="31985"/>
    <cellStyle name="Обычный 7 4 8 3" xfId="10782"/>
    <cellStyle name="Обычный 7 4 8 3 2" xfId="31986"/>
    <cellStyle name="Обычный 7 4 8 4" xfId="10783"/>
    <cellStyle name="Обычный 7 4 8 4 2" xfId="31987"/>
    <cellStyle name="Обычный 7 4 8 5" xfId="10784"/>
    <cellStyle name="Обычный 7 4 8 5 2" xfId="31988"/>
    <cellStyle name="Обычный 7 4 8 6" xfId="10785"/>
    <cellStyle name="Обычный 7 4 8 6 2" xfId="31989"/>
    <cellStyle name="Обычный 7 4 8 7" xfId="31984"/>
    <cellStyle name="Обычный 7 4 9" xfId="10786"/>
    <cellStyle name="Обычный 7 4 9 2" xfId="10787"/>
    <cellStyle name="Обычный 7 4 9 2 2" xfId="31991"/>
    <cellStyle name="Обычный 7 4 9 3" xfId="10788"/>
    <cellStyle name="Обычный 7 4 9 3 2" xfId="31992"/>
    <cellStyle name="Обычный 7 4 9 4" xfId="10789"/>
    <cellStyle name="Обычный 7 4 9 4 2" xfId="31993"/>
    <cellStyle name="Обычный 7 4 9 5" xfId="10790"/>
    <cellStyle name="Обычный 7 4 9 5 2" xfId="31994"/>
    <cellStyle name="Обычный 7 4 9 6" xfId="10791"/>
    <cellStyle name="Обычный 7 4 9 6 2" xfId="31995"/>
    <cellStyle name="Обычный 7 4 9 7" xfId="31990"/>
    <cellStyle name="Обычный 7 5" xfId="10792"/>
    <cellStyle name="Обычный 7 5 2" xfId="31996"/>
    <cellStyle name="Обычный 7 6" xfId="10793"/>
    <cellStyle name="Обычный 7 6 2" xfId="31997"/>
    <cellStyle name="Обычный 7 7" xfId="10794"/>
    <cellStyle name="Обычный 7 7 2" xfId="31998"/>
    <cellStyle name="Обычный 7 8" xfId="23313"/>
    <cellStyle name="Обычный 7 8 2" xfId="40210"/>
    <cellStyle name="Обычный 7 9" xfId="23314"/>
    <cellStyle name="Обычный 7 9 2" xfId="40211"/>
    <cellStyle name="Обычный 7_За июнь и 6 месяцев 2011с береговой" xfId="10795"/>
    <cellStyle name="Обычный 70" xfId="10796"/>
    <cellStyle name="Обычный 70 2" xfId="31999"/>
    <cellStyle name="Обычный 71" xfId="10797"/>
    <cellStyle name="Обычный 71 2" xfId="32000"/>
    <cellStyle name="Обычный 72" xfId="10798"/>
    <cellStyle name="Обычный 72 2" xfId="32001"/>
    <cellStyle name="Обычный 73" xfId="10799"/>
    <cellStyle name="Обычный 73 2" xfId="23315"/>
    <cellStyle name="Обычный 73 2 2" xfId="40212"/>
    <cellStyle name="Обычный 73 3" xfId="32002"/>
    <cellStyle name="Обычный 74" xfId="10800"/>
    <cellStyle name="Обычный 74 2" xfId="32003"/>
    <cellStyle name="Обычный 75" xfId="10801"/>
    <cellStyle name="Обычный 75 2" xfId="32004"/>
    <cellStyle name="Обычный 76" xfId="10802"/>
    <cellStyle name="Обычный 76 2" xfId="32005"/>
    <cellStyle name="Обычный 77" xfId="10803"/>
    <cellStyle name="Обычный 77 2" xfId="32006"/>
    <cellStyle name="Обычный 78" xfId="10804"/>
    <cellStyle name="Обычный 78 2" xfId="32007"/>
    <cellStyle name="Обычный 79" xfId="10805"/>
    <cellStyle name="Обычный 79 2" xfId="32008"/>
    <cellStyle name="Обычный 8" xfId="10806"/>
    <cellStyle name="Обычный 8 2" xfId="10807"/>
    <cellStyle name="Обычный 8 2 10" xfId="10808"/>
    <cellStyle name="Обычный 8 2 10 2" xfId="10809"/>
    <cellStyle name="Обычный 8 2 10 2 2" xfId="32012"/>
    <cellStyle name="Обычный 8 2 10 3" xfId="10810"/>
    <cellStyle name="Обычный 8 2 10 3 2" xfId="32013"/>
    <cellStyle name="Обычный 8 2 10 4" xfId="10811"/>
    <cellStyle name="Обычный 8 2 10 4 2" xfId="32014"/>
    <cellStyle name="Обычный 8 2 10 5" xfId="10812"/>
    <cellStyle name="Обычный 8 2 10 5 2" xfId="32015"/>
    <cellStyle name="Обычный 8 2 10 6" xfId="10813"/>
    <cellStyle name="Обычный 8 2 10 6 2" xfId="32016"/>
    <cellStyle name="Обычный 8 2 10 7" xfId="32011"/>
    <cellStyle name="Обычный 8 2 11" xfId="10814"/>
    <cellStyle name="Обычный 8 2 11 2" xfId="10815"/>
    <cellStyle name="Обычный 8 2 11 2 2" xfId="32018"/>
    <cellStyle name="Обычный 8 2 11 3" xfId="10816"/>
    <cellStyle name="Обычный 8 2 11 3 2" xfId="32019"/>
    <cellStyle name="Обычный 8 2 11 4" xfId="10817"/>
    <cellStyle name="Обычный 8 2 11 4 2" xfId="32020"/>
    <cellStyle name="Обычный 8 2 11 5" xfId="10818"/>
    <cellStyle name="Обычный 8 2 11 5 2" xfId="32021"/>
    <cellStyle name="Обычный 8 2 11 6" xfId="10819"/>
    <cellStyle name="Обычный 8 2 11 6 2" xfId="32022"/>
    <cellStyle name="Обычный 8 2 11 7" xfId="32017"/>
    <cellStyle name="Обычный 8 2 12" xfId="10820"/>
    <cellStyle name="Обычный 8 2 12 2" xfId="10821"/>
    <cellStyle name="Обычный 8 2 12 2 2" xfId="32024"/>
    <cellStyle name="Обычный 8 2 12 3" xfId="10822"/>
    <cellStyle name="Обычный 8 2 12 3 2" xfId="32025"/>
    <cellStyle name="Обычный 8 2 12 4" xfId="10823"/>
    <cellStyle name="Обычный 8 2 12 4 2" xfId="32026"/>
    <cellStyle name="Обычный 8 2 12 5" xfId="10824"/>
    <cellStyle name="Обычный 8 2 12 5 2" xfId="32027"/>
    <cellStyle name="Обычный 8 2 12 6" xfId="10825"/>
    <cellStyle name="Обычный 8 2 12 6 2" xfId="32028"/>
    <cellStyle name="Обычный 8 2 12 7" xfId="32023"/>
    <cellStyle name="Обычный 8 2 13" xfId="10826"/>
    <cellStyle name="Обычный 8 2 13 2" xfId="10827"/>
    <cellStyle name="Обычный 8 2 13 2 2" xfId="32030"/>
    <cellStyle name="Обычный 8 2 13 3" xfId="10828"/>
    <cellStyle name="Обычный 8 2 13 3 2" xfId="32031"/>
    <cellStyle name="Обычный 8 2 13 4" xfId="10829"/>
    <cellStyle name="Обычный 8 2 13 4 2" xfId="32032"/>
    <cellStyle name="Обычный 8 2 13 5" xfId="10830"/>
    <cellStyle name="Обычный 8 2 13 5 2" xfId="32033"/>
    <cellStyle name="Обычный 8 2 13 6" xfId="10831"/>
    <cellStyle name="Обычный 8 2 13 6 2" xfId="32034"/>
    <cellStyle name="Обычный 8 2 13 7" xfId="32029"/>
    <cellStyle name="Обычный 8 2 14" xfId="10832"/>
    <cellStyle name="Обычный 8 2 14 2" xfId="10833"/>
    <cellStyle name="Обычный 8 2 14 2 2" xfId="32036"/>
    <cellStyle name="Обычный 8 2 14 3" xfId="10834"/>
    <cellStyle name="Обычный 8 2 14 3 2" xfId="32037"/>
    <cellStyle name="Обычный 8 2 14 4" xfId="10835"/>
    <cellStyle name="Обычный 8 2 14 4 2" xfId="32038"/>
    <cellStyle name="Обычный 8 2 14 5" xfId="10836"/>
    <cellStyle name="Обычный 8 2 14 5 2" xfId="32039"/>
    <cellStyle name="Обычный 8 2 14 6" xfId="10837"/>
    <cellStyle name="Обычный 8 2 14 6 2" xfId="32040"/>
    <cellStyle name="Обычный 8 2 14 7" xfId="32035"/>
    <cellStyle name="Обычный 8 2 15" xfId="10838"/>
    <cellStyle name="Обычный 8 2 15 2" xfId="10839"/>
    <cellStyle name="Обычный 8 2 15 2 2" xfId="32042"/>
    <cellStyle name="Обычный 8 2 15 3" xfId="10840"/>
    <cellStyle name="Обычный 8 2 15 3 2" xfId="32043"/>
    <cellStyle name="Обычный 8 2 15 4" xfId="10841"/>
    <cellStyle name="Обычный 8 2 15 4 2" xfId="32044"/>
    <cellStyle name="Обычный 8 2 15 5" xfId="10842"/>
    <cellStyle name="Обычный 8 2 15 5 2" xfId="32045"/>
    <cellStyle name="Обычный 8 2 15 6" xfId="10843"/>
    <cellStyle name="Обычный 8 2 15 6 2" xfId="32046"/>
    <cellStyle name="Обычный 8 2 15 7" xfId="32041"/>
    <cellStyle name="Обычный 8 2 16" xfId="10844"/>
    <cellStyle name="Обычный 8 2 16 2" xfId="10845"/>
    <cellStyle name="Обычный 8 2 16 2 2" xfId="32048"/>
    <cellStyle name="Обычный 8 2 16 3" xfId="10846"/>
    <cellStyle name="Обычный 8 2 16 3 2" xfId="32049"/>
    <cellStyle name="Обычный 8 2 16 4" xfId="10847"/>
    <cellStyle name="Обычный 8 2 16 4 2" xfId="32050"/>
    <cellStyle name="Обычный 8 2 16 5" xfId="10848"/>
    <cellStyle name="Обычный 8 2 16 5 2" xfId="32051"/>
    <cellStyle name="Обычный 8 2 16 6" xfId="10849"/>
    <cellStyle name="Обычный 8 2 16 6 2" xfId="32052"/>
    <cellStyle name="Обычный 8 2 16 7" xfId="32047"/>
    <cellStyle name="Обычный 8 2 17" xfId="10850"/>
    <cellStyle name="Обычный 8 2 17 2" xfId="10851"/>
    <cellStyle name="Обычный 8 2 17 2 2" xfId="32054"/>
    <cellStyle name="Обычный 8 2 17 3" xfId="10852"/>
    <cellStyle name="Обычный 8 2 17 3 2" xfId="32055"/>
    <cellStyle name="Обычный 8 2 17 4" xfId="10853"/>
    <cellStyle name="Обычный 8 2 17 4 2" xfId="32056"/>
    <cellStyle name="Обычный 8 2 17 5" xfId="10854"/>
    <cellStyle name="Обычный 8 2 17 5 2" xfId="32057"/>
    <cellStyle name="Обычный 8 2 17 6" xfId="10855"/>
    <cellStyle name="Обычный 8 2 17 6 2" xfId="32058"/>
    <cellStyle name="Обычный 8 2 17 7" xfId="32053"/>
    <cellStyle name="Обычный 8 2 18" xfId="10856"/>
    <cellStyle name="Обычный 8 2 18 2" xfId="10857"/>
    <cellStyle name="Обычный 8 2 18 2 2" xfId="32060"/>
    <cellStyle name="Обычный 8 2 18 3" xfId="10858"/>
    <cellStyle name="Обычный 8 2 18 3 2" xfId="32061"/>
    <cellStyle name="Обычный 8 2 18 4" xfId="10859"/>
    <cellStyle name="Обычный 8 2 18 4 2" xfId="32062"/>
    <cellStyle name="Обычный 8 2 18 5" xfId="10860"/>
    <cellStyle name="Обычный 8 2 18 5 2" xfId="32063"/>
    <cellStyle name="Обычный 8 2 18 6" xfId="10861"/>
    <cellStyle name="Обычный 8 2 18 6 2" xfId="32064"/>
    <cellStyle name="Обычный 8 2 18 7" xfId="32059"/>
    <cellStyle name="Обычный 8 2 19" xfId="10862"/>
    <cellStyle name="Обычный 8 2 19 2" xfId="10863"/>
    <cellStyle name="Обычный 8 2 19 2 2" xfId="32066"/>
    <cellStyle name="Обычный 8 2 19 3" xfId="10864"/>
    <cellStyle name="Обычный 8 2 19 3 2" xfId="32067"/>
    <cellStyle name="Обычный 8 2 19 4" xfId="10865"/>
    <cellStyle name="Обычный 8 2 19 4 2" xfId="32068"/>
    <cellStyle name="Обычный 8 2 19 5" xfId="10866"/>
    <cellStyle name="Обычный 8 2 19 5 2" xfId="32069"/>
    <cellStyle name="Обычный 8 2 19 6" xfId="10867"/>
    <cellStyle name="Обычный 8 2 19 6 2" xfId="32070"/>
    <cellStyle name="Обычный 8 2 19 7" xfId="32065"/>
    <cellStyle name="Обычный 8 2 2" xfId="10868"/>
    <cellStyle name="Обычный 8 2 2 2" xfId="32071"/>
    <cellStyle name="Обычный 8 2 20" xfId="10869"/>
    <cellStyle name="Обычный 8 2 20 2" xfId="10870"/>
    <cellStyle name="Обычный 8 2 20 2 2" xfId="32073"/>
    <cellStyle name="Обычный 8 2 20 3" xfId="10871"/>
    <cellStyle name="Обычный 8 2 20 3 2" xfId="32074"/>
    <cellStyle name="Обычный 8 2 20 4" xfId="10872"/>
    <cellStyle name="Обычный 8 2 20 4 2" xfId="32075"/>
    <cellStyle name="Обычный 8 2 20 5" xfId="10873"/>
    <cellStyle name="Обычный 8 2 20 5 2" xfId="32076"/>
    <cellStyle name="Обычный 8 2 20 6" xfId="10874"/>
    <cellStyle name="Обычный 8 2 20 6 2" xfId="32077"/>
    <cellStyle name="Обычный 8 2 20 7" xfId="32072"/>
    <cellStyle name="Обычный 8 2 21" xfId="10875"/>
    <cellStyle name="Обычный 8 2 21 2" xfId="10876"/>
    <cellStyle name="Обычный 8 2 21 2 2" xfId="32079"/>
    <cellStyle name="Обычный 8 2 21 3" xfId="10877"/>
    <cellStyle name="Обычный 8 2 21 3 2" xfId="32080"/>
    <cellStyle name="Обычный 8 2 21 4" xfId="10878"/>
    <cellStyle name="Обычный 8 2 21 4 2" xfId="32081"/>
    <cellStyle name="Обычный 8 2 21 5" xfId="10879"/>
    <cellStyle name="Обычный 8 2 21 5 2" xfId="32082"/>
    <cellStyle name="Обычный 8 2 21 6" xfId="10880"/>
    <cellStyle name="Обычный 8 2 21 6 2" xfId="32083"/>
    <cellStyle name="Обычный 8 2 21 7" xfId="32078"/>
    <cellStyle name="Обычный 8 2 22" xfId="10881"/>
    <cellStyle name="Обычный 8 2 22 2" xfId="10882"/>
    <cellStyle name="Обычный 8 2 22 2 2" xfId="32085"/>
    <cellStyle name="Обычный 8 2 22 3" xfId="10883"/>
    <cellStyle name="Обычный 8 2 22 3 2" xfId="32086"/>
    <cellStyle name="Обычный 8 2 22 4" xfId="10884"/>
    <cellStyle name="Обычный 8 2 22 4 2" xfId="32087"/>
    <cellStyle name="Обычный 8 2 22 5" xfId="10885"/>
    <cellStyle name="Обычный 8 2 22 5 2" xfId="32088"/>
    <cellStyle name="Обычный 8 2 22 6" xfId="10886"/>
    <cellStyle name="Обычный 8 2 22 6 2" xfId="32089"/>
    <cellStyle name="Обычный 8 2 22 7" xfId="32084"/>
    <cellStyle name="Обычный 8 2 23" xfId="10887"/>
    <cellStyle name="Обычный 8 2 23 2" xfId="10888"/>
    <cellStyle name="Обычный 8 2 23 2 2" xfId="32091"/>
    <cellStyle name="Обычный 8 2 23 3" xfId="10889"/>
    <cellStyle name="Обычный 8 2 23 3 2" xfId="32092"/>
    <cellStyle name="Обычный 8 2 23 4" xfId="10890"/>
    <cellStyle name="Обычный 8 2 23 4 2" xfId="32093"/>
    <cellStyle name="Обычный 8 2 23 5" xfId="10891"/>
    <cellStyle name="Обычный 8 2 23 5 2" xfId="32094"/>
    <cellStyle name="Обычный 8 2 23 6" xfId="10892"/>
    <cellStyle name="Обычный 8 2 23 6 2" xfId="32095"/>
    <cellStyle name="Обычный 8 2 23 7" xfId="32090"/>
    <cellStyle name="Обычный 8 2 24" xfId="10893"/>
    <cellStyle name="Обычный 8 2 24 2" xfId="10894"/>
    <cellStyle name="Обычный 8 2 24 2 2" xfId="32097"/>
    <cellStyle name="Обычный 8 2 24 3" xfId="10895"/>
    <cellStyle name="Обычный 8 2 24 3 2" xfId="32098"/>
    <cellStyle name="Обычный 8 2 24 4" xfId="10896"/>
    <cellStyle name="Обычный 8 2 24 4 2" xfId="32099"/>
    <cellStyle name="Обычный 8 2 24 5" xfId="10897"/>
    <cellStyle name="Обычный 8 2 24 5 2" xfId="32100"/>
    <cellStyle name="Обычный 8 2 24 6" xfId="10898"/>
    <cellStyle name="Обычный 8 2 24 6 2" xfId="32101"/>
    <cellStyle name="Обычный 8 2 24 7" xfId="32096"/>
    <cellStyle name="Обычный 8 2 25" xfId="10899"/>
    <cellStyle name="Обычный 8 2 25 2" xfId="10900"/>
    <cellStyle name="Обычный 8 2 25 2 2" xfId="32103"/>
    <cellStyle name="Обычный 8 2 25 3" xfId="10901"/>
    <cellStyle name="Обычный 8 2 25 3 2" xfId="32104"/>
    <cellStyle name="Обычный 8 2 25 4" xfId="10902"/>
    <cellStyle name="Обычный 8 2 25 4 2" xfId="32105"/>
    <cellStyle name="Обычный 8 2 25 5" xfId="10903"/>
    <cellStyle name="Обычный 8 2 25 5 2" xfId="32106"/>
    <cellStyle name="Обычный 8 2 25 6" xfId="10904"/>
    <cellStyle name="Обычный 8 2 25 6 2" xfId="32107"/>
    <cellStyle name="Обычный 8 2 25 7" xfId="32102"/>
    <cellStyle name="Обычный 8 2 26" xfId="10905"/>
    <cellStyle name="Обычный 8 2 26 2" xfId="10906"/>
    <cellStyle name="Обычный 8 2 26 2 2" xfId="32109"/>
    <cellStyle name="Обычный 8 2 26 3" xfId="10907"/>
    <cellStyle name="Обычный 8 2 26 3 2" xfId="32110"/>
    <cellStyle name="Обычный 8 2 26 4" xfId="10908"/>
    <cellStyle name="Обычный 8 2 26 4 2" xfId="32111"/>
    <cellStyle name="Обычный 8 2 26 5" xfId="10909"/>
    <cellStyle name="Обычный 8 2 26 5 2" xfId="32112"/>
    <cellStyle name="Обычный 8 2 26 6" xfId="10910"/>
    <cellStyle name="Обычный 8 2 26 6 2" xfId="32113"/>
    <cellStyle name="Обычный 8 2 26 7" xfId="32108"/>
    <cellStyle name="Обычный 8 2 27" xfId="10911"/>
    <cellStyle name="Обычный 8 2 27 2" xfId="10912"/>
    <cellStyle name="Обычный 8 2 27 2 2" xfId="32115"/>
    <cellStyle name="Обычный 8 2 27 3" xfId="10913"/>
    <cellStyle name="Обычный 8 2 27 3 2" xfId="32116"/>
    <cellStyle name="Обычный 8 2 27 4" xfId="10914"/>
    <cellStyle name="Обычный 8 2 27 4 2" xfId="32117"/>
    <cellStyle name="Обычный 8 2 27 5" xfId="10915"/>
    <cellStyle name="Обычный 8 2 27 5 2" xfId="32118"/>
    <cellStyle name="Обычный 8 2 27 6" xfId="10916"/>
    <cellStyle name="Обычный 8 2 27 6 2" xfId="32119"/>
    <cellStyle name="Обычный 8 2 27 7" xfId="32114"/>
    <cellStyle name="Обычный 8 2 28" xfId="10917"/>
    <cellStyle name="Обычный 8 2 28 2" xfId="10918"/>
    <cellStyle name="Обычный 8 2 28 2 2" xfId="32121"/>
    <cellStyle name="Обычный 8 2 28 3" xfId="10919"/>
    <cellStyle name="Обычный 8 2 28 3 2" xfId="32122"/>
    <cellStyle name="Обычный 8 2 28 4" xfId="10920"/>
    <cellStyle name="Обычный 8 2 28 4 2" xfId="32123"/>
    <cellStyle name="Обычный 8 2 28 5" xfId="10921"/>
    <cellStyle name="Обычный 8 2 28 5 2" xfId="32124"/>
    <cellStyle name="Обычный 8 2 28 6" xfId="10922"/>
    <cellStyle name="Обычный 8 2 28 6 2" xfId="32125"/>
    <cellStyle name="Обычный 8 2 28 7" xfId="32120"/>
    <cellStyle name="Обычный 8 2 29" xfId="10923"/>
    <cellStyle name="Обычный 8 2 29 2" xfId="10924"/>
    <cellStyle name="Обычный 8 2 29 2 2" xfId="32127"/>
    <cellStyle name="Обычный 8 2 29 3" xfId="10925"/>
    <cellStyle name="Обычный 8 2 29 3 2" xfId="32128"/>
    <cellStyle name="Обычный 8 2 29 4" xfId="10926"/>
    <cellStyle name="Обычный 8 2 29 4 2" xfId="32129"/>
    <cellStyle name="Обычный 8 2 29 5" xfId="10927"/>
    <cellStyle name="Обычный 8 2 29 5 2" xfId="32130"/>
    <cellStyle name="Обычный 8 2 29 6" xfId="10928"/>
    <cellStyle name="Обычный 8 2 29 6 2" xfId="32131"/>
    <cellStyle name="Обычный 8 2 29 7" xfId="32126"/>
    <cellStyle name="Обычный 8 2 3" xfId="10929"/>
    <cellStyle name="Обычный 8 2 3 2" xfId="32132"/>
    <cellStyle name="Обычный 8 2 30" xfId="10930"/>
    <cellStyle name="Обычный 8 2 30 2" xfId="10931"/>
    <cellStyle name="Обычный 8 2 30 2 2" xfId="32134"/>
    <cellStyle name="Обычный 8 2 30 3" xfId="10932"/>
    <cellStyle name="Обычный 8 2 30 3 2" xfId="32135"/>
    <cellStyle name="Обычный 8 2 30 4" xfId="10933"/>
    <cellStyle name="Обычный 8 2 30 4 2" xfId="32136"/>
    <cellStyle name="Обычный 8 2 30 5" xfId="10934"/>
    <cellStyle name="Обычный 8 2 30 5 2" xfId="32137"/>
    <cellStyle name="Обычный 8 2 30 6" xfId="10935"/>
    <cellStyle name="Обычный 8 2 30 6 2" xfId="32138"/>
    <cellStyle name="Обычный 8 2 30 7" xfId="32133"/>
    <cellStyle name="Обычный 8 2 31" xfId="10936"/>
    <cellStyle name="Обычный 8 2 31 2" xfId="10937"/>
    <cellStyle name="Обычный 8 2 31 2 2" xfId="32140"/>
    <cellStyle name="Обычный 8 2 31 3" xfId="10938"/>
    <cellStyle name="Обычный 8 2 31 3 2" xfId="32141"/>
    <cellStyle name="Обычный 8 2 31 4" xfId="10939"/>
    <cellStyle name="Обычный 8 2 31 4 2" xfId="32142"/>
    <cellStyle name="Обычный 8 2 31 5" xfId="10940"/>
    <cellStyle name="Обычный 8 2 31 5 2" xfId="32143"/>
    <cellStyle name="Обычный 8 2 31 6" xfId="10941"/>
    <cellStyle name="Обычный 8 2 31 6 2" xfId="32144"/>
    <cellStyle name="Обычный 8 2 31 7" xfId="32139"/>
    <cellStyle name="Обычный 8 2 32" xfId="10942"/>
    <cellStyle name="Обычный 8 2 32 2" xfId="10943"/>
    <cellStyle name="Обычный 8 2 32 2 2" xfId="32146"/>
    <cellStyle name="Обычный 8 2 32 3" xfId="10944"/>
    <cellStyle name="Обычный 8 2 32 3 2" xfId="32147"/>
    <cellStyle name="Обычный 8 2 32 4" xfId="10945"/>
    <cellStyle name="Обычный 8 2 32 4 2" xfId="32148"/>
    <cellStyle name="Обычный 8 2 32 5" xfId="10946"/>
    <cellStyle name="Обычный 8 2 32 5 2" xfId="32149"/>
    <cellStyle name="Обычный 8 2 32 6" xfId="10947"/>
    <cellStyle name="Обычный 8 2 32 6 2" xfId="32150"/>
    <cellStyle name="Обычный 8 2 32 7" xfId="32145"/>
    <cellStyle name="Обычный 8 2 33" xfId="10948"/>
    <cellStyle name="Обычный 8 2 33 2" xfId="10949"/>
    <cellStyle name="Обычный 8 2 33 2 2" xfId="32152"/>
    <cellStyle name="Обычный 8 2 33 3" xfId="10950"/>
    <cellStyle name="Обычный 8 2 33 3 2" xfId="32153"/>
    <cellStyle name="Обычный 8 2 33 4" xfId="10951"/>
    <cellStyle name="Обычный 8 2 33 4 2" xfId="32154"/>
    <cellStyle name="Обычный 8 2 33 5" xfId="10952"/>
    <cellStyle name="Обычный 8 2 33 5 2" xfId="32155"/>
    <cellStyle name="Обычный 8 2 33 6" xfId="10953"/>
    <cellStyle name="Обычный 8 2 33 6 2" xfId="32156"/>
    <cellStyle name="Обычный 8 2 33 7" xfId="32151"/>
    <cellStyle name="Обычный 8 2 34" xfId="10954"/>
    <cellStyle name="Обычный 8 2 34 2" xfId="10955"/>
    <cellStyle name="Обычный 8 2 34 2 2" xfId="32158"/>
    <cellStyle name="Обычный 8 2 34 3" xfId="10956"/>
    <cellStyle name="Обычный 8 2 34 3 2" xfId="32159"/>
    <cellStyle name="Обычный 8 2 34 4" xfId="10957"/>
    <cellStyle name="Обычный 8 2 34 4 2" xfId="32160"/>
    <cellStyle name="Обычный 8 2 34 5" xfId="10958"/>
    <cellStyle name="Обычный 8 2 34 5 2" xfId="32161"/>
    <cellStyle name="Обычный 8 2 34 6" xfId="10959"/>
    <cellStyle name="Обычный 8 2 34 6 2" xfId="32162"/>
    <cellStyle name="Обычный 8 2 34 7" xfId="32157"/>
    <cellStyle name="Обычный 8 2 35" xfId="10960"/>
    <cellStyle name="Обычный 8 2 35 2" xfId="10961"/>
    <cellStyle name="Обычный 8 2 35 2 2" xfId="32164"/>
    <cellStyle name="Обычный 8 2 35 3" xfId="10962"/>
    <cellStyle name="Обычный 8 2 35 3 2" xfId="32165"/>
    <cellStyle name="Обычный 8 2 35 4" xfId="10963"/>
    <cellStyle name="Обычный 8 2 35 4 2" xfId="32166"/>
    <cellStyle name="Обычный 8 2 35 5" xfId="10964"/>
    <cellStyle name="Обычный 8 2 35 5 2" xfId="32167"/>
    <cellStyle name="Обычный 8 2 35 6" xfId="10965"/>
    <cellStyle name="Обычный 8 2 35 6 2" xfId="32168"/>
    <cellStyle name="Обычный 8 2 35 7" xfId="32163"/>
    <cellStyle name="Обычный 8 2 36" xfId="10966"/>
    <cellStyle name="Обычный 8 2 36 2" xfId="10967"/>
    <cellStyle name="Обычный 8 2 36 2 2" xfId="32170"/>
    <cellStyle name="Обычный 8 2 36 3" xfId="10968"/>
    <cellStyle name="Обычный 8 2 36 3 2" xfId="32171"/>
    <cellStyle name="Обычный 8 2 36 4" xfId="10969"/>
    <cellStyle name="Обычный 8 2 36 4 2" xfId="32172"/>
    <cellStyle name="Обычный 8 2 36 5" xfId="10970"/>
    <cellStyle name="Обычный 8 2 36 5 2" xfId="32173"/>
    <cellStyle name="Обычный 8 2 36 6" xfId="10971"/>
    <cellStyle name="Обычный 8 2 36 6 2" xfId="32174"/>
    <cellStyle name="Обычный 8 2 36 7" xfId="32169"/>
    <cellStyle name="Обычный 8 2 37" xfId="10972"/>
    <cellStyle name="Обычный 8 2 37 2" xfId="10973"/>
    <cellStyle name="Обычный 8 2 37 2 2" xfId="32176"/>
    <cellStyle name="Обычный 8 2 37 3" xfId="10974"/>
    <cellStyle name="Обычный 8 2 37 3 2" xfId="32177"/>
    <cellStyle name="Обычный 8 2 37 4" xfId="10975"/>
    <cellStyle name="Обычный 8 2 37 4 2" xfId="32178"/>
    <cellStyle name="Обычный 8 2 37 5" xfId="10976"/>
    <cellStyle name="Обычный 8 2 37 5 2" xfId="32179"/>
    <cellStyle name="Обычный 8 2 37 6" xfId="10977"/>
    <cellStyle name="Обычный 8 2 37 6 2" xfId="32180"/>
    <cellStyle name="Обычный 8 2 37 7" xfId="32175"/>
    <cellStyle name="Обычный 8 2 38" xfId="10978"/>
    <cellStyle name="Обычный 8 2 38 2" xfId="10979"/>
    <cellStyle name="Обычный 8 2 38 2 2" xfId="32182"/>
    <cellStyle name="Обычный 8 2 38 3" xfId="10980"/>
    <cellStyle name="Обычный 8 2 38 3 2" xfId="32183"/>
    <cellStyle name="Обычный 8 2 38 4" xfId="10981"/>
    <cellStyle name="Обычный 8 2 38 4 2" xfId="32184"/>
    <cellStyle name="Обычный 8 2 38 5" xfId="10982"/>
    <cellStyle name="Обычный 8 2 38 5 2" xfId="32185"/>
    <cellStyle name="Обычный 8 2 38 6" xfId="10983"/>
    <cellStyle name="Обычный 8 2 38 6 2" xfId="32186"/>
    <cellStyle name="Обычный 8 2 38 7" xfId="32181"/>
    <cellStyle name="Обычный 8 2 39" xfId="10984"/>
    <cellStyle name="Обычный 8 2 39 2" xfId="32187"/>
    <cellStyle name="Обычный 8 2 4" xfId="10985"/>
    <cellStyle name="Обычный 8 2 4 2" xfId="10986"/>
    <cellStyle name="Обычный 8 2 4 2 2" xfId="32189"/>
    <cellStyle name="Обычный 8 2 4 3" xfId="10987"/>
    <cellStyle name="Обычный 8 2 4 3 2" xfId="32190"/>
    <cellStyle name="Обычный 8 2 4 4" xfId="10988"/>
    <cellStyle name="Обычный 8 2 4 4 2" xfId="32191"/>
    <cellStyle name="Обычный 8 2 4 5" xfId="10989"/>
    <cellStyle name="Обычный 8 2 4 5 2" xfId="32192"/>
    <cellStyle name="Обычный 8 2 4 6" xfId="10990"/>
    <cellStyle name="Обычный 8 2 4 6 2" xfId="32193"/>
    <cellStyle name="Обычный 8 2 4 7" xfId="32188"/>
    <cellStyle name="Обычный 8 2 40" xfId="10991"/>
    <cellStyle name="Обычный 8 2 40 2" xfId="32194"/>
    <cellStyle name="Обычный 8 2 41" xfId="10992"/>
    <cellStyle name="Обычный 8 2 41 2" xfId="32195"/>
    <cellStyle name="Обычный 8 2 42" xfId="10993"/>
    <cellStyle name="Обычный 8 2 42 2" xfId="32196"/>
    <cellStyle name="Обычный 8 2 43" xfId="10994"/>
    <cellStyle name="Обычный 8 2 43 2" xfId="32197"/>
    <cellStyle name="Обычный 8 2 44" xfId="23316"/>
    <cellStyle name="Обычный 8 2 44 2" xfId="40213"/>
    <cellStyle name="Обычный 8 2 45" xfId="23317"/>
    <cellStyle name="Обычный 8 2 45 2" xfId="40214"/>
    <cellStyle name="Обычный 8 2 46" xfId="23318"/>
    <cellStyle name="Обычный 8 2 46 2" xfId="40215"/>
    <cellStyle name="Обычный 8 2 47" xfId="32010"/>
    <cellStyle name="Обычный 8 2 5" xfId="10995"/>
    <cellStyle name="Обычный 8 2 5 2" xfId="10996"/>
    <cellStyle name="Обычный 8 2 5 2 2" xfId="32199"/>
    <cellStyle name="Обычный 8 2 5 3" xfId="10997"/>
    <cellStyle name="Обычный 8 2 5 3 2" xfId="32200"/>
    <cellStyle name="Обычный 8 2 5 4" xfId="10998"/>
    <cellStyle name="Обычный 8 2 5 4 2" xfId="32201"/>
    <cellStyle name="Обычный 8 2 5 5" xfId="10999"/>
    <cellStyle name="Обычный 8 2 5 5 2" xfId="32202"/>
    <cellStyle name="Обычный 8 2 5 6" xfId="11000"/>
    <cellStyle name="Обычный 8 2 5 6 2" xfId="32203"/>
    <cellStyle name="Обычный 8 2 5 7" xfId="32198"/>
    <cellStyle name="Обычный 8 2 6" xfId="11001"/>
    <cellStyle name="Обычный 8 2 6 2" xfId="11002"/>
    <cellStyle name="Обычный 8 2 6 2 2" xfId="32205"/>
    <cellStyle name="Обычный 8 2 6 3" xfId="11003"/>
    <cellStyle name="Обычный 8 2 6 3 2" xfId="32206"/>
    <cellStyle name="Обычный 8 2 6 4" xfId="11004"/>
    <cellStyle name="Обычный 8 2 6 4 2" xfId="32207"/>
    <cellStyle name="Обычный 8 2 6 5" xfId="11005"/>
    <cellStyle name="Обычный 8 2 6 5 2" xfId="32208"/>
    <cellStyle name="Обычный 8 2 6 6" xfId="11006"/>
    <cellStyle name="Обычный 8 2 6 6 2" xfId="32209"/>
    <cellStyle name="Обычный 8 2 6 7" xfId="32204"/>
    <cellStyle name="Обычный 8 2 7" xfId="11007"/>
    <cellStyle name="Обычный 8 2 7 2" xfId="11008"/>
    <cellStyle name="Обычный 8 2 7 2 2" xfId="32211"/>
    <cellStyle name="Обычный 8 2 7 3" xfId="11009"/>
    <cellStyle name="Обычный 8 2 7 3 2" xfId="32212"/>
    <cellStyle name="Обычный 8 2 7 4" xfId="11010"/>
    <cellStyle name="Обычный 8 2 7 4 2" xfId="32213"/>
    <cellStyle name="Обычный 8 2 7 5" xfId="11011"/>
    <cellStyle name="Обычный 8 2 7 5 2" xfId="32214"/>
    <cellStyle name="Обычный 8 2 7 6" xfId="11012"/>
    <cellStyle name="Обычный 8 2 7 6 2" xfId="32215"/>
    <cellStyle name="Обычный 8 2 7 7" xfId="32210"/>
    <cellStyle name="Обычный 8 2 8" xfId="11013"/>
    <cellStyle name="Обычный 8 2 8 2" xfId="11014"/>
    <cellStyle name="Обычный 8 2 8 2 2" xfId="32217"/>
    <cellStyle name="Обычный 8 2 8 3" xfId="11015"/>
    <cellStyle name="Обычный 8 2 8 3 2" xfId="32218"/>
    <cellStyle name="Обычный 8 2 8 4" xfId="11016"/>
    <cellStyle name="Обычный 8 2 8 4 2" xfId="32219"/>
    <cellStyle name="Обычный 8 2 8 5" xfId="11017"/>
    <cellStyle name="Обычный 8 2 8 5 2" xfId="32220"/>
    <cellStyle name="Обычный 8 2 8 6" xfId="11018"/>
    <cellStyle name="Обычный 8 2 8 6 2" xfId="32221"/>
    <cellStyle name="Обычный 8 2 8 7" xfId="32216"/>
    <cellStyle name="Обычный 8 2 9" xfId="11019"/>
    <cellStyle name="Обычный 8 2 9 2" xfId="11020"/>
    <cellStyle name="Обычный 8 2 9 2 2" xfId="32223"/>
    <cellStyle name="Обычный 8 2 9 3" xfId="11021"/>
    <cellStyle name="Обычный 8 2 9 3 2" xfId="32224"/>
    <cellStyle name="Обычный 8 2 9 4" xfId="11022"/>
    <cellStyle name="Обычный 8 2 9 4 2" xfId="32225"/>
    <cellStyle name="Обычный 8 2 9 5" xfId="11023"/>
    <cellStyle name="Обычный 8 2 9 5 2" xfId="32226"/>
    <cellStyle name="Обычный 8 2 9 6" xfId="11024"/>
    <cellStyle name="Обычный 8 2 9 6 2" xfId="32227"/>
    <cellStyle name="Обычный 8 2 9 7" xfId="32222"/>
    <cellStyle name="Обычный 8 3" xfId="23319"/>
    <cellStyle name="Обычный 8 3 2" xfId="40216"/>
    <cellStyle name="Обычный 8 4" xfId="23320"/>
    <cellStyle name="Обычный 8 4 2" xfId="40217"/>
    <cellStyle name="Обычный 8 5" xfId="23321"/>
    <cellStyle name="Обычный 8 5 2" xfId="40218"/>
    <cellStyle name="Обычный 8 6" xfId="32009"/>
    <cellStyle name="Обычный 80" xfId="11025"/>
    <cellStyle name="Обычный 80 2" xfId="32228"/>
    <cellStyle name="Обычный 81" xfId="11026"/>
    <cellStyle name="Обычный 81 2" xfId="32229"/>
    <cellStyle name="Обычный 82" xfId="23322"/>
    <cellStyle name="Обычный 82 2" xfId="40219"/>
    <cellStyle name="Обычный 83" xfId="23323"/>
    <cellStyle name="Обычный 83 2" xfId="40220"/>
    <cellStyle name="Обычный 84" xfId="23324"/>
    <cellStyle name="Обычный 84 2" xfId="40221"/>
    <cellStyle name="Обычный 85" xfId="23325"/>
    <cellStyle name="Обычный 85 2" xfId="40222"/>
    <cellStyle name="Обычный 86" xfId="23326"/>
    <cellStyle name="Обычный 86 2" xfId="40223"/>
    <cellStyle name="Обычный 87" xfId="23327"/>
    <cellStyle name="Обычный 87 2" xfId="40224"/>
    <cellStyle name="Обычный 88" xfId="23328"/>
    <cellStyle name="Обычный 88 2" xfId="40225"/>
    <cellStyle name="Обычный 89" xfId="23329"/>
    <cellStyle name="Обычный 89 2" xfId="40226"/>
    <cellStyle name="Обычный 9" xfId="11027"/>
    <cellStyle name="Обычный 9 2" xfId="11028"/>
    <cellStyle name="Обычный 9 2 2" xfId="11029"/>
    <cellStyle name="Обычный 9 2 2 2" xfId="32232"/>
    <cellStyle name="Обычный 9 2 3" xfId="23330"/>
    <cellStyle name="Обычный 9 2 3 2" xfId="40227"/>
    <cellStyle name="Обычный 9 2 4" xfId="32231"/>
    <cellStyle name="Обычный 9 3" xfId="11030"/>
    <cellStyle name="Обычный 9 3 2" xfId="32233"/>
    <cellStyle name="Обычный 9 4" xfId="23331"/>
    <cellStyle name="Обычный 9 4 2" xfId="40228"/>
    <cellStyle name="Обычный 9 5" xfId="23332"/>
    <cellStyle name="Обычный 9 5 2" xfId="40229"/>
    <cellStyle name="Обычный 9 6" xfId="23333"/>
    <cellStyle name="Обычный 9 6 2" xfId="40230"/>
    <cellStyle name="Обычный 9 7" xfId="23334"/>
    <cellStyle name="Обычный 9 7 2" xfId="40231"/>
    <cellStyle name="Обычный 9 8" xfId="32230"/>
    <cellStyle name="Обычный 90" xfId="23335"/>
    <cellStyle name="Обычный 90 2" xfId="40232"/>
    <cellStyle name="Обычный 91" xfId="23336"/>
    <cellStyle name="Обычный 91 2" xfId="40233"/>
    <cellStyle name="Обычный 92" xfId="23337"/>
    <cellStyle name="Обычный 92 2" xfId="40234"/>
    <cellStyle name="Обычный 93" xfId="23338"/>
    <cellStyle name="Обычный 93 2" xfId="40235"/>
    <cellStyle name="Обычный 94" xfId="23339"/>
    <cellStyle name="Обычный 94 2" xfId="40236"/>
    <cellStyle name="Обычный 95" xfId="23340"/>
    <cellStyle name="Обычный 95 2" xfId="40237"/>
    <cellStyle name="Обычный 96" xfId="23341"/>
    <cellStyle name="Обычный 96 2" xfId="40238"/>
    <cellStyle name="Обычный 97" xfId="23342"/>
    <cellStyle name="Обычный 97 2" xfId="40239"/>
    <cellStyle name="Обычный 98" xfId="15543"/>
    <cellStyle name="Обычный 98 2" xfId="32777"/>
    <cellStyle name="Обычный 99" xfId="23343"/>
    <cellStyle name="Обычный 99 2" xfId="40240"/>
    <cellStyle name="Обычный_Бюджет  с  1   июля 2001г" xfId="6"/>
    <cellStyle name="Обычный_Свод СМР И ТМЦ на 2012 год" xfId="7"/>
    <cellStyle name="Плохой 10" xfId="11032"/>
    <cellStyle name="Плохой 10 2" xfId="32234"/>
    <cellStyle name="Плохой 11" xfId="11033"/>
    <cellStyle name="Плохой 11 2" xfId="32235"/>
    <cellStyle name="Плохой 12" xfId="11034"/>
    <cellStyle name="Плохой 12 2" xfId="32236"/>
    <cellStyle name="Плохой 13" xfId="11035"/>
    <cellStyle name="Плохой 13 2" xfId="32237"/>
    <cellStyle name="Плохой 14" xfId="11036"/>
    <cellStyle name="Плохой 14 2" xfId="32238"/>
    <cellStyle name="Плохой 15" xfId="11037"/>
    <cellStyle name="Плохой 15 2" xfId="32239"/>
    <cellStyle name="Плохой 2" xfId="11038"/>
    <cellStyle name="Плохой 2 2" xfId="32240"/>
    <cellStyle name="Плохой 3" xfId="11039"/>
    <cellStyle name="Плохой 3 2" xfId="32241"/>
    <cellStyle name="Плохой 4" xfId="11040"/>
    <cellStyle name="Плохой 4 2" xfId="32242"/>
    <cellStyle name="Плохой 5" xfId="11041"/>
    <cellStyle name="Плохой 5 2" xfId="32243"/>
    <cellStyle name="Плохой 6" xfId="11042"/>
    <cellStyle name="Плохой 6 2" xfId="32244"/>
    <cellStyle name="Плохой 7" xfId="11043"/>
    <cellStyle name="Плохой 7 2" xfId="32245"/>
    <cellStyle name="Плохой 8" xfId="11044"/>
    <cellStyle name="Плохой 8 2" xfId="32246"/>
    <cellStyle name="Плохой 9" xfId="11045"/>
    <cellStyle name="Плохой 9 2" xfId="32247"/>
    <cellStyle name="Пояснение 10" xfId="11046"/>
    <cellStyle name="Пояснение 10 2" xfId="32248"/>
    <cellStyle name="Пояснение 11" xfId="11047"/>
    <cellStyle name="Пояснение 11 2" xfId="32249"/>
    <cellStyle name="Пояснение 12" xfId="11048"/>
    <cellStyle name="Пояснение 12 2" xfId="32250"/>
    <cellStyle name="Пояснение 13" xfId="11049"/>
    <cellStyle name="Пояснение 13 2" xfId="32251"/>
    <cellStyle name="Пояснение 14" xfId="11050"/>
    <cellStyle name="Пояснение 14 2" xfId="32252"/>
    <cellStyle name="Пояснение 15" xfId="11051"/>
    <cellStyle name="Пояснение 15 2" xfId="32253"/>
    <cellStyle name="Пояснение 2" xfId="11052"/>
    <cellStyle name="Пояснение 2 2" xfId="32254"/>
    <cellStyle name="Пояснение 3" xfId="11053"/>
    <cellStyle name="Пояснение 3 2" xfId="32255"/>
    <cellStyle name="Пояснение 4" xfId="11054"/>
    <cellStyle name="Пояснение 4 2" xfId="32256"/>
    <cellStyle name="Пояснение 5" xfId="11055"/>
    <cellStyle name="Пояснение 5 2" xfId="32257"/>
    <cellStyle name="Пояснение 6" xfId="11056"/>
    <cellStyle name="Пояснение 6 2" xfId="32258"/>
    <cellStyle name="Пояснение 7" xfId="11057"/>
    <cellStyle name="Пояснение 7 2" xfId="32259"/>
    <cellStyle name="Пояснение 8" xfId="11058"/>
    <cellStyle name="Пояснение 8 2" xfId="32260"/>
    <cellStyle name="Пояснение 9" xfId="11059"/>
    <cellStyle name="Пояснение 9 2" xfId="32261"/>
    <cellStyle name="Примечание 10" xfId="11060"/>
    <cellStyle name="Примечание 10 2" xfId="23344"/>
    <cellStyle name="Примечание 10 2 2" xfId="25197"/>
    <cellStyle name="Примечание 10 2 3" xfId="40241"/>
    <cellStyle name="Примечание 10 3" xfId="24712"/>
    <cellStyle name="Примечание 10 4" xfId="32262"/>
    <cellStyle name="Примечание 11" xfId="11061"/>
    <cellStyle name="Примечание 11 2" xfId="23345"/>
    <cellStyle name="Примечание 11 2 2" xfId="25198"/>
    <cellStyle name="Примечание 11 2 3" xfId="40242"/>
    <cellStyle name="Примечание 11 3" xfId="24713"/>
    <cellStyle name="Примечание 11 4" xfId="32263"/>
    <cellStyle name="Примечание 12" xfId="11062"/>
    <cellStyle name="Примечание 12 2" xfId="23346"/>
    <cellStyle name="Примечание 12 2 2" xfId="25199"/>
    <cellStyle name="Примечание 12 2 3" xfId="40243"/>
    <cellStyle name="Примечание 12 3" xfId="24714"/>
    <cellStyle name="Примечание 12 4" xfId="32264"/>
    <cellStyle name="Примечание 13" xfId="11063"/>
    <cellStyle name="Примечание 13 2" xfId="23347"/>
    <cellStyle name="Примечание 13 2 2" xfId="25200"/>
    <cellStyle name="Примечание 13 2 3" xfId="40244"/>
    <cellStyle name="Примечание 13 3" xfId="24715"/>
    <cellStyle name="Примечание 13 4" xfId="32265"/>
    <cellStyle name="Примечание 14" xfId="11064"/>
    <cellStyle name="Примечание 14 2" xfId="23348"/>
    <cellStyle name="Примечание 14 2 2" xfId="25201"/>
    <cellStyle name="Примечание 14 2 3" xfId="40245"/>
    <cellStyle name="Примечание 14 3" xfId="24716"/>
    <cellStyle name="Примечание 14 4" xfId="32266"/>
    <cellStyle name="Примечание 15" xfId="11065"/>
    <cellStyle name="Примечание 15 2" xfId="23349"/>
    <cellStyle name="Примечание 15 2 2" xfId="25202"/>
    <cellStyle name="Примечание 15 2 3" xfId="40246"/>
    <cellStyle name="Примечание 15 3" xfId="24717"/>
    <cellStyle name="Примечание 15 4" xfId="32267"/>
    <cellStyle name="Примечание 2" xfId="11066"/>
    <cellStyle name="Примечание 2 2" xfId="11067"/>
    <cellStyle name="Примечание 2 2 2" xfId="23350"/>
    <cellStyle name="Примечание 2 2 2 2" xfId="25203"/>
    <cellStyle name="Примечание 2 2 2 3" xfId="40247"/>
    <cellStyle name="Примечание 2 2 3" xfId="24719"/>
    <cellStyle name="Примечание 2 2 4" xfId="32269"/>
    <cellStyle name="Примечание 2 3" xfId="23351"/>
    <cellStyle name="Примечание 2 3 2" xfId="25204"/>
    <cellStyle name="Примечание 2 3 3" xfId="40248"/>
    <cellStyle name="Примечание 2 4" xfId="24718"/>
    <cellStyle name="Примечание 2 5" xfId="32268"/>
    <cellStyle name="Примечание 3" xfId="11068"/>
    <cellStyle name="Примечание 3 2" xfId="23352"/>
    <cellStyle name="Примечание 3 2 2" xfId="23353"/>
    <cellStyle name="Примечание 3 2 2 2" xfId="25206"/>
    <cellStyle name="Примечание 3 2 2 3" xfId="40250"/>
    <cellStyle name="Примечание 3 2 3" xfId="25205"/>
    <cellStyle name="Примечание 3 2 4" xfId="40249"/>
    <cellStyle name="Примечание 3 3" xfId="23354"/>
    <cellStyle name="Примечание 3 3 2" xfId="25207"/>
    <cellStyle name="Примечание 3 3 3" xfId="40251"/>
    <cellStyle name="Примечание 3 4" xfId="24720"/>
    <cellStyle name="Примечание 3 5" xfId="32270"/>
    <cellStyle name="Примечание 4" xfId="11069"/>
    <cellStyle name="Примечание 4 2" xfId="23355"/>
    <cellStyle name="Примечание 4 2 2" xfId="25208"/>
    <cellStyle name="Примечание 4 2 3" xfId="40252"/>
    <cellStyle name="Примечание 4 3" xfId="24721"/>
    <cellStyle name="Примечание 4 4" xfId="32271"/>
    <cellStyle name="Примечание 5" xfId="11070"/>
    <cellStyle name="Примечание 5 2" xfId="23356"/>
    <cellStyle name="Примечание 5 2 2" xfId="25209"/>
    <cellStyle name="Примечание 5 2 3" xfId="40253"/>
    <cellStyle name="Примечание 5 3" xfId="24722"/>
    <cellStyle name="Примечание 5 4" xfId="32272"/>
    <cellStyle name="Примечание 6" xfId="11071"/>
    <cellStyle name="Примечание 6 2" xfId="23357"/>
    <cellStyle name="Примечание 6 2 2" xfId="25210"/>
    <cellStyle name="Примечание 6 2 3" xfId="40254"/>
    <cellStyle name="Примечание 6 3" xfId="24723"/>
    <cellStyle name="Примечание 6 4" xfId="32273"/>
    <cellStyle name="Примечание 7" xfId="11072"/>
    <cellStyle name="Примечание 7 2" xfId="23358"/>
    <cellStyle name="Примечание 7 2 2" xfId="25211"/>
    <cellStyle name="Примечание 7 2 3" xfId="40255"/>
    <cellStyle name="Примечание 7 3" xfId="24724"/>
    <cellStyle name="Примечание 7 4" xfId="32274"/>
    <cellStyle name="Примечание 8" xfId="11073"/>
    <cellStyle name="Примечание 8 2" xfId="23359"/>
    <cellStyle name="Примечание 8 2 2" xfId="25212"/>
    <cellStyle name="Примечание 8 2 3" xfId="40256"/>
    <cellStyle name="Примечание 8 3" xfId="24725"/>
    <cellStyle name="Примечание 8 4" xfId="32275"/>
    <cellStyle name="Примечание 9" xfId="11074"/>
    <cellStyle name="Примечание 9 2" xfId="23360"/>
    <cellStyle name="Примечание 9 2 2" xfId="25213"/>
    <cellStyle name="Примечание 9 2 3" xfId="40257"/>
    <cellStyle name="Примечание 9 3" xfId="24726"/>
    <cellStyle name="Примечание 9 4" xfId="32276"/>
    <cellStyle name="Процентный 10" xfId="10"/>
    <cellStyle name="Процентный 2" xfId="11075"/>
    <cellStyle name="Процентный 2 10" xfId="11076"/>
    <cellStyle name="Процентный 2 10 2" xfId="11077"/>
    <cellStyle name="Процентный 2 10 3" xfId="23361"/>
    <cellStyle name="Процентный 2 11" xfId="11078"/>
    <cellStyle name="Процентный 2 11 2" xfId="11079"/>
    <cellStyle name="Процентный 2 11 3" xfId="23362"/>
    <cellStyle name="Процентный 2 12" xfId="11080"/>
    <cellStyle name="Процентный 2 12 2" xfId="11081"/>
    <cellStyle name="Процентный 2 12 3" xfId="23363"/>
    <cellStyle name="Процентный 2 13" xfId="11082"/>
    <cellStyle name="Процентный 2 13 2" xfId="11083"/>
    <cellStyle name="Процентный 2 13 3" xfId="23364"/>
    <cellStyle name="Процентный 2 14" xfId="11084"/>
    <cellStyle name="Процентный 2 14 2" xfId="11085"/>
    <cellStyle name="Процентный 2 14 3" xfId="23365"/>
    <cellStyle name="Процентный 2 15" xfId="11086"/>
    <cellStyle name="Процентный 2 16" xfId="11087"/>
    <cellStyle name="Процентный 2 17" xfId="11088"/>
    <cellStyle name="Процентный 2 18" xfId="23366"/>
    <cellStyle name="Процентный 2 19" xfId="23367"/>
    <cellStyle name="Процентный 2 2" xfId="11089"/>
    <cellStyle name="Процентный 2 2 2" xfId="23368"/>
    <cellStyle name="Процентный 2 2 3" xfId="23369"/>
    <cellStyle name="Процентный 2 2 4" xfId="23370"/>
    <cellStyle name="Процентный 2 20" xfId="23371"/>
    <cellStyle name="Процентный 2 21" xfId="23372"/>
    <cellStyle name="Процентный 2 3" xfId="11090"/>
    <cellStyle name="Процентный 2 3 10" xfId="23373"/>
    <cellStyle name="Процентный 2 3 10 2" xfId="40258"/>
    <cellStyle name="Процентный 2 3 11" xfId="23374"/>
    <cellStyle name="Процентный 2 3 11 2" xfId="40259"/>
    <cellStyle name="Процентный 2 3 2" xfId="11091"/>
    <cellStyle name="Процентный 2 3 2 2" xfId="23375"/>
    <cellStyle name="Процентный 2 3 2 2 2" xfId="23376"/>
    <cellStyle name="Процентный 2 3 2 2 2 2" xfId="40261"/>
    <cellStyle name="Процентный 2 3 2 2 3" xfId="23377"/>
    <cellStyle name="Процентный 2 3 2 2 3 2" xfId="40262"/>
    <cellStyle name="Процентный 2 3 2 2 4" xfId="23378"/>
    <cellStyle name="Процентный 2 3 2 2 4 2" xfId="40263"/>
    <cellStyle name="Процентный 2 3 2 2 5" xfId="23379"/>
    <cellStyle name="Процентный 2 3 2 2 5 2" xfId="40264"/>
    <cellStyle name="Процентный 2 3 2 2 6" xfId="40260"/>
    <cellStyle name="Процентный 2 3 2 3" xfId="23380"/>
    <cellStyle name="Процентный 2 3 2 3 2" xfId="40265"/>
    <cellStyle name="Процентный 2 3 2 4" xfId="23381"/>
    <cellStyle name="Процентный 2 3 2 4 2" xfId="40266"/>
    <cellStyle name="Процентный 2 3 2 5" xfId="23382"/>
    <cellStyle name="Процентный 2 3 2 5 2" xfId="40267"/>
    <cellStyle name="Процентный 2 3 2 6" xfId="23383"/>
    <cellStyle name="Процентный 2 3 2 6 2" xfId="40268"/>
    <cellStyle name="Процентный 2 3 3" xfId="23384"/>
    <cellStyle name="Процентный 2 3 3 2" xfId="23385"/>
    <cellStyle name="Процентный 2 3 3 2 2" xfId="40269"/>
    <cellStyle name="Процентный 2 3 3 3" xfId="23386"/>
    <cellStyle name="Процентный 2 3 3 3 2" xfId="40270"/>
    <cellStyle name="Процентный 2 3 3 4" xfId="23387"/>
    <cellStyle name="Процентный 2 3 3 4 2" xfId="40271"/>
    <cellStyle name="Процентный 2 3 3 5" xfId="23388"/>
    <cellStyle name="Процентный 2 3 3 5 2" xfId="40272"/>
    <cellStyle name="Процентный 2 3 4" xfId="23389"/>
    <cellStyle name="Процентный 2 3 4 2" xfId="40273"/>
    <cellStyle name="Процентный 2 3 5" xfId="23390"/>
    <cellStyle name="Процентный 2 3 5 2" xfId="40274"/>
    <cellStyle name="Процентный 2 3 6" xfId="23391"/>
    <cellStyle name="Процентный 2 3 6 2" xfId="40275"/>
    <cellStyle name="Процентный 2 3 7" xfId="23392"/>
    <cellStyle name="Процентный 2 3 7 2" xfId="40276"/>
    <cellStyle name="Процентный 2 3 8" xfId="23393"/>
    <cellStyle name="Процентный 2 3 8 2" xfId="40277"/>
    <cellStyle name="Процентный 2 3 9" xfId="23394"/>
    <cellStyle name="Процентный 2 3 9 2" xfId="40278"/>
    <cellStyle name="Процентный 2 4" xfId="11092"/>
    <cellStyle name="Процентный 2 4 2" xfId="11093"/>
    <cellStyle name="Процентный 2 4 3" xfId="23395"/>
    <cellStyle name="Процентный 2 5" xfId="11094"/>
    <cellStyle name="Процентный 2 5 2" xfId="11095"/>
    <cellStyle name="Процентный 2 5 3" xfId="23396"/>
    <cellStyle name="Процентный 2 6" xfId="11096"/>
    <cellStyle name="Процентный 2 6 2" xfId="11097"/>
    <cellStyle name="Процентный 2 6 3" xfId="23397"/>
    <cellStyle name="Процентный 2 7" xfId="11098"/>
    <cellStyle name="Процентный 2 7 2" xfId="11099"/>
    <cellStyle name="Процентный 2 7 3" xfId="23398"/>
    <cellStyle name="Процентный 2 8" xfId="11100"/>
    <cellStyle name="Процентный 2 8 2" xfId="11101"/>
    <cellStyle name="Процентный 2 8 3" xfId="23399"/>
    <cellStyle name="Процентный 2 9" xfId="11102"/>
    <cellStyle name="Процентный 2 9 2" xfId="11103"/>
    <cellStyle name="Процентный 2 9 3" xfId="23400"/>
    <cellStyle name="Процентный 3" xfId="11104"/>
    <cellStyle name="Процентный 3 2" xfId="11105"/>
    <cellStyle name="Процентный 3 2 2" xfId="23401"/>
    <cellStyle name="Процентный 3 2 3" xfId="23402"/>
    <cellStyle name="Процентный 3 2 4" xfId="23403"/>
    <cellStyle name="Процентный 3 2 5" xfId="23404"/>
    <cellStyle name="Процентный 3 3" xfId="11106"/>
    <cellStyle name="Процентный 3 3 2" xfId="11107"/>
    <cellStyle name="Процентный 3 3 2 2" xfId="11108"/>
    <cellStyle name="Процентный 3 3 2 2 2" xfId="32278"/>
    <cellStyle name="Процентный 3 3 2 3" xfId="32277"/>
    <cellStyle name="Процентный 3 3 3" xfId="11109"/>
    <cellStyle name="Процентный 3 3 3 2" xfId="32279"/>
    <cellStyle name="Процентный 3 3 4" xfId="23405"/>
    <cellStyle name="Процентный 3 4" xfId="11110"/>
    <cellStyle name="Процентный 3 4 2" xfId="23406"/>
    <cellStyle name="Процентный 3 4 2 2" xfId="40279"/>
    <cellStyle name="Процентный 3 4 3" xfId="32280"/>
    <cellStyle name="Процентный 3 5" xfId="11111"/>
    <cellStyle name="Процентный 3 6" xfId="11112"/>
    <cellStyle name="Процентный 3 7" xfId="11113"/>
    <cellStyle name="Процентный 4" xfId="11114"/>
    <cellStyle name="Процентный 4 2" xfId="23407"/>
    <cellStyle name="Процентный 5" xfId="11115"/>
    <cellStyle name="Процентный 5 2" xfId="11116"/>
    <cellStyle name="Процентный 5 3" xfId="23408"/>
    <cellStyle name="Процентный 6" xfId="11117"/>
    <cellStyle name="Процентный 6 2" xfId="11118"/>
    <cellStyle name="Процентный 6 2 2" xfId="23409"/>
    <cellStyle name="Процентный 6 2 2 2" xfId="40280"/>
    <cellStyle name="Процентный 6 2 3" xfId="32281"/>
    <cellStyle name="Процентный 6 3" xfId="11119"/>
    <cellStyle name="Процентный 6 4" xfId="23410"/>
    <cellStyle name="Процентный 7" xfId="11120"/>
    <cellStyle name="Процентный 7 2" xfId="23411"/>
    <cellStyle name="Процентный 7 2 2" xfId="40281"/>
    <cellStyle name="Процентный 7 3" xfId="32282"/>
    <cellStyle name="Процентный 8" xfId="11121"/>
    <cellStyle name="Процентный 8 2" xfId="32283"/>
    <cellStyle name="Процентный 9" xfId="23412"/>
    <cellStyle name="Связанная ячейка 10" xfId="11122"/>
    <cellStyle name="Связанная ячейка 10 2" xfId="32284"/>
    <cellStyle name="Связанная ячейка 11" xfId="11123"/>
    <cellStyle name="Связанная ячейка 11 2" xfId="32285"/>
    <cellStyle name="Связанная ячейка 12" xfId="11124"/>
    <cellStyle name="Связанная ячейка 12 2" xfId="32286"/>
    <cellStyle name="Связанная ячейка 13" xfId="11125"/>
    <cellStyle name="Связанная ячейка 13 2" xfId="32287"/>
    <cellStyle name="Связанная ячейка 14" xfId="11126"/>
    <cellStyle name="Связанная ячейка 14 2" xfId="32288"/>
    <cellStyle name="Связанная ячейка 15" xfId="11127"/>
    <cellStyle name="Связанная ячейка 15 2" xfId="32289"/>
    <cellStyle name="Связанная ячейка 2" xfId="11128"/>
    <cellStyle name="Связанная ячейка 2 2" xfId="32290"/>
    <cellStyle name="Связанная ячейка 3" xfId="11129"/>
    <cellStyle name="Связанная ячейка 3 2" xfId="32291"/>
    <cellStyle name="Связанная ячейка 4" xfId="11130"/>
    <cellStyle name="Связанная ячейка 4 2" xfId="32292"/>
    <cellStyle name="Связанная ячейка 5" xfId="11131"/>
    <cellStyle name="Связанная ячейка 5 2" xfId="32293"/>
    <cellStyle name="Связанная ячейка 6" xfId="11132"/>
    <cellStyle name="Связанная ячейка 6 2" xfId="32294"/>
    <cellStyle name="Связанная ячейка 7" xfId="11133"/>
    <cellStyle name="Связанная ячейка 7 2" xfId="32295"/>
    <cellStyle name="Связанная ячейка 8" xfId="11134"/>
    <cellStyle name="Связанная ячейка 8 2" xfId="32296"/>
    <cellStyle name="Связанная ячейка 9" xfId="11135"/>
    <cellStyle name="Связанная ячейка 9 2" xfId="32297"/>
    <cellStyle name="Стиль 1" xfId="11136"/>
    <cellStyle name="Стиль 1 2" xfId="11137"/>
    <cellStyle name="Стиль 1 2 2" xfId="11138"/>
    <cellStyle name="Стиль 1 2 2 2" xfId="32300"/>
    <cellStyle name="Стиль 1 2 3" xfId="3"/>
    <cellStyle name="Стиль 1 2 4" xfId="32299"/>
    <cellStyle name="Стиль 1 3" xfId="11139"/>
    <cellStyle name="Стиль 1 3 2" xfId="32301"/>
    <cellStyle name="Стиль 1 4" xfId="11140"/>
    <cellStyle name="Стиль 1 4 2" xfId="32302"/>
    <cellStyle name="Стиль 1 5" xfId="32298"/>
    <cellStyle name="Стиль 1_Кассовый план на 2012г на 01 02 2012г  ЛИМИТЫ Окончательный" xfId="11141"/>
    <cellStyle name="Стиль 10" xfId="11142"/>
    <cellStyle name="Стиль 10 2" xfId="11143"/>
    <cellStyle name="Стиль 10 3" xfId="11144"/>
    <cellStyle name="Стиль 10 4" xfId="11145"/>
    <cellStyle name="Стиль 10 5" xfId="11146"/>
    <cellStyle name="Стиль 10 6" xfId="11147"/>
    <cellStyle name="Стиль 11" xfId="11148"/>
    <cellStyle name="Стиль 11 2" xfId="11149"/>
    <cellStyle name="Стиль 11 2 2" xfId="32304"/>
    <cellStyle name="Стиль 11 3" xfId="11150"/>
    <cellStyle name="Стиль 11 3 2" xfId="32305"/>
    <cellStyle name="Стиль 11 4" xfId="11151"/>
    <cellStyle name="Стиль 11 4 2" xfId="32306"/>
    <cellStyle name="Стиль 11 5" xfId="11152"/>
    <cellStyle name="Стиль 11 5 2" xfId="32307"/>
    <cellStyle name="Стиль 11 6" xfId="11153"/>
    <cellStyle name="Стиль 11 6 2" xfId="32308"/>
    <cellStyle name="Стиль 11 7" xfId="32303"/>
    <cellStyle name="Стиль 12" xfId="11154"/>
    <cellStyle name="Стиль 12 2" xfId="11155"/>
    <cellStyle name="Стиль 12 3" xfId="11156"/>
    <cellStyle name="Стиль 12 4" xfId="11157"/>
    <cellStyle name="Стиль 12 5" xfId="11158"/>
    <cellStyle name="Стиль 12 6" xfId="11159"/>
    <cellStyle name="Стиль 13" xfId="11160"/>
    <cellStyle name="Стиль 13 2" xfId="11161"/>
    <cellStyle name="Стиль 13 3" xfId="11162"/>
    <cellStyle name="Стиль 13 4" xfId="11163"/>
    <cellStyle name="Стиль 13 5" xfId="11164"/>
    <cellStyle name="Стиль 13 6" xfId="11165"/>
    <cellStyle name="Стиль 14" xfId="11166"/>
    <cellStyle name="Стиль 14 2" xfId="11167"/>
    <cellStyle name="Стиль 14 3" xfId="11168"/>
    <cellStyle name="Стиль 14 4" xfId="11169"/>
    <cellStyle name="Стиль 14 5" xfId="11170"/>
    <cellStyle name="Стиль 14 6" xfId="11171"/>
    <cellStyle name="Стиль 15" xfId="11172"/>
    <cellStyle name="Стиль 15 2" xfId="11173"/>
    <cellStyle name="Стиль 15 3" xfId="11174"/>
    <cellStyle name="Стиль 15 4" xfId="11175"/>
    <cellStyle name="Стиль 15 5" xfId="11176"/>
    <cellStyle name="Стиль 15 6" xfId="11177"/>
    <cellStyle name="Стиль 16" xfId="11178"/>
    <cellStyle name="Стиль 16 2" xfId="11179"/>
    <cellStyle name="Стиль 16 2 2" xfId="32310"/>
    <cellStyle name="Стиль 16 3" xfId="11180"/>
    <cellStyle name="Стиль 16 3 2" xfId="32311"/>
    <cellStyle name="Стиль 16 4" xfId="11181"/>
    <cellStyle name="Стиль 16 4 2" xfId="32312"/>
    <cellStyle name="Стиль 16 5" xfId="11182"/>
    <cellStyle name="Стиль 16 5 2" xfId="32313"/>
    <cellStyle name="Стиль 16 6" xfId="11183"/>
    <cellStyle name="Стиль 16 6 2" xfId="32314"/>
    <cellStyle name="Стиль 16 7" xfId="32309"/>
    <cellStyle name="Стиль 17" xfId="11184"/>
    <cellStyle name="Стиль 17 2" xfId="11185"/>
    <cellStyle name="Стиль 17 2 2" xfId="32316"/>
    <cellStyle name="Стиль 17 3" xfId="11186"/>
    <cellStyle name="Стиль 17 3 2" xfId="32317"/>
    <cellStyle name="Стиль 17 4" xfId="11187"/>
    <cellStyle name="Стиль 17 4 2" xfId="32318"/>
    <cellStyle name="Стиль 17 5" xfId="11188"/>
    <cellStyle name="Стиль 17 5 2" xfId="32319"/>
    <cellStyle name="Стиль 17 6" xfId="11189"/>
    <cellStyle name="Стиль 17 6 2" xfId="32320"/>
    <cellStyle name="Стиль 17 7" xfId="32315"/>
    <cellStyle name="Стиль 18" xfId="11190"/>
    <cellStyle name="Стиль 18 2" xfId="11191"/>
    <cellStyle name="Стиль 18 3" xfId="11192"/>
    <cellStyle name="Стиль 18 4" xfId="11193"/>
    <cellStyle name="Стиль 18 5" xfId="11194"/>
    <cellStyle name="Стиль 18 6" xfId="11195"/>
    <cellStyle name="Стиль 19" xfId="11196"/>
    <cellStyle name="Стиль 19 2" xfId="11197"/>
    <cellStyle name="Стиль 19 3" xfId="11198"/>
    <cellStyle name="Стиль 19 4" xfId="11199"/>
    <cellStyle name="Стиль 19 5" xfId="11200"/>
    <cellStyle name="Стиль 19 6" xfId="11201"/>
    <cellStyle name="Стиль 2" xfId="11202"/>
    <cellStyle name="Стиль 2 2" xfId="11203"/>
    <cellStyle name="Стиль 2 2 2" xfId="32322"/>
    <cellStyle name="Стиль 2 3" xfId="11204"/>
    <cellStyle name="Стиль 2 3 2" xfId="32323"/>
    <cellStyle name="Стиль 2 4" xfId="11205"/>
    <cellStyle name="Стиль 2 4 2" xfId="32324"/>
    <cellStyle name="Стиль 2 5" xfId="11206"/>
    <cellStyle name="Стиль 2 5 2" xfId="32325"/>
    <cellStyle name="Стиль 2 6" xfId="11207"/>
    <cellStyle name="Стиль 2 6 2" xfId="32326"/>
    <cellStyle name="Стиль 2 7" xfId="32321"/>
    <cellStyle name="Стиль 20" xfId="11208"/>
    <cellStyle name="Стиль 20 2" xfId="11209"/>
    <cellStyle name="Стиль 20 2 2" xfId="32328"/>
    <cellStyle name="Стиль 20 3" xfId="11210"/>
    <cellStyle name="Стиль 20 3 2" xfId="32329"/>
    <cellStyle name="Стиль 20 4" xfId="11211"/>
    <cellStyle name="Стиль 20 4 2" xfId="32330"/>
    <cellStyle name="Стиль 20 5" xfId="11212"/>
    <cellStyle name="Стиль 20 5 2" xfId="32331"/>
    <cellStyle name="Стиль 20 6" xfId="11213"/>
    <cellStyle name="Стиль 20 6 2" xfId="32332"/>
    <cellStyle name="Стиль 20 7" xfId="32327"/>
    <cellStyle name="Стиль 21" xfId="11214"/>
    <cellStyle name="Стиль 21 2" xfId="11215"/>
    <cellStyle name="Стиль 21 2 2" xfId="32334"/>
    <cellStyle name="Стиль 21 3" xfId="11216"/>
    <cellStyle name="Стиль 21 3 2" xfId="32335"/>
    <cellStyle name="Стиль 21 4" xfId="11217"/>
    <cellStyle name="Стиль 21 4 2" xfId="32336"/>
    <cellStyle name="Стиль 21 5" xfId="11218"/>
    <cellStyle name="Стиль 21 5 2" xfId="32337"/>
    <cellStyle name="Стиль 21 6" xfId="11219"/>
    <cellStyle name="Стиль 21 6 2" xfId="32338"/>
    <cellStyle name="Стиль 21 7" xfId="32333"/>
    <cellStyle name="Стиль 22" xfId="11220"/>
    <cellStyle name="Стиль 22 2" xfId="11221"/>
    <cellStyle name="Стиль 22 3" xfId="11222"/>
    <cellStyle name="Стиль 22 4" xfId="11223"/>
    <cellStyle name="Стиль 22 5" xfId="11224"/>
    <cellStyle name="Стиль 22 6" xfId="11225"/>
    <cellStyle name="Стиль 23" xfId="11226"/>
    <cellStyle name="Стиль 23 2" xfId="11227"/>
    <cellStyle name="Стиль 23 2 2" xfId="32340"/>
    <cellStyle name="Стиль 23 3" xfId="11228"/>
    <cellStyle name="Стиль 23 3 2" xfId="32341"/>
    <cellStyle name="Стиль 23 4" xfId="11229"/>
    <cellStyle name="Стиль 23 4 2" xfId="32342"/>
    <cellStyle name="Стиль 23 5" xfId="11230"/>
    <cellStyle name="Стиль 23 5 2" xfId="32343"/>
    <cellStyle name="Стиль 23 6" xfId="11231"/>
    <cellStyle name="Стиль 23 6 2" xfId="32344"/>
    <cellStyle name="Стиль 23 7" xfId="32339"/>
    <cellStyle name="Стиль 24" xfId="11232"/>
    <cellStyle name="Стиль 24 2" xfId="11233"/>
    <cellStyle name="Стиль 24 3" xfId="11234"/>
    <cellStyle name="Стиль 24 4" xfId="11235"/>
    <cellStyle name="Стиль 24 5" xfId="11236"/>
    <cellStyle name="Стиль 24 6" xfId="11237"/>
    <cellStyle name="Стиль 25" xfId="11238"/>
    <cellStyle name="Стиль 25 2" xfId="11239"/>
    <cellStyle name="Стиль 25 3" xfId="11240"/>
    <cellStyle name="Стиль 25 4" xfId="11241"/>
    <cellStyle name="Стиль 25 5" xfId="11242"/>
    <cellStyle name="Стиль 25 6" xfId="11243"/>
    <cellStyle name="Стиль 26" xfId="11244"/>
    <cellStyle name="Стиль 26 2" xfId="11245"/>
    <cellStyle name="Стиль 26 3" xfId="11246"/>
    <cellStyle name="Стиль 26 4" xfId="11247"/>
    <cellStyle name="Стиль 26 5" xfId="11248"/>
    <cellStyle name="Стиль 26 6" xfId="11249"/>
    <cellStyle name="Стиль 27" xfId="11250"/>
    <cellStyle name="Стиль 27 2" xfId="11251"/>
    <cellStyle name="Стиль 27 3" xfId="11252"/>
    <cellStyle name="Стиль 27 4" xfId="11253"/>
    <cellStyle name="Стиль 27 5" xfId="11254"/>
    <cellStyle name="Стиль 27 6" xfId="11255"/>
    <cellStyle name="Стиль 28" xfId="11256"/>
    <cellStyle name="Стиль 28 2" xfId="32345"/>
    <cellStyle name="Стиль 3" xfId="11257"/>
    <cellStyle name="Стиль 3 2" xfId="11258"/>
    <cellStyle name="Стиль 3 3" xfId="11259"/>
    <cellStyle name="Стиль 3 4" xfId="11260"/>
    <cellStyle name="Стиль 3 5" xfId="11261"/>
    <cellStyle name="Стиль 3 6" xfId="11262"/>
    <cellStyle name="Стиль 4" xfId="11263"/>
    <cellStyle name="Стиль 4 2" xfId="11264"/>
    <cellStyle name="Стиль 4 3" xfId="11265"/>
    <cellStyle name="Стиль 4 4" xfId="11266"/>
    <cellStyle name="Стиль 4 5" xfId="11267"/>
    <cellStyle name="Стиль 4 6" xfId="11268"/>
    <cellStyle name="Стиль 5" xfId="11269"/>
    <cellStyle name="Стиль 5 2" xfId="11270"/>
    <cellStyle name="Стиль 5 2 2" xfId="32347"/>
    <cellStyle name="Стиль 5 3" xfId="11271"/>
    <cellStyle name="Стиль 5 3 2" xfId="32348"/>
    <cellStyle name="Стиль 5 4" xfId="11272"/>
    <cellStyle name="Стиль 5 4 2" xfId="32349"/>
    <cellStyle name="Стиль 5 5" xfId="11273"/>
    <cellStyle name="Стиль 5 5 2" xfId="32350"/>
    <cellStyle name="Стиль 5 6" xfId="11274"/>
    <cellStyle name="Стиль 5 6 2" xfId="32351"/>
    <cellStyle name="Стиль 5 7" xfId="32346"/>
    <cellStyle name="Стиль 6" xfId="11275"/>
    <cellStyle name="Стиль 6 2" xfId="11276"/>
    <cellStyle name="Стиль 6 3" xfId="11277"/>
    <cellStyle name="Стиль 6 4" xfId="11278"/>
    <cellStyle name="Стиль 6 5" xfId="11279"/>
    <cellStyle name="Стиль 6 6" xfId="11280"/>
    <cellStyle name="Стиль 7" xfId="11281"/>
    <cellStyle name="Стиль 7 2" xfId="11282"/>
    <cellStyle name="Стиль 7 2 2" xfId="32353"/>
    <cellStyle name="Стиль 7 3" xfId="11283"/>
    <cellStyle name="Стиль 7 3 2" xfId="32354"/>
    <cellStyle name="Стиль 7 4" xfId="11284"/>
    <cellStyle name="Стиль 7 4 2" xfId="32355"/>
    <cellStyle name="Стиль 7 5" xfId="11285"/>
    <cellStyle name="Стиль 7 5 2" xfId="32356"/>
    <cellStyle name="Стиль 7 6" xfId="11286"/>
    <cellStyle name="Стиль 7 6 2" xfId="32357"/>
    <cellStyle name="Стиль 7 7" xfId="32352"/>
    <cellStyle name="Стиль 8" xfId="11287"/>
    <cellStyle name="Стиль 8 2" xfId="11288"/>
    <cellStyle name="Стиль 8 3" xfId="11289"/>
    <cellStyle name="Стиль 8 4" xfId="11290"/>
    <cellStyle name="Стиль 8 5" xfId="11291"/>
    <cellStyle name="Стиль 8 6" xfId="11292"/>
    <cellStyle name="Стиль 9" xfId="11293"/>
    <cellStyle name="Стиль 9 2" xfId="11294"/>
    <cellStyle name="Стиль 9 3" xfId="11295"/>
    <cellStyle name="Стиль 9 4" xfId="11296"/>
    <cellStyle name="Стиль 9 5" xfId="11297"/>
    <cellStyle name="Стиль 9 6" xfId="11298"/>
    <cellStyle name="Текст предупреждения 10" xfId="11299"/>
    <cellStyle name="Текст предупреждения 10 2" xfId="32358"/>
    <cellStyle name="Текст предупреждения 11" xfId="11300"/>
    <cellStyle name="Текст предупреждения 11 2" xfId="32359"/>
    <cellStyle name="Текст предупреждения 12" xfId="11301"/>
    <cellStyle name="Текст предупреждения 12 2" xfId="32360"/>
    <cellStyle name="Текст предупреждения 13" xfId="11302"/>
    <cellStyle name="Текст предупреждения 13 2" xfId="32361"/>
    <cellStyle name="Текст предупреждения 14" xfId="11303"/>
    <cellStyle name="Текст предупреждения 14 2" xfId="32362"/>
    <cellStyle name="Текст предупреждения 15" xfId="11304"/>
    <cellStyle name="Текст предупреждения 15 2" xfId="32363"/>
    <cellStyle name="Текст предупреждения 2" xfId="11305"/>
    <cellStyle name="Текст предупреждения 2 2" xfId="32364"/>
    <cellStyle name="Текст предупреждения 3" xfId="11306"/>
    <cellStyle name="Текст предупреждения 3 2" xfId="32365"/>
    <cellStyle name="Текст предупреждения 4" xfId="11307"/>
    <cellStyle name="Текст предупреждения 4 2" xfId="32366"/>
    <cellStyle name="Текст предупреждения 5" xfId="11308"/>
    <cellStyle name="Текст предупреждения 5 2" xfId="32367"/>
    <cellStyle name="Текст предупреждения 6" xfId="11309"/>
    <cellStyle name="Текст предупреждения 6 2" xfId="32368"/>
    <cellStyle name="Текст предупреждения 7" xfId="11310"/>
    <cellStyle name="Текст предупреждения 7 2" xfId="32369"/>
    <cellStyle name="Текст предупреждения 8" xfId="11311"/>
    <cellStyle name="Текст предупреждения 8 2" xfId="32370"/>
    <cellStyle name="Текст предупреждения 9" xfId="11312"/>
    <cellStyle name="Текст предупреждения 9 2" xfId="32371"/>
    <cellStyle name="Тысячи [0]" xfId="11313"/>
    <cellStyle name="Тысячи_010SN05" xfId="11314"/>
    <cellStyle name="Финансовый" xfId="5" builtinId="3"/>
    <cellStyle name="Финансовый [0] 2" xfId="11315"/>
    <cellStyle name="Финансовый [0] 2 10" xfId="11316"/>
    <cellStyle name="Финансовый [0] 2 11" xfId="11317"/>
    <cellStyle name="Финансовый [0] 2 12" xfId="11318"/>
    <cellStyle name="Финансовый [0] 2 13" xfId="11319"/>
    <cellStyle name="Финансовый [0] 2 14" xfId="23413"/>
    <cellStyle name="Финансовый [0] 2 15" xfId="23414"/>
    <cellStyle name="Финансовый [0] 2 16" xfId="23415"/>
    <cellStyle name="Финансовый [0] 2 17" xfId="23416"/>
    <cellStyle name="Финансовый [0] 2 18" xfId="23417"/>
    <cellStyle name="Финансовый [0] 2 19" xfId="23418"/>
    <cellStyle name="Финансовый [0] 2 2" xfId="11320"/>
    <cellStyle name="Финансовый [0] 2 3" xfId="11321"/>
    <cellStyle name="Финансовый [0] 2 4" xfId="11322"/>
    <cellStyle name="Финансовый [0] 2 5" xfId="11323"/>
    <cellStyle name="Финансовый [0] 2 6" xfId="11324"/>
    <cellStyle name="Финансовый [0] 2 7" xfId="11325"/>
    <cellStyle name="Финансовый [0] 2 8" xfId="11326"/>
    <cellStyle name="Финансовый [0] 2 9" xfId="11327"/>
    <cellStyle name="Финансовый [0] 3" xfId="11328"/>
    <cellStyle name="Финансовый [0] 4" xfId="23419"/>
    <cellStyle name="Финансовый 10" xfId="11329"/>
    <cellStyle name="Финансовый 10 2" xfId="11330"/>
    <cellStyle name="Финансовый 10 2 2" xfId="23420"/>
    <cellStyle name="Финансовый 10 2 3" xfId="23421"/>
    <cellStyle name="Финансовый 10 2 4" xfId="23422"/>
    <cellStyle name="Финансовый 10 2 5" xfId="23423"/>
    <cellStyle name="Финансовый 10 2 6" xfId="23424"/>
    <cellStyle name="Финансовый 10 2 7" xfId="23425"/>
    <cellStyle name="Финансовый 10 3" xfId="11331"/>
    <cellStyle name="Финансовый 10 3 2" xfId="11332"/>
    <cellStyle name="Финансовый 10 3 3" xfId="23426"/>
    <cellStyle name="Финансовый 10 4" xfId="11333"/>
    <cellStyle name="Финансовый 10 4 2" xfId="32372"/>
    <cellStyle name="Финансовый 10 5" xfId="11334"/>
    <cellStyle name="Финансовый 10 5 2" xfId="32373"/>
    <cellStyle name="Финансовый 10 6" xfId="11335"/>
    <cellStyle name="Финансовый 10 6 2" xfId="32374"/>
    <cellStyle name="Финансовый 10 7" xfId="11336"/>
    <cellStyle name="Финансовый 10 8" xfId="23427"/>
    <cellStyle name="Финансовый 10 9" xfId="23428"/>
    <cellStyle name="Финансовый 100" xfId="11337"/>
    <cellStyle name="Финансовый 101" xfId="11338"/>
    <cellStyle name="Финансовый 102" xfId="11339"/>
    <cellStyle name="Финансовый 103" xfId="11340"/>
    <cellStyle name="Финансовый 104" xfId="11341"/>
    <cellStyle name="Финансовый 105" xfId="11342"/>
    <cellStyle name="Финансовый 106" xfId="11343"/>
    <cellStyle name="Финансовый 107" xfId="11344"/>
    <cellStyle name="Финансовый 108" xfId="11345"/>
    <cellStyle name="Финансовый 109" xfId="11346"/>
    <cellStyle name="Финансовый 11" xfId="11347"/>
    <cellStyle name="Финансовый 11 2" xfId="11348"/>
    <cellStyle name="Финансовый 11 2 2" xfId="11349"/>
    <cellStyle name="Финансовый 11 2 2 2" xfId="32375"/>
    <cellStyle name="Финансовый 11 3" xfId="11350"/>
    <cellStyle name="Финансовый 11 3 2" xfId="11351"/>
    <cellStyle name="Финансовый 11 3 2 2" xfId="32376"/>
    <cellStyle name="Финансовый 11 4" xfId="11352"/>
    <cellStyle name="Финансовый 11 4 2" xfId="32377"/>
    <cellStyle name="Финансовый 11 5" xfId="11353"/>
    <cellStyle name="Финансовый 11 5 2" xfId="32378"/>
    <cellStyle name="Финансовый 11 6" xfId="11354"/>
    <cellStyle name="Финансовый 11 6 2" xfId="32379"/>
    <cellStyle name="Финансовый 11 7" xfId="11355"/>
    <cellStyle name="Финансовый 11 8" xfId="11356"/>
    <cellStyle name="Финансовый 11 9" xfId="23429"/>
    <cellStyle name="Финансовый 11_БТЭЦ производство 12 месяцев" xfId="11357"/>
    <cellStyle name="Финансовый 110" xfId="11358"/>
    <cellStyle name="Финансовый 111" xfId="11359"/>
    <cellStyle name="Финансовый 112" xfId="11360"/>
    <cellStyle name="Финансовый 113" xfId="11361"/>
    <cellStyle name="Финансовый 114" xfId="11362"/>
    <cellStyle name="Финансовый 115" xfId="11363"/>
    <cellStyle name="Финансовый 116" xfId="11364"/>
    <cellStyle name="Финансовый 117" xfId="11365"/>
    <cellStyle name="Финансовый 117 2" xfId="23430"/>
    <cellStyle name="Финансовый 117 2 2" xfId="40282"/>
    <cellStyle name="Финансовый 118" xfId="11366"/>
    <cellStyle name="Финансовый 119" xfId="11367"/>
    <cellStyle name="Финансовый 12" xfId="11368"/>
    <cellStyle name="Финансовый 12 2" xfId="11369"/>
    <cellStyle name="Финансовый 12 2 2" xfId="11370"/>
    <cellStyle name="Финансовый 12 2 2 2" xfId="32380"/>
    <cellStyle name="Финансовый 12 3" xfId="11371"/>
    <cellStyle name="Финансовый 12 3 2" xfId="32381"/>
    <cellStyle name="Финансовый 12 4" xfId="11372"/>
    <cellStyle name="Финансовый 12 4 2" xfId="32382"/>
    <cellStyle name="Финансовый 12 5" xfId="11373"/>
    <cellStyle name="Финансовый 12 5 2" xfId="32383"/>
    <cellStyle name="Финансовый 12 6" xfId="11374"/>
    <cellStyle name="Финансовый 12 6 2" xfId="32384"/>
    <cellStyle name="Финансовый 12 7" xfId="11375"/>
    <cellStyle name="Финансовый 12 8" xfId="11376"/>
    <cellStyle name="Финансовый 12 9" xfId="23431"/>
    <cellStyle name="Финансовый 120" xfId="11377"/>
    <cellStyle name="Финансовый 121" xfId="11378"/>
    <cellStyle name="Финансовый 122" xfId="11379"/>
    <cellStyle name="Финансовый 123" xfId="11380"/>
    <cellStyle name="Финансовый 124" xfId="11381"/>
    <cellStyle name="Финансовый 125" xfId="11382"/>
    <cellStyle name="Финансовый 126" xfId="11383"/>
    <cellStyle name="Финансовый 127" xfId="11384"/>
    <cellStyle name="Финансовый 128" xfId="11385"/>
    <cellStyle name="Финансовый 129" xfId="11386"/>
    <cellStyle name="Финансовый 13" xfId="11387"/>
    <cellStyle name="Финансовый 13 2" xfId="11388"/>
    <cellStyle name="Финансовый 13 2 2" xfId="11389"/>
    <cellStyle name="Финансовый 13 2 2 2" xfId="32385"/>
    <cellStyle name="Финансовый 13 3" xfId="11390"/>
    <cellStyle name="Финансовый 13 4" xfId="11391"/>
    <cellStyle name="Финансовый 13 5" xfId="11392"/>
    <cellStyle name="Финансовый 13 5 2" xfId="32386"/>
    <cellStyle name="Финансовый 13 6" xfId="11393"/>
    <cellStyle name="Финансовый 13 6 2" xfId="32387"/>
    <cellStyle name="Финансовый 13 7" xfId="23432"/>
    <cellStyle name="Финансовый 13 8" xfId="23433"/>
    <cellStyle name="Финансовый 13 9" xfId="23434"/>
    <cellStyle name="Финансовый 13_БТЭЦ производство 12 месяцев" xfId="11394"/>
    <cellStyle name="Финансовый 130" xfId="11395"/>
    <cellStyle name="Финансовый 131" xfId="11396"/>
    <cellStyle name="Финансовый 132" xfId="11397"/>
    <cellStyle name="Финансовый 133" xfId="11398"/>
    <cellStyle name="Финансовый 134" xfId="11399"/>
    <cellStyle name="Финансовый 135" xfId="11400"/>
    <cellStyle name="Финансовый 136" xfId="11401"/>
    <cellStyle name="Финансовый 137" xfId="11402"/>
    <cellStyle name="Финансовый 138" xfId="11403"/>
    <cellStyle name="Финансовый 139" xfId="11404"/>
    <cellStyle name="Финансовый 14" xfId="11405"/>
    <cellStyle name="Финансовый 14 2" xfId="11406"/>
    <cellStyle name="Финансовый 14 2 2" xfId="11407"/>
    <cellStyle name="Финансовый 14 2 2 2" xfId="32388"/>
    <cellStyle name="Финансовый 14 3" xfId="11408"/>
    <cellStyle name="Финансовый 14 4" xfId="11409"/>
    <cellStyle name="Финансовый 14 4 2" xfId="32389"/>
    <cellStyle name="Финансовый 14 5" xfId="11410"/>
    <cellStyle name="Финансовый 14 5 2" xfId="32390"/>
    <cellStyle name="Финансовый 14 6" xfId="11411"/>
    <cellStyle name="Финансовый 14 6 2" xfId="32391"/>
    <cellStyle name="Финансовый 14 7" xfId="11412"/>
    <cellStyle name="Финансовый 14 8" xfId="11413"/>
    <cellStyle name="Финансовый 14 9" xfId="23435"/>
    <cellStyle name="Финансовый 14_БТЭЦ производство 12 месяцев" xfId="11414"/>
    <cellStyle name="Финансовый 140" xfId="11415"/>
    <cellStyle name="Финансовый 141" xfId="11416"/>
    <cellStyle name="Финансовый 142" xfId="11417"/>
    <cellStyle name="Финансовый 143" xfId="11418"/>
    <cellStyle name="Финансовый 144" xfId="11419"/>
    <cellStyle name="Финансовый 145" xfId="11420"/>
    <cellStyle name="Финансовый 146" xfId="11421"/>
    <cellStyle name="Финансовый 147" xfId="11422"/>
    <cellStyle name="Финансовый 148" xfId="11423"/>
    <cellStyle name="Финансовый 149" xfId="11424"/>
    <cellStyle name="Финансовый 15" xfId="11425"/>
    <cellStyle name="Финансовый 15 2" xfId="11426"/>
    <cellStyle name="Финансовый 15 3" xfId="11427"/>
    <cellStyle name="Финансовый 15 3 2" xfId="32392"/>
    <cellStyle name="Финансовый 15 4" xfId="11428"/>
    <cellStyle name="Финансовый 15 4 2" xfId="32393"/>
    <cellStyle name="Финансовый 15 5" xfId="11429"/>
    <cellStyle name="Финансовый 15 5 2" xfId="32394"/>
    <cellStyle name="Финансовый 15 6" xfId="11430"/>
    <cellStyle name="Финансовый 15 6 2" xfId="32395"/>
    <cellStyle name="Финансовый 15 7" xfId="11431"/>
    <cellStyle name="Финансовый 15 8" xfId="11432"/>
    <cellStyle name="Финансовый 15 9" xfId="23436"/>
    <cellStyle name="Финансовый 150" xfId="11433"/>
    <cellStyle name="Финансовый 151" xfId="11434"/>
    <cellStyle name="Финансовый 152" xfId="11435"/>
    <cellStyle name="Финансовый 153" xfId="11436"/>
    <cellStyle name="Финансовый 154" xfId="11437"/>
    <cellStyle name="Финансовый 155" xfId="11438"/>
    <cellStyle name="Финансовый 156" xfId="11439"/>
    <cellStyle name="Финансовый 157" xfId="11440"/>
    <cellStyle name="Финансовый 158" xfId="11441"/>
    <cellStyle name="Финансовый 159" xfId="11442"/>
    <cellStyle name="Финансовый 16" xfId="11443"/>
    <cellStyle name="Финансовый 16 2" xfId="11444"/>
    <cellStyle name="Финансовый 16 3" xfId="11445"/>
    <cellStyle name="Финансовый 16 3 2" xfId="32396"/>
    <cellStyle name="Финансовый 16 4" xfId="11446"/>
    <cellStyle name="Финансовый 16 4 2" xfId="32397"/>
    <cellStyle name="Финансовый 16 5" xfId="11447"/>
    <cellStyle name="Финансовый 16 5 2" xfId="32398"/>
    <cellStyle name="Финансовый 16 6" xfId="11448"/>
    <cellStyle name="Финансовый 16 6 2" xfId="32399"/>
    <cellStyle name="Финансовый 16 7" xfId="11449"/>
    <cellStyle name="Финансовый 16 8" xfId="11450"/>
    <cellStyle name="Финансовый 16 9" xfId="23437"/>
    <cellStyle name="Финансовый 160" xfId="11451"/>
    <cellStyle name="Финансовый 161" xfId="11452"/>
    <cellStyle name="Финансовый 162" xfId="11453"/>
    <cellStyle name="Финансовый 163" xfId="11454"/>
    <cellStyle name="Финансовый 164" xfId="11455"/>
    <cellStyle name="Финансовый 165" xfId="11456"/>
    <cellStyle name="Финансовый 166" xfId="11457"/>
    <cellStyle name="Финансовый 167" xfId="11458"/>
    <cellStyle name="Финансовый 168" xfId="11459"/>
    <cellStyle name="Финансовый 169" xfId="11460"/>
    <cellStyle name="Финансовый 17" xfId="11461"/>
    <cellStyle name="Финансовый 17 2" xfId="11462"/>
    <cellStyle name="Финансовый 17 3" xfId="11463"/>
    <cellStyle name="Финансовый 17 3 2" xfId="32400"/>
    <cellStyle name="Финансовый 17 4" xfId="11464"/>
    <cellStyle name="Финансовый 17 4 2" xfId="32401"/>
    <cellStyle name="Финансовый 17 5" xfId="11465"/>
    <cellStyle name="Финансовый 17 5 2" xfId="32402"/>
    <cellStyle name="Финансовый 17 6" xfId="11466"/>
    <cellStyle name="Финансовый 17 6 2" xfId="32403"/>
    <cellStyle name="Финансовый 17 7" xfId="11467"/>
    <cellStyle name="Финансовый 17 8" xfId="11468"/>
    <cellStyle name="Финансовый 17 9" xfId="23438"/>
    <cellStyle name="Финансовый 170" xfId="11469"/>
    <cellStyle name="Финансовый 171" xfId="11470"/>
    <cellStyle name="Финансовый 172" xfId="11471"/>
    <cellStyle name="Финансовый 173" xfId="11472"/>
    <cellStyle name="Финансовый 174" xfId="11473"/>
    <cellStyle name="Финансовый 175" xfId="11474"/>
    <cellStyle name="Финансовый 176" xfId="11475"/>
    <cellStyle name="Финансовый 177" xfId="11476"/>
    <cellStyle name="Финансовый 178" xfId="11477"/>
    <cellStyle name="Финансовый 179" xfId="11478"/>
    <cellStyle name="Финансовый 18" xfId="11479"/>
    <cellStyle name="Финансовый 18 2" xfId="11480"/>
    <cellStyle name="Финансовый 18 2 2" xfId="32404"/>
    <cellStyle name="Финансовый 18 3" xfId="11481"/>
    <cellStyle name="Финансовый 18 3 2" xfId="32405"/>
    <cellStyle name="Финансовый 18 4" xfId="11482"/>
    <cellStyle name="Финансовый 18 4 2" xfId="32406"/>
    <cellStyle name="Финансовый 18 5" xfId="11483"/>
    <cellStyle name="Финансовый 18 5 2" xfId="32407"/>
    <cellStyle name="Финансовый 18 6" xfId="11484"/>
    <cellStyle name="Финансовый 18 6 2" xfId="32408"/>
    <cellStyle name="Финансовый 18 7" xfId="23439"/>
    <cellStyle name="Финансовый 18 8" xfId="23440"/>
    <cellStyle name="Финансовый 18 9" xfId="23441"/>
    <cellStyle name="Финансовый 180" xfId="11485"/>
    <cellStyle name="Финансовый 181" xfId="11486"/>
    <cellStyle name="Финансовый 182" xfId="11487"/>
    <cellStyle name="Финансовый 183" xfId="11488"/>
    <cellStyle name="Финансовый 184" xfId="11489"/>
    <cellStyle name="Финансовый 185" xfId="11490"/>
    <cellStyle name="Финансовый 186" xfId="11491"/>
    <cellStyle name="Финансовый 187" xfId="11492"/>
    <cellStyle name="Финансовый 188" xfId="11493"/>
    <cellStyle name="Финансовый 189" xfId="11494"/>
    <cellStyle name="Финансовый 19" xfId="11495"/>
    <cellStyle name="Финансовый 19 2" xfId="11496"/>
    <cellStyle name="Финансовый 19 2 2" xfId="11497"/>
    <cellStyle name="Финансовый 19 2 2 2" xfId="11498"/>
    <cellStyle name="Финансовый 19 2 2 2 2" xfId="11499"/>
    <cellStyle name="Финансовый 19 2 2 3" xfId="11500"/>
    <cellStyle name="Финансовый 19 2 3" xfId="11501"/>
    <cellStyle name="Финансовый 19 2 3 2" xfId="11502"/>
    <cellStyle name="Финансовый 19 2 4" xfId="11503"/>
    <cellStyle name="Финансовый 19 3" xfId="11504"/>
    <cellStyle name="Финансовый 19 3 2" xfId="11505"/>
    <cellStyle name="Финансовый 19 3 2 2" xfId="11506"/>
    <cellStyle name="Финансовый 19 3 3" xfId="11507"/>
    <cellStyle name="Финансовый 19 4" xfId="11508"/>
    <cellStyle name="Финансовый 19 4 2" xfId="11509"/>
    <cellStyle name="Финансовый 19 5" xfId="11510"/>
    <cellStyle name="Финансовый 19 6" xfId="11511"/>
    <cellStyle name="Финансовый 19 6 2" xfId="32409"/>
    <cellStyle name="Финансовый 19 7" xfId="23442"/>
    <cellStyle name="Финансовый 19 8" xfId="23443"/>
    <cellStyle name="Финансовый 19 9" xfId="23444"/>
    <cellStyle name="Финансовый 190" xfId="11512"/>
    <cellStyle name="Финансовый 191" xfId="11513"/>
    <cellStyle name="Финансовый 192" xfId="11514"/>
    <cellStyle name="Финансовый 192 2" xfId="11515"/>
    <cellStyle name="Финансовый 192 2 2" xfId="32411"/>
    <cellStyle name="Финансовый 192 3" xfId="32410"/>
    <cellStyle name="Финансовый 193" xfId="11516"/>
    <cellStyle name="Финансовый 193 2" xfId="11517"/>
    <cellStyle name="Финансовый 193 2 2" xfId="32413"/>
    <cellStyle name="Финансовый 193 3" xfId="32412"/>
    <cellStyle name="Финансовый 194" xfId="11518"/>
    <cellStyle name="Финансовый 195" xfId="11519"/>
    <cellStyle name="Финансовый 196" xfId="11520"/>
    <cellStyle name="Финансовый 197" xfId="11521"/>
    <cellStyle name="Финансовый 198" xfId="11522"/>
    <cellStyle name="Финансовый 199" xfId="11523"/>
    <cellStyle name="Финансовый 199 2" xfId="32414"/>
    <cellStyle name="Финансовый 2" xfId="11524"/>
    <cellStyle name="Финансовый 2 10" xfId="11525"/>
    <cellStyle name="Финансовый 2 10 2" xfId="11526"/>
    <cellStyle name="Финансовый 2 100" xfId="23445"/>
    <cellStyle name="Финансовый 2 11" xfId="11527"/>
    <cellStyle name="Финансовый 2 12" xfId="11528"/>
    <cellStyle name="Финансовый 2 13" xfId="11529"/>
    <cellStyle name="Финансовый 2 14" xfId="11530"/>
    <cellStyle name="Финансовый 2 14 10" xfId="11531"/>
    <cellStyle name="Финансовый 2 14 11" xfId="11532"/>
    <cellStyle name="Финансовый 2 14 12" xfId="11533"/>
    <cellStyle name="Финансовый 2 14 13" xfId="11534"/>
    <cellStyle name="Финансовый 2 14 14" xfId="11535"/>
    <cellStyle name="Финансовый 2 14 15" xfId="11536"/>
    <cellStyle name="Финансовый 2 14 16" xfId="11537"/>
    <cellStyle name="Финансовый 2 14 17" xfId="11538"/>
    <cellStyle name="Финансовый 2 14 18" xfId="11539"/>
    <cellStyle name="Финансовый 2 14 18 10" xfId="11540"/>
    <cellStyle name="Финансовый 2 14 18 11" xfId="11541"/>
    <cellStyle name="Финансовый 2 14 18 12" xfId="11542"/>
    <cellStyle name="Финансовый 2 14 18 13" xfId="11543"/>
    <cellStyle name="Финансовый 2 14 18 14" xfId="11544"/>
    <cellStyle name="Финансовый 2 14 18 15" xfId="11545"/>
    <cellStyle name="Финансовый 2 14 18 16" xfId="11546"/>
    <cellStyle name="Финансовый 2 14 18 17" xfId="11547"/>
    <cellStyle name="Финансовый 2 14 18 18" xfId="11548"/>
    <cellStyle name="Финансовый 2 14 18 19" xfId="11549"/>
    <cellStyle name="Финансовый 2 14 18 2" xfId="11550"/>
    <cellStyle name="Финансовый 2 14 18 20" xfId="11551"/>
    <cellStyle name="Финансовый 2 14 18 21" xfId="11552"/>
    <cellStyle name="Финансовый 2 14 18 22" xfId="11553"/>
    <cellStyle name="Финансовый 2 14 18 23" xfId="11554"/>
    <cellStyle name="Финансовый 2 14 18 24" xfId="11555"/>
    <cellStyle name="Финансовый 2 14 18 25" xfId="11556"/>
    <cellStyle name="Финансовый 2 14 18 26" xfId="11557"/>
    <cellStyle name="Финансовый 2 14 18 27" xfId="11558"/>
    <cellStyle name="Финансовый 2 14 18 28" xfId="11559"/>
    <cellStyle name="Финансовый 2 14 18 29" xfId="11560"/>
    <cellStyle name="Финансовый 2 14 18 3" xfId="11561"/>
    <cellStyle name="Финансовый 2 14 18 4" xfId="11562"/>
    <cellStyle name="Финансовый 2 14 18 5" xfId="11563"/>
    <cellStyle name="Финансовый 2 14 18 6" xfId="11564"/>
    <cellStyle name="Финансовый 2 14 18 7" xfId="11565"/>
    <cellStyle name="Финансовый 2 14 18 8" xfId="11566"/>
    <cellStyle name="Финансовый 2 14 18 9" xfId="11567"/>
    <cellStyle name="Финансовый 2 14 19" xfId="11568"/>
    <cellStyle name="Финансовый 2 14 2" xfId="11569"/>
    <cellStyle name="Финансовый 2 14 2 10" xfId="11570"/>
    <cellStyle name="Финансовый 2 14 2 11" xfId="11571"/>
    <cellStyle name="Финансовый 2 14 2 12" xfId="11572"/>
    <cellStyle name="Финансовый 2 14 2 13" xfId="11573"/>
    <cellStyle name="Финансовый 2 14 2 14" xfId="11574"/>
    <cellStyle name="Финансовый 2 14 2 15" xfId="11575"/>
    <cellStyle name="Финансовый 2 14 2 16" xfId="11576"/>
    <cellStyle name="Финансовый 2 14 2 17" xfId="11577"/>
    <cellStyle name="Финансовый 2 14 2 18" xfId="11578"/>
    <cellStyle name="Финансовый 2 14 2 19" xfId="11579"/>
    <cellStyle name="Финансовый 2 14 2 2" xfId="11580"/>
    <cellStyle name="Финансовый 2 14 2 2 10" xfId="11581"/>
    <cellStyle name="Финансовый 2 14 2 2 11" xfId="11582"/>
    <cellStyle name="Финансовый 2 14 2 2 12" xfId="11583"/>
    <cellStyle name="Финансовый 2 14 2 2 13" xfId="11584"/>
    <cellStyle name="Финансовый 2 14 2 2 14" xfId="11585"/>
    <cellStyle name="Финансовый 2 14 2 2 15" xfId="11586"/>
    <cellStyle name="Финансовый 2 14 2 2 16" xfId="11587"/>
    <cellStyle name="Финансовый 2 14 2 2 17" xfId="11588"/>
    <cellStyle name="Финансовый 2 14 2 2 18" xfId="11589"/>
    <cellStyle name="Финансовый 2 14 2 2 19" xfId="11590"/>
    <cellStyle name="Финансовый 2 14 2 2 2" xfId="11591"/>
    <cellStyle name="Финансовый 2 14 2 2 20" xfId="11592"/>
    <cellStyle name="Финансовый 2 14 2 2 21" xfId="11593"/>
    <cellStyle name="Финансовый 2 14 2 2 22" xfId="11594"/>
    <cellStyle name="Финансовый 2 14 2 2 23" xfId="11595"/>
    <cellStyle name="Финансовый 2 14 2 2 24" xfId="11596"/>
    <cellStyle name="Финансовый 2 14 2 2 25" xfId="11597"/>
    <cellStyle name="Финансовый 2 14 2 2 26" xfId="11598"/>
    <cellStyle name="Финансовый 2 14 2 2 27" xfId="11599"/>
    <cellStyle name="Финансовый 2 14 2 2 28" xfId="11600"/>
    <cellStyle name="Финансовый 2 14 2 2 29" xfId="11601"/>
    <cellStyle name="Финансовый 2 14 2 2 3" xfId="11602"/>
    <cellStyle name="Финансовый 2 14 2 2 4" xfId="11603"/>
    <cellStyle name="Финансовый 2 14 2 2 5" xfId="11604"/>
    <cellStyle name="Финансовый 2 14 2 2 6" xfId="11605"/>
    <cellStyle name="Финансовый 2 14 2 2 7" xfId="11606"/>
    <cellStyle name="Финансовый 2 14 2 2 8" xfId="11607"/>
    <cellStyle name="Финансовый 2 14 2 2 9" xfId="11608"/>
    <cellStyle name="Финансовый 2 14 2 20" xfId="11609"/>
    <cellStyle name="Финансовый 2 14 2 21" xfId="11610"/>
    <cellStyle name="Финансовый 2 14 2 22" xfId="11611"/>
    <cellStyle name="Финансовый 2 14 2 23" xfId="11612"/>
    <cellStyle name="Финансовый 2 14 2 24" xfId="11613"/>
    <cellStyle name="Финансовый 2 14 2 25" xfId="11614"/>
    <cellStyle name="Финансовый 2 14 2 26" xfId="11615"/>
    <cellStyle name="Финансовый 2 14 2 27" xfId="11616"/>
    <cellStyle name="Финансовый 2 14 2 28" xfId="11617"/>
    <cellStyle name="Финансовый 2 14 2 29" xfId="11618"/>
    <cellStyle name="Финансовый 2 14 2 3" xfId="11619"/>
    <cellStyle name="Финансовый 2 14 2 30" xfId="11620"/>
    <cellStyle name="Финансовый 2 14 2 31" xfId="11621"/>
    <cellStyle name="Финансовый 2 14 2 32" xfId="11622"/>
    <cellStyle name="Финансовый 2 14 2 33" xfId="11623"/>
    <cellStyle name="Финансовый 2 14 2 4" xfId="11624"/>
    <cellStyle name="Финансовый 2 14 2 5" xfId="11625"/>
    <cellStyle name="Финансовый 2 14 2 6" xfId="11626"/>
    <cellStyle name="Финансовый 2 14 2 7" xfId="11627"/>
    <cellStyle name="Финансовый 2 14 2 8" xfId="11628"/>
    <cellStyle name="Финансовый 2 14 2 9" xfId="11629"/>
    <cellStyle name="Финансовый 2 14 20" xfId="11630"/>
    <cellStyle name="Финансовый 2 14 21" xfId="11631"/>
    <cellStyle name="Финансовый 2 14 22" xfId="11632"/>
    <cellStyle name="Финансовый 2 14 23" xfId="11633"/>
    <cellStyle name="Финансовый 2 14 24" xfId="11634"/>
    <cellStyle name="Финансовый 2 14 25" xfId="11635"/>
    <cellStyle name="Финансовый 2 14 26" xfId="11636"/>
    <cellStyle name="Финансовый 2 14 27" xfId="11637"/>
    <cellStyle name="Финансовый 2 14 28" xfId="11638"/>
    <cellStyle name="Финансовый 2 14 29" xfId="11639"/>
    <cellStyle name="Финансовый 2 14 3" xfId="11640"/>
    <cellStyle name="Финансовый 2 14 30" xfId="11641"/>
    <cellStyle name="Финансовый 2 14 31" xfId="11642"/>
    <cellStyle name="Финансовый 2 14 32" xfId="11643"/>
    <cellStyle name="Финансовый 2 14 33" xfId="11644"/>
    <cellStyle name="Финансовый 2 14 34" xfId="11645"/>
    <cellStyle name="Финансовый 2 14 35" xfId="11646"/>
    <cellStyle name="Финансовый 2 14 36" xfId="11647"/>
    <cellStyle name="Финансовый 2 14 37" xfId="11648"/>
    <cellStyle name="Финансовый 2 14 38" xfId="11649"/>
    <cellStyle name="Финансовый 2 14 39" xfId="11650"/>
    <cellStyle name="Финансовый 2 14 4" xfId="11651"/>
    <cellStyle name="Финансовый 2 14 40" xfId="11652"/>
    <cellStyle name="Финансовый 2 14 41" xfId="11653"/>
    <cellStyle name="Финансовый 2 14 42" xfId="11654"/>
    <cellStyle name="Финансовый 2 14 43" xfId="11655"/>
    <cellStyle name="Финансовый 2 14 44" xfId="11656"/>
    <cellStyle name="Финансовый 2 14 45" xfId="11657"/>
    <cellStyle name="Финансовый 2 14 46" xfId="11658"/>
    <cellStyle name="Финансовый 2 14 47" xfId="11659"/>
    <cellStyle name="Финансовый 2 14 48" xfId="11660"/>
    <cellStyle name="Финансовый 2 14 5" xfId="11661"/>
    <cellStyle name="Финансовый 2 14 6" xfId="11662"/>
    <cellStyle name="Финансовый 2 14 7" xfId="11663"/>
    <cellStyle name="Финансовый 2 14 8" xfId="11664"/>
    <cellStyle name="Финансовый 2 14 9" xfId="11665"/>
    <cellStyle name="Финансовый 2 15" xfId="11666"/>
    <cellStyle name="Финансовый 2 16" xfId="11667"/>
    <cellStyle name="Финансовый 2 17" xfId="11668"/>
    <cellStyle name="Финансовый 2 18" xfId="11669"/>
    <cellStyle name="Финансовый 2 19" xfId="11670"/>
    <cellStyle name="Финансовый 2 2" xfId="11671"/>
    <cellStyle name="Финансовый 2 2 10" xfId="11672"/>
    <cellStyle name="Финансовый 2 2 11" xfId="11673"/>
    <cellStyle name="Финансовый 2 2 12" xfId="11674"/>
    <cellStyle name="Финансовый 2 2 13" xfId="11675"/>
    <cellStyle name="Финансовый 2 2 14" xfId="11676"/>
    <cellStyle name="Финансовый 2 2 15" xfId="11677"/>
    <cellStyle name="Финансовый 2 2 15 10" xfId="11678"/>
    <cellStyle name="Финансовый 2 2 15 11" xfId="11679"/>
    <cellStyle name="Финансовый 2 2 15 12" xfId="11680"/>
    <cellStyle name="Финансовый 2 2 15 13" xfId="11681"/>
    <cellStyle name="Финансовый 2 2 15 14" xfId="11682"/>
    <cellStyle name="Финансовый 2 2 15 15" xfId="11683"/>
    <cellStyle name="Финансовый 2 2 15 16" xfId="11684"/>
    <cellStyle name="Финансовый 2 2 15 17" xfId="11685"/>
    <cellStyle name="Финансовый 2 2 15 18" xfId="11686"/>
    <cellStyle name="Финансовый 2 2 15 18 10" xfId="11687"/>
    <cellStyle name="Финансовый 2 2 15 18 11" xfId="11688"/>
    <cellStyle name="Финансовый 2 2 15 18 12" xfId="11689"/>
    <cellStyle name="Финансовый 2 2 15 18 13" xfId="11690"/>
    <cellStyle name="Финансовый 2 2 15 18 14" xfId="11691"/>
    <cellStyle name="Финансовый 2 2 15 18 15" xfId="11692"/>
    <cellStyle name="Финансовый 2 2 15 18 16" xfId="11693"/>
    <cellStyle name="Финансовый 2 2 15 18 17" xfId="11694"/>
    <cellStyle name="Финансовый 2 2 15 18 18" xfId="11695"/>
    <cellStyle name="Финансовый 2 2 15 18 19" xfId="11696"/>
    <cellStyle name="Финансовый 2 2 15 18 2" xfId="11697"/>
    <cellStyle name="Финансовый 2 2 15 18 20" xfId="11698"/>
    <cellStyle name="Финансовый 2 2 15 18 21" xfId="11699"/>
    <cellStyle name="Финансовый 2 2 15 18 22" xfId="11700"/>
    <cellStyle name="Финансовый 2 2 15 18 23" xfId="11701"/>
    <cellStyle name="Финансовый 2 2 15 18 24" xfId="11702"/>
    <cellStyle name="Финансовый 2 2 15 18 25" xfId="11703"/>
    <cellStyle name="Финансовый 2 2 15 18 26" xfId="11704"/>
    <cellStyle name="Финансовый 2 2 15 18 27" xfId="11705"/>
    <cellStyle name="Финансовый 2 2 15 18 28" xfId="11706"/>
    <cellStyle name="Финансовый 2 2 15 18 29" xfId="11707"/>
    <cellStyle name="Финансовый 2 2 15 18 3" xfId="11708"/>
    <cellStyle name="Финансовый 2 2 15 18 4" xfId="11709"/>
    <cellStyle name="Финансовый 2 2 15 18 5" xfId="11710"/>
    <cellStyle name="Финансовый 2 2 15 18 6" xfId="11711"/>
    <cellStyle name="Финансовый 2 2 15 18 7" xfId="11712"/>
    <cellStyle name="Финансовый 2 2 15 18 8" xfId="11713"/>
    <cellStyle name="Финансовый 2 2 15 18 9" xfId="11714"/>
    <cellStyle name="Финансовый 2 2 15 19" xfId="11715"/>
    <cellStyle name="Финансовый 2 2 15 2" xfId="11716"/>
    <cellStyle name="Финансовый 2 2 15 2 10" xfId="11717"/>
    <cellStyle name="Финансовый 2 2 15 2 11" xfId="11718"/>
    <cellStyle name="Финансовый 2 2 15 2 12" xfId="11719"/>
    <cellStyle name="Финансовый 2 2 15 2 13" xfId="11720"/>
    <cellStyle name="Финансовый 2 2 15 2 14" xfId="11721"/>
    <cellStyle name="Финансовый 2 2 15 2 15" xfId="11722"/>
    <cellStyle name="Финансовый 2 2 15 2 16" xfId="11723"/>
    <cellStyle name="Финансовый 2 2 15 2 17" xfId="11724"/>
    <cellStyle name="Финансовый 2 2 15 2 18" xfId="11725"/>
    <cellStyle name="Финансовый 2 2 15 2 19" xfId="11726"/>
    <cellStyle name="Финансовый 2 2 15 2 2" xfId="11727"/>
    <cellStyle name="Финансовый 2 2 15 2 2 10" xfId="11728"/>
    <cellStyle name="Финансовый 2 2 15 2 2 11" xfId="11729"/>
    <cellStyle name="Финансовый 2 2 15 2 2 12" xfId="11730"/>
    <cellStyle name="Финансовый 2 2 15 2 2 13" xfId="11731"/>
    <cellStyle name="Финансовый 2 2 15 2 2 14" xfId="11732"/>
    <cellStyle name="Финансовый 2 2 15 2 2 15" xfId="11733"/>
    <cellStyle name="Финансовый 2 2 15 2 2 16" xfId="11734"/>
    <cellStyle name="Финансовый 2 2 15 2 2 17" xfId="11735"/>
    <cellStyle name="Финансовый 2 2 15 2 2 18" xfId="11736"/>
    <cellStyle name="Финансовый 2 2 15 2 2 19" xfId="11737"/>
    <cellStyle name="Финансовый 2 2 15 2 2 2" xfId="11738"/>
    <cellStyle name="Финансовый 2 2 15 2 2 20" xfId="11739"/>
    <cellStyle name="Финансовый 2 2 15 2 2 21" xfId="11740"/>
    <cellStyle name="Финансовый 2 2 15 2 2 22" xfId="11741"/>
    <cellStyle name="Финансовый 2 2 15 2 2 23" xfId="11742"/>
    <cellStyle name="Финансовый 2 2 15 2 2 24" xfId="11743"/>
    <cellStyle name="Финансовый 2 2 15 2 2 25" xfId="11744"/>
    <cellStyle name="Финансовый 2 2 15 2 2 26" xfId="11745"/>
    <cellStyle name="Финансовый 2 2 15 2 2 27" xfId="11746"/>
    <cellStyle name="Финансовый 2 2 15 2 2 28" xfId="11747"/>
    <cellStyle name="Финансовый 2 2 15 2 2 29" xfId="11748"/>
    <cellStyle name="Финансовый 2 2 15 2 2 3" xfId="11749"/>
    <cellStyle name="Финансовый 2 2 15 2 2 4" xfId="11750"/>
    <cellStyle name="Финансовый 2 2 15 2 2 5" xfId="11751"/>
    <cellStyle name="Финансовый 2 2 15 2 2 6" xfId="11752"/>
    <cellStyle name="Финансовый 2 2 15 2 2 7" xfId="11753"/>
    <cellStyle name="Финансовый 2 2 15 2 2 8" xfId="11754"/>
    <cellStyle name="Финансовый 2 2 15 2 2 9" xfId="11755"/>
    <cellStyle name="Финансовый 2 2 15 2 20" xfId="11756"/>
    <cellStyle name="Финансовый 2 2 15 2 21" xfId="11757"/>
    <cellStyle name="Финансовый 2 2 15 2 22" xfId="11758"/>
    <cellStyle name="Финансовый 2 2 15 2 23" xfId="11759"/>
    <cellStyle name="Финансовый 2 2 15 2 24" xfId="11760"/>
    <cellStyle name="Финансовый 2 2 15 2 25" xfId="11761"/>
    <cellStyle name="Финансовый 2 2 15 2 26" xfId="11762"/>
    <cellStyle name="Финансовый 2 2 15 2 27" xfId="11763"/>
    <cellStyle name="Финансовый 2 2 15 2 28" xfId="11764"/>
    <cellStyle name="Финансовый 2 2 15 2 29" xfId="11765"/>
    <cellStyle name="Финансовый 2 2 15 2 3" xfId="11766"/>
    <cellStyle name="Финансовый 2 2 15 2 30" xfId="11767"/>
    <cellStyle name="Финансовый 2 2 15 2 31" xfId="11768"/>
    <cellStyle name="Финансовый 2 2 15 2 32" xfId="11769"/>
    <cellStyle name="Финансовый 2 2 15 2 33" xfId="11770"/>
    <cellStyle name="Финансовый 2 2 15 2 4" xfId="11771"/>
    <cellStyle name="Финансовый 2 2 15 2 5" xfId="11772"/>
    <cellStyle name="Финансовый 2 2 15 2 6" xfId="11773"/>
    <cellStyle name="Финансовый 2 2 15 2 7" xfId="11774"/>
    <cellStyle name="Финансовый 2 2 15 2 8" xfId="11775"/>
    <cellStyle name="Финансовый 2 2 15 2 9" xfId="11776"/>
    <cellStyle name="Финансовый 2 2 15 20" xfId="11777"/>
    <cellStyle name="Финансовый 2 2 15 21" xfId="11778"/>
    <cellStyle name="Финансовый 2 2 15 22" xfId="11779"/>
    <cellStyle name="Финансовый 2 2 15 23" xfId="11780"/>
    <cellStyle name="Финансовый 2 2 15 24" xfId="11781"/>
    <cellStyle name="Финансовый 2 2 15 25" xfId="11782"/>
    <cellStyle name="Финансовый 2 2 15 26" xfId="11783"/>
    <cellStyle name="Финансовый 2 2 15 27" xfId="11784"/>
    <cellStyle name="Финансовый 2 2 15 28" xfId="11785"/>
    <cellStyle name="Финансовый 2 2 15 29" xfId="11786"/>
    <cellStyle name="Финансовый 2 2 15 3" xfId="11787"/>
    <cellStyle name="Финансовый 2 2 15 30" xfId="11788"/>
    <cellStyle name="Финансовый 2 2 15 31" xfId="11789"/>
    <cellStyle name="Финансовый 2 2 15 32" xfId="11790"/>
    <cellStyle name="Финансовый 2 2 15 33" xfId="11791"/>
    <cellStyle name="Финансовый 2 2 15 34" xfId="11792"/>
    <cellStyle name="Финансовый 2 2 15 35" xfId="11793"/>
    <cellStyle name="Финансовый 2 2 15 36" xfId="11794"/>
    <cellStyle name="Финансовый 2 2 15 37" xfId="11795"/>
    <cellStyle name="Финансовый 2 2 15 38" xfId="11796"/>
    <cellStyle name="Финансовый 2 2 15 39" xfId="11797"/>
    <cellStyle name="Финансовый 2 2 15 4" xfId="11798"/>
    <cellStyle name="Финансовый 2 2 15 40" xfId="11799"/>
    <cellStyle name="Финансовый 2 2 15 41" xfId="11800"/>
    <cellStyle name="Финансовый 2 2 15 42" xfId="11801"/>
    <cellStyle name="Финансовый 2 2 15 43" xfId="11802"/>
    <cellStyle name="Финансовый 2 2 15 44" xfId="11803"/>
    <cellStyle name="Финансовый 2 2 15 45" xfId="11804"/>
    <cellStyle name="Финансовый 2 2 15 46" xfId="11805"/>
    <cellStyle name="Финансовый 2 2 15 47" xfId="11806"/>
    <cellStyle name="Финансовый 2 2 15 48" xfId="11807"/>
    <cellStyle name="Финансовый 2 2 15 5" xfId="11808"/>
    <cellStyle name="Финансовый 2 2 15 6" xfId="11809"/>
    <cellStyle name="Финансовый 2 2 15 7" xfId="11810"/>
    <cellStyle name="Финансовый 2 2 15 8" xfId="11811"/>
    <cellStyle name="Финансовый 2 2 15 9" xfId="11812"/>
    <cellStyle name="Финансовый 2 2 16" xfId="11813"/>
    <cellStyle name="Финансовый 2 2 17" xfId="11814"/>
    <cellStyle name="Финансовый 2 2 18" xfId="11815"/>
    <cellStyle name="Финансовый 2 2 19" xfId="11816"/>
    <cellStyle name="Финансовый 2 2 2" xfId="11817"/>
    <cellStyle name="Финансовый 2 2 2 10" xfId="11818"/>
    <cellStyle name="Финансовый 2 2 2 11" xfId="11819"/>
    <cellStyle name="Финансовый 2 2 2 12" xfId="11820"/>
    <cellStyle name="Финансовый 2 2 2 13" xfId="11821"/>
    <cellStyle name="Финансовый 2 2 2 14" xfId="11822"/>
    <cellStyle name="Финансовый 2 2 2 15" xfId="11823"/>
    <cellStyle name="Финансовый 2 2 2 16" xfId="11824"/>
    <cellStyle name="Финансовый 2 2 2 17" xfId="11825"/>
    <cellStyle name="Финансовый 2 2 2 18" xfId="11826"/>
    <cellStyle name="Финансовый 2 2 2 19" xfId="11827"/>
    <cellStyle name="Финансовый 2 2 2 2" xfId="11828"/>
    <cellStyle name="Финансовый 2 2 2 2 10" xfId="11829"/>
    <cellStyle name="Финансовый 2 2 2 2 11" xfId="11830"/>
    <cellStyle name="Финансовый 2 2 2 2 12" xfId="11831"/>
    <cellStyle name="Финансовый 2 2 2 2 13" xfId="11832"/>
    <cellStyle name="Финансовый 2 2 2 2 14" xfId="11833"/>
    <cellStyle name="Финансовый 2 2 2 2 15" xfId="11834"/>
    <cellStyle name="Финансовый 2 2 2 2 16" xfId="11835"/>
    <cellStyle name="Финансовый 2 2 2 2 17" xfId="11836"/>
    <cellStyle name="Финансовый 2 2 2 2 18" xfId="11837"/>
    <cellStyle name="Финансовый 2 2 2 2 19" xfId="11838"/>
    <cellStyle name="Финансовый 2 2 2 2 2" xfId="11839"/>
    <cellStyle name="Финансовый 2 2 2 2 2 10" xfId="11840"/>
    <cellStyle name="Финансовый 2 2 2 2 2 11" xfId="11841"/>
    <cellStyle name="Финансовый 2 2 2 2 2 12" xfId="11842"/>
    <cellStyle name="Финансовый 2 2 2 2 2 13" xfId="11843"/>
    <cellStyle name="Финансовый 2 2 2 2 2 14" xfId="11844"/>
    <cellStyle name="Финансовый 2 2 2 2 2 15" xfId="11845"/>
    <cellStyle name="Финансовый 2 2 2 2 2 16" xfId="11846"/>
    <cellStyle name="Финансовый 2 2 2 2 2 17" xfId="11847"/>
    <cellStyle name="Финансовый 2 2 2 2 2 18" xfId="11848"/>
    <cellStyle name="Финансовый 2 2 2 2 2 18 10" xfId="11849"/>
    <cellStyle name="Финансовый 2 2 2 2 2 18 11" xfId="11850"/>
    <cellStyle name="Финансовый 2 2 2 2 2 18 12" xfId="11851"/>
    <cellStyle name="Финансовый 2 2 2 2 2 18 13" xfId="11852"/>
    <cellStyle name="Финансовый 2 2 2 2 2 18 14" xfId="11853"/>
    <cellStyle name="Финансовый 2 2 2 2 2 18 15" xfId="11854"/>
    <cellStyle name="Финансовый 2 2 2 2 2 18 16" xfId="11855"/>
    <cellStyle name="Финансовый 2 2 2 2 2 18 17" xfId="11856"/>
    <cellStyle name="Финансовый 2 2 2 2 2 18 18" xfId="11857"/>
    <cellStyle name="Финансовый 2 2 2 2 2 18 19" xfId="11858"/>
    <cellStyle name="Финансовый 2 2 2 2 2 18 2" xfId="11859"/>
    <cellStyle name="Финансовый 2 2 2 2 2 18 20" xfId="11860"/>
    <cellStyle name="Финансовый 2 2 2 2 2 18 21" xfId="11861"/>
    <cellStyle name="Финансовый 2 2 2 2 2 18 22" xfId="11862"/>
    <cellStyle name="Финансовый 2 2 2 2 2 18 23" xfId="11863"/>
    <cellStyle name="Финансовый 2 2 2 2 2 18 24" xfId="11864"/>
    <cellStyle name="Финансовый 2 2 2 2 2 18 25" xfId="11865"/>
    <cellStyle name="Финансовый 2 2 2 2 2 18 26" xfId="11866"/>
    <cellStyle name="Финансовый 2 2 2 2 2 18 27" xfId="11867"/>
    <cellStyle name="Финансовый 2 2 2 2 2 18 28" xfId="11868"/>
    <cellStyle name="Финансовый 2 2 2 2 2 18 29" xfId="11869"/>
    <cellStyle name="Финансовый 2 2 2 2 2 18 3" xfId="11870"/>
    <cellStyle name="Финансовый 2 2 2 2 2 18 4" xfId="11871"/>
    <cellStyle name="Финансовый 2 2 2 2 2 18 5" xfId="11872"/>
    <cellStyle name="Финансовый 2 2 2 2 2 18 6" xfId="11873"/>
    <cellStyle name="Финансовый 2 2 2 2 2 18 7" xfId="11874"/>
    <cellStyle name="Финансовый 2 2 2 2 2 18 8" xfId="11875"/>
    <cellStyle name="Финансовый 2 2 2 2 2 18 9" xfId="11876"/>
    <cellStyle name="Финансовый 2 2 2 2 2 19" xfId="11877"/>
    <cellStyle name="Финансовый 2 2 2 2 2 2" xfId="11878"/>
    <cellStyle name="Финансовый 2 2 2 2 2 2 10" xfId="11879"/>
    <cellStyle name="Финансовый 2 2 2 2 2 2 11" xfId="11880"/>
    <cellStyle name="Финансовый 2 2 2 2 2 2 12" xfId="11881"/>
    <cellStyle name="Финансовый 2 2 2 2 2 2 13" xfId="11882"/>
    <cellStyle name="Финансовый 2 2 2 2 2 2 14" xfId="11883"/>
    <cellStyle name="Финансовый 2 2 2 2 2 2 15" xfId="11884"/>
    <cellStyle name="Финансовый 2 2 2 2 2 2 16" xfId="11885"/>
    <cellStyle name="Финансовый 2 2 2 2 2 2 17" xfId="11886"/>
    <cellStyle name="Финансовый 2 2 2 2 2 2 18" xfId="11887"/>
    <cellStyle name="Финансовый 2 2 2 2 2 2 19" xfId="11888"/>
    <cellStyle name="Финансовый 2 2 2 2 2 2 2" xfId="11889"/>
    <cellStyle name="Финансовый 2 2 2 2 2 2 2 10" xfId="11890"/>
    <cellStyle name="Финансовый 2 2 2 2 2 2 2 11" xfId="11891"/>
    <cellStyle name="Финансовый 2 2 2 2 2 2 2 12" xfId="11892"/>
    <cellStyle name="Финансовый 2 2 2 2 2 2 2 13" xfId="11893"/>
    <cellStyle name="Финансовый 2 2 2 2 2 2 2 14" xfId="11894"/>
    <cellStyle name="Финансовый 2 2 2 2 2 2 2 15" xfId="11895"/>
    <cellStyle name="Финансовый 2 2 2 2 2 2 2 16" xfId="11896"/>
    <cellStyle name="Финансовый 2 2 2 2 2 2 2 17" xfId="11897"/>
    <cellStyle name="Финансовый 2 2 2 2 2 2 2 18" xfId="11898"/>
    <cellStyle name="Финансовый 2 2 2 2 2 2 2 19" xfId="11899"/>
    <cellStyle name="Финансовый 2 2 2 2 2 2 2 2" xfId="11900"/>
    <cellStyle name="Финансовый 2 2 2 2 2 2 2 20" xfId="11901"/>
    <cellStyle name="Финансовый 2 2 2 2 2 2 2 21" xfId="11902"/>
    <cellStyle name="Финансовый 2 2 2 2 2 2 2 22" xfId="11903"/>
    <cellStyle name="Финансовый 2 2 2 2 2 2 2 23" xfId="11904"/>
    <cellStyle name="Финансовый 2 2 2 2 2 2 2 24" xfId="11905"/>
    <cellStyle name="Финансовый 2 2 2 2 2 2 2 25" xfId="11906"/>
    <cellStyle name="Финансовый 2 2 2 2 2 2 2 26" xfId="11907"/>
    <cellStyle name="Финансовый 2 2 2 2 2 2 2 27" xfId="11908"/>
    <cellStyle name="Финансовый 2 2 2 2 2 2 2 28" xfId="11909"/>
    <cellStyle name="Финансовый 2 2 2 2 2 2 2 29" xfId="11910"/>
    <cellStyle name="Финансовый 2 2 2 2 2 2 2 3" xfId="11911"/>
    <cellStyle name="Финансовый 2 2 2 2 2 2 2 4" xfId="11912"/>
    <cellStyle name="Финансовый 2 2 2 2 2 2 2 5" xfId="11913"/>
    <cellStyle name="Финансовый 2 2 2 2 2 2 2 6" xfId="11914"/>
    <cellStyle name="Финансовый 2 2 2 2 2 2 2 7" xfId="11915"/>
    <cellStyle name="Финансовый 2 2 2 2 2 2 2 8" xfId="11916"/>
    <cellStyle name="Финансовый 2 2 2 2 2 2 2 9" xfId="11917"/>
    <cellStyle name="Финансовый 2 2 2 2 2 2 20" xfId="11918"/>
    <cellStyle name="Финансовый 2 2 2 2 2 2 21" xfId="11919"/>
    <cellStyle name="Финансовый 2 2 2 2 2 2 22" xfId="11920"/>
    <cellStyle name="Финансовый 2 2 2 2 2 2 23" xfId="11921"/>
    <cellStyle name="Финансовый 2 2 2 2 2 2 24" xfId="11922"/>
    <cellStyle name="Финансовый 2 2 2 2 2 2 25" xfId="11923"/>
    <cellStyle name="Финансовый 2 2 2 2 2 2 26" xfId="11924"/>
    <cellStyle name="Финансовый 2 2 2 2 2 2 27" xfId="11925"/>
    <cellStyle name="Финансовый 2 2 2 2 2 2 28" xfId="11926"/>
    <cellStyle name="Финансовый 2 2 2 2 2 2 29" xfId="11927"/>
    <cellStyle name="Финансовый 2 2 2 2 2 2 3" xfId="11928"/>
    <cellStyle name="Финансовый 2 2 2 2 2 2 30" xfId="11929"/>
    <cellStyle name="Финансовый 2 2 2 2 2 2 31" xfId="11930"/>
    <cellStyle name="Финансовый 2 2 2 2 2 2 32" xfId="11931"/>
    <cellStyle name="Финансовый 2 2 2 2 2 2 33" xfId="11932"/>
    <cellStyle name="Финансовый 2 2 2 2 2 2 4" xfId="11933"/>
    <cellStyle name="Финансовый 2 2 2 2 2 2 5" xfId="11934"/>
    <cellStyle name="Финансовый 2 2 2 2 2 2 6" xfId="11935"/>
    <cellStyle name="Финансовый 2 2 2 2 2 2 7" xfId="11936"/>
    <cellStyle name="Финансовый 2 2 2 2 2 2 8" xfId="11937"/>
    <cellStyle name="Финансовый 2 2 2 2 2 2 9" xfId="11938"/>
    <cellStyle name="Финансовый 2 2 2 2 2 20" xfId="11939"/>
    <cellStyle name="Финансовый 2 2 2 2 2 21" xfId="11940"/>
    <cellStyle name="Финансовый 2 2 2 2 2 22" xfId="11941"/>
    <cellStyle name="Финансовый 2 2 2 2 2 23" xfId="11942"/>
    <cellStyle name="Финансовый 2 2 2 2 2 24" xfId="11943"/>
    <cellStyle name="Финансовый 2 2 2 2 2 25" xfId="11944"/>
    <cellStyle name="Финансовый 2 2 2 2 2 26" xfId="11945"/>
    <cellStyle name="Финансовый 2 2 2 2 2 27" xfId="11946"/>
    <cellStyle name="Финансовый 2 2 2 2 2 28" xfId="11947"/>
    <cellStyle name="Финансовый 2 2 2 2 2 29" xfId="11948"/>
    <cellStyle name="Финансовый 2 2 2 2 2 3" xfId="11949"/>
    <cellStyle name="Финансовый 2 2 2 2 2 30" xfId="11950"/>
    <cellStyle name="Финансовый 2 2 2 2 2 31" xfId="11951"/>
    <cellStyle name="Финансовый 2 2 2 2 2 32" xfId="11952"/>
    <cellStyle name="Финансовый 2 2 2 2 2 33" xfId="11953"/>
    <cellStyle name="Финансовый 2 2 2 2 2 34" xfId="11954"/>
    <cellStyle name="Финансовый 2 2 2 2 2 35" xfId="11955"/>
    <cellStyle name="Финансовый 2 2 2 2 2 36" xfId="11956"/>
    <cellStyle name="Финансовый 2 2 2 2 2 37" xfId="11957"/>
    <cellStyle name="Финансовый 2 2 2 2 2 38" xfId="11958"/>
    <cellStyle name="Финансовый 2 2 2 2 2 39" xfId="11959"/>
    <cellStyle name="Финансовый 2 2 2 2 2 4" xfId="11960"/>
    <cellStyle name="Финансовый 2 2 2 2 2 40" xfId="11961"/>
    <cellStyle name="Финансовый 2 2 2 2 2 41" xfId="11962"/>
    <cellStyle name="Финансовый 2 2 2 2 2 42" xfId="11963"/>
    <cellStyle name="Финансовый 2 2 2 2 2 43" xfId="11964"/>
    <cellStyle name="Финансовый 2 2 2 2 2 44" xfId="11965"/>
    <cellStyle name="Финансовый 2 2 2 2 2 45" xfId="11966"/>
    <cellStyle name="Финансовый 2 2 2 2 2 46" xfId="11967"/>
    <cellStyle name="Финансовый 2 2 2 2 2 47" xfId="11968"/>
    <cellStyle name="Финансовый 2 2 2 2 2 48" xfId="11969"/>
    <cellStyle name="Финансовый 2 2 2 2 2 5" xfId="11970"/>
    <cellStyle name="Финансовый 2 2 2 2 2 6" xfId="11971"/>
    <cellStyle name="Финансовый 2 2 2 2 2 7" xfId="11972"/>
    <cellStyle name="Финансовый 2 2 2 2 2 8" xfId="11973"/>
    <cellStyle name="Финансовый 2 2 2 2 2 9" xfId="11974"/>
    <cellStyle name="Финансовый 2 2 2 2 20" xfId="11975"/>
    <cellStyle name="Финансовый 2 2 2 2 21" xfId="11976"/>
    <cellStyle name="Финансовый 2 2 2 2 22" xfId="11977"/>
    <cellStyle name="Финансовый 2 2 2 2 23" xfId="11978"/>
    <cellStyle name="Финансовый 2 2 2 2 24" xfId="11979"/>
    <cellStyle name="Финансовый 2 2 2 2 25" xfId="11980"/>
    <cellStyle name="Финансовый 2 2 2 2 26" xfId="11981"/>
    <cellStyle name="Финансовый 2 2 2 2 27" xfId="11982"/>
    <cellStyle name="Финансовый 2 2 2 2 28" xfId="11983"/>
    <cellStyle name="Финансовый 2 2 2 2 29" xfId="11984"/>
    <cellStyle name="Финансовый 2 2 2 2 3" xfId="11985"/>
    <cellStyle name="Финансовый 2 2 2 2 30" xfId="11986"/>
    <cellStyle name="Финансовый 2 2 2 2 31" xfId="11987"/>
    <cellStyle name="Финансовый 2 2 2 2 32" xfId="11988"/>
    <cellStyle name="Финансовый 2 2 2 2 33" xfId="11989"/>
    <cellStyle name="Финансовый 2 2 2 2 34" xfId="11990"/>
    <cellStyle name="Финансовый 2 2 2 2 35" xfId="11991"/>
    <cellStyle name="Финансовый 2 2 2 2 36" xfId="11992"/>
    <cellStyle name="Финансовый 2 2 2 2 37" xfId="11993"/>
    <cellStyle name="Финансовый 2 2 2 2 38" xfId="11994"/>
    <cellStyle name="Финансовый 2 2 2 2 38 10" xfId="11995"/>
    <cellStyle name="Финансовый 2 2 2 2 38 11" xfId="11996"/>
    <cellStyle name="Финансовый 2 2 2 2 38 12" xfId="11997"/>
    <cellStyle name="Финансовый 2 2 2 2 38 13" xfId="11998"/>
    <cellStyle name="Финансовый 2 2 2 2 38 14" xfId="11999"/>
    <cellStyle name="Финансовый 2 2 2 2 38 15" xfId="12000"/>
    <cellStyle name="Финансовый 2 2 2 2 38 16" xfId="12001"/>
    <cellStyle name="Финансовый 2 2 2 2 38 17" xfId="12002"/>
    <cellStyle name="Финансовый 2 2 2 2 38 18" xfId="12003"/>
    <cellStyle name="Финансовый 2 2 2 2 38 19" xfId="12004"/>
    <cellStyle name="Финансовый 2 2 2 2 38 2" xfId="12005"/>
    <cellStyle name="Финансовый 2 2 2 2 38 2 10" xfId="12006"/>
    <cellStyle name="Финансовый 2 2 2 2 38 2 11" xfId="12007"/>
    <cellStyle name="Финансовый 2 2 2 2 38 2 12" xfId="12008"/>
    <cellStyle name="Финансовый 2 2 2 2 38 2 13" xfId="12009"/>
    <cellStyle name="Финансовый 2 2 2 2 38 2 14" xfId="12010"/>
    <cellStyle name="Финансовый 2 2 2 2 38 2 15" xfId="12011"/>
    <cellStyle name="Финансовый 2 2 2 2 38 2 16" xfId="12012"/>
    <cellStyle name="Финансовый 2 2 2 2 38 2 17" xfId="12013"/>
    <cellStyle name="Финансовый 2 2 2 2 38 2 18" xfId="12014"/>
    <cellStyle name="Финансовый 2 2 2 2 38 2 19" xfId="12015"/>
    <cellStyle name="Финансовый 2 2 2 2 38 2 2" xfId="12016"/>
    <cellStyle name="Финансовый 2 2 2 2 38 2 20" xfId="12017"/>
    <cellStyle name="Финансовый 2 2 2 2 38 2 21" xfId="12018"/>
    <cellStyle name="Финансовый 2 2 2 2 38 2 22" xfId="12019"/>
    <cellStyle name="Финансовый 2 2 2 2 38 2 23" xfId="12020"/>
    <cellStyle name="Финансовый 2 2 2 2 38 2 24" xfId="12021"/>
    <cellStyle name="Финансовый 2 2 2 2 38 2 25" xfId="12022"/>
    <cellStyle name="Финансовый 2 2 2 2 38 2 26" xfId="12023"/>
    <cellStyle name="Финансовый 2 2 2 2 38 2 27" xfId="12024"/>
    <cellStyle name="Финансовый 2 2 2 2 38 2 28" xfId="12025"/>
    <cellStyle name="Финансовый 2 2 2 2 38 2 29" xfId="12026"/>
    <cellStyle name="Финансовый 2 2 2 2 38 2 3" xfId="12027"/>
    <cellStyle name="Финансовый 2 2 2 2 38 2 4" xfId="12028"/>
    <cellStyle name="Финансовый 2 2 2 2 38 2 5" xfId="12029"/>
    <cellStyle name="Финансовый 2 2 2 2 38 2 6" xfId="12030"/>
    <cellStyle name="Финансовый 2 2 2 2 38 2 7" xfId="12031"/>
    <cellStyle name="Финансовый 2 2 2 2 38 2 8" xfId="12032"/>
    <cellStyle name="Финансовый 2 2 2 2 38 2 9" xfId="12033"/>
    <cellStyle name="Финансовый 2 2 2 2 38 20" xfId="12034"/>
    <cellStyle name="Финансовый 2 2 2 2 38 21" xfId="12035"/>
    <cellStyle name="Финансовый 2 2 2 2 38 22" xfId="12036"/>
    <cellStyle name="Финансовый 2 2 2 2 38 23" xfId="12037"/>
    <cellStyle name="Финансовый 2 2 2 2 38 24" xfId="12038"/>
    <cellStyle name="Финансовый 2 2 2 2 38 25" xfId="12039"/>
    <cellStyle name="Финансовый 2 2 2 2 38 26" xfId="12040"/>
    <cellStyle name="Финансовый 2 2 2 2 38 27" xfId="12041"/>
    <cellStyle name="Финансовый 2 2 2 2 38 28" xfId="12042"/>
    <cellStyle name="Финансовый 2 2 2 2 38 29" xfId="12043"/>
    <cellStyle name="Финансовый 2 2 2 2 38 3" xfId="12044"/>
    <cellStyle name="Финансовый 2 2 2 2 38 30" xfId="12045"/>
    <cellStyle name="Финансовый 2 2 2 2 38 31" xfId="12046"/>
    <cellStyle name="Финансовый 2 2 2 2 38 32" xfId="12047"/>
    <cellStyle name="Финансовый 2 2 2 2 38 33" xfId="12048"/>
    <cellStyle name="Финансовый 2 2 2 2 38 4" xfId="12049"/>
    <cellStyle name="Финансовый 2 2 2 2 38 5" xfId="12050"/>
    <cellStyle name="Финансовый 2 2 2 2 38 6" xfId="12051"/>
    <cellStyle name="Финансовый 2 2 2 2 38 7" xfId="12052"/>
    <cellStyle name="Финансовый 2 2 2 2 38 8" xfId="12053"/>
    <cellStyle name="Финансовый 2 2 2 2 38 9" xfId="12054"/>
    <cellStyle name="Финансовый 2 2 2 2 39" xfId="12055"/>
    <cellStyle name="Финансовый 2 2 2 2 4" xfId="12056"/>
    <cellStyle name="Финансовый 2 2 2 2 40" xfId="12057"/>
    <cellStyle name="Финансовый 2 2 2 2 41" xfId="12058"/>
    <cellStyle name="Финансовый 2 2 2 2 42" xfId="12059"/>
    <cellStyle name="Финансовый 2 2 2 2 43" xfId="12060"/>
    <cellStyle name="Финансовый 2 2 2 2 44" xfId="12061"/>
    <cellStyle name="Финансовый 2 2 2 2 45" xfId="12062"/>
    <cellStyle name="Финансовый 2 2 2 2 46" xfId="12063"/>
    <cellStyle name="Финансовый 2 2 2 2 47" xfId="12064"/>
    <cellStyle name="Финансовый 2 2 2 2 48" xfId="12065"/>
    <cellStyle name="Финансовый 2 2 2 2 49" xfId="12066"/>
    <cellStyle name="Финансовый 2 2 2 2 5" xfId="12067"/>
    <cellStyle name="Финансовый 2 2 2 2 50" xfId="12068"/>
    <cellStyle name="Финансовый 2 2 2 2 51" xfId="12069"/>
    <cellStyle name="Финансовый 2 2 2 2 52" xfId="12070"/>
    <cellStyle name="Финансовый 2 2 2 2 53" xfId="12071"/>
    <cellStyle name="Финансовый 2 2 2 2 53 10" xfId="12072"/>
    <cellStyle name="Финансовый 2 2 2 2 53 11" xfId="12073"/>
    <cellStyle name="Финансовый 2 2 2 2 53 12" xfId="12074"/>
    <cellStyle name="Финансовый 2 2 2 2 53 13" xfId="12075"/>
    <cellStyle name="Финансовый 2 2 2 2 53 14" xfId="12076"/>
    <cellStyle name="Финансовый 2 2 2 2 53 15" xfId="12077"/>
    <cellStyle name="Финансовый 2 2 2 2 53 16" xfId="12078"/>
    <cellStyle name="Финансовый 2 2 2 2 53 17" xfId="12079"/>
    <cellStyle name="Финансовый 2 2 2 2 53 18" xfId="12080"/>
    <cellStyle name="Финансовый 2 2 2 2 53 19" xfId="12081"/>
    <cellStyle name="Финансовый 2 2 2 2 53 2" xfId="12082"/>
    <cellStyle name="Финансовый 2 2 2 2 53 20" xfId="12083"/>
    <cellStyle name="Финансовый 2 2 2 2 53 21" xfId="12084"/>
    <cellStyle name="Финансовый 2 2 2 2 53 22" xfId="12085"/>
    <cellStyle name="Финансовый 2 2 2 2 53 23" xfId="12086"/>
    <cellStyle name="Финансовый 2 2 2 2 53 24" xfId="12087"/>
    <cellStyle name="Финансовый 2 2 2 2 53 25" xfId="12088"/>
    <cellStyle name="Финансовый 2 2 2 2 53 26" xfId="12089"/>
    <cellStyle name="Финансовый 2 2 2 2 53 27" xfId="12090"/>
    <cellStyle name="Финансовый 2 2 2 2 53 28" xfId="12091"/>
    <cellStyle name="Финансовый 2 2 2 2 53 29" xfId="12092"/>
    <cellStyle name="Финансовый 2 2 2 2 53 3" xfId="12093"/>
    <cellStyle name="Финансовый 2 2 2 2 53 4" xfId="12094"/>
    <cellStyle name="Финансовый 2 2 2 2 53 5" xfId="12095"/>
    <cellStyle name="Финансовый 2 2 2 2 53 6" xfId="12096"/>
    <cellStyle name="Финансовый 2 2 2 2 53 7" xfId="12097"/>
    <cellStyle name="Финансовый 2 2 2 2 53 8" xfId="12098"/>
    <cellStyle name="Финансовый 2 2 2 2 53 9" xfId="12099"/>
    <cellStyle name="Финансовый 2 2 2 2 54" xfId="12100"/>
    <cellStyle name="Финансовый 2 2 2 2 55" xfId="12101"/>
    <cellStyle name="Финансовый 2 2 2 2 56" xfId="12102"/>
    <cellStyle name="Финансовый 2 2 2 2 57" xfId="12103"/>
    <cellStyle name="Финансовый 2 2 2 2 58" xfId="12104"/>
    <cellStyle name="Финансовый 2 2 2 2 59" xfId="12105"/>
    <cellStyle name="Финансовый 2 2 2 2 6" xfId="12106"/>
    <cellStyle name="Финансовый 2 2 2 2 60" xfId="12107"/>
    <cellStyle name="Финансовый 2 2 2 2 61" xfId="12108"/>
    <cellStyle name="Финансовый 2 2 2 2 62" xfId="12109"/>
    <cellStyle name="Финансовый 2 2 2 2 63" xfId="12110"/>
    <cellStyle name="Финансовый 2 2 2 2 64" xfId="12111"/>
    <cellStyle name="Финансовый 2 2 2 2 65" xfId="12112"/>
    <cellStyle name="Финансовый 2 2 2 2 66" xfId="12113"/>
    <cellStyle name="Финансовый 2 2 2 2 67" xfId="12114"/>
    <cellStyle name="Финансовый 2 2 2 2 68" xfId="12115"/>
    <cellStyle name="Финансовый 2 2 2 2 69" xfId="12116"/>
    <cellStyle name="Финансовый 2 2 2 2 7" xfId="12117"/>
    <cellStyle name="Финансовый 2 2 2 2 70" xfId="12118"/>
    <cellStyle name="Финансовый 2 2 2 2 71" xfId="12119"/>
    <cellStyle name="Финансовый 2 2 2 2 72" xfId="12120"/>
    <cellStyle name="Финансовый 2 2 2 2 73" xfId="12121"/>
    <cellStyle name="Финансовый 2 2 2 2 74" xfId="12122"/>
    <cellStyle name="Финансовый 2 2 2 2 75" xfId="12123"/>
    <cellStyle name="Финансовый 2 2 2 2 76" xfId="12124"/>
    <cellStyle name="Финансовый 2 2 2 2 77" xfId="12125"/>
    <cellStyle name="Финансовый 2 2 2 2 78" xfId="12126"/>
    <cellStyle name="Финансовый 2 2 2 2 79" xfId="12127"/>
    <cellStyle name="Финансовый 2 2 2 2 8" xfId="12128"/>
    <cellStyle name="Финансовый 2 2 2 2 80" xfId="12129"/>
    <cellStyle name="Финансовый 2 2 2 2 81" xfId="12130"/>
    <cellStyle name="Финансовый 2 2 2 2 82" xfId="12131"/>
    <cellStyle name="Финансовый 2 2 2 2 83" xfId="12132"/>
    <cellStyle name="Финансовый 2 2 2 2 84" xfId="12133"/>
    <cellStyle name="Финансовый 2 2 2 2 85" xfId="23446"/>
    <cellStyle name="Финансовый 2 2 2 2 86" xfId="23447"/>
    <cellStyle name="Финансовый 2 2 2 2 9" xfId="12134"/>
    <cellStyle name="Финансовый 2 2 2 20" xfId="12135"/>
    <cellStyle name="Финансовый 2 2 2 21" xfId="12136"/>
    <cellStyle name="Финансовый 2 2 2 22" xfId="12137"/>
    <cellStyle name="Финансовый 2 2 2 23" xfId="12138"/>
    <cellStyle name="Финансовый 2 2 2 24" xfId="12139"/>
    <cellStyle name="Финансовый 2 2 2 25" xfId="12140"/>
    <cellStyle name="Финансовый 2 2 2 26" xfId="12141"/>
    <cellStyle name="Финансовый 2 2 2 27" xfId="12142"/>
    <cellStyle name="Финансовый 2 2 2 28" xfId="12143"/>
    <cellStyle name="Финансовый 2 2 2 29" xfId="12144"/>
    <cellStyle name="Финансовый 2 2 2 3" xfId="12145"/>
    <cellStyle name="Финансовый 2 2 2 3 10" xfId="12146"/>
    <cellStyle name="Финансовый 2 2 2 3 11" xfId="12147"/>
    <cellStyle name="Финансовый 2 2 2 3 12" xfId="12148"/>
    <cellStyle name="Финансовый 2 2 2 3 13" xfId="12149"/>
    <cellStyle name="Финансовый 2 2 2 3 14" xfId="12150"/>
    <cellStyle name="Финансовый 2 2 2 3 15" xfId="12151"/>
    <cellStyle name="Финансовый 2 2 2 3 16" xfId="12152"/>
    <cellStyle name="Финансовый 2 2 2 3 17" xfId="12153"/>
    <cellStyle name="Финансовый 2 2 2 3 18" xfId="12154"/>
    <cellStyle name="Финансовый 2 2 2 3 18 10" xfId="12155"/>
    <cellStyle name="Финансовый 2 2 2 3 18 11" xfId="12156"/>
    <cellStyle name="Финансовый 2 2 2 3 18 12" xfId="12157"/>
    <cellStyle name="Финансовый 2 2 2 3 18 13" xfId="12158"/>
    <cellStyle name="Финансовый 2 2 2 3 18 14" xfId="12159"/>
    <cellStyle name="Финансовый 2 2 2 3 18 15" xfId="12160"/>
    <cellStyle name="Финансовый 2 2 2 3 18 16" xfId="12161"/>
    <cellStyle name="Финансовый 2 2 2 3 18 17" xfId="12162"/>
    <cellStyle name="Финансовый 2 2 2 3 18 18" xfId="12163"/>
    <cellStyle name="Финансовый 2 2 2 3 18 19" xfId="12164"/>
    <cellStyle name="Финансовый 2 2 2 3 18 2" xfId="12165"/>
    <cellStyle name="Финансовый 2 2 2 3 18 20" xfId="12166"/>
    <cellStyle name="Финансовый 2 2 2 3 18 21" xfId="12167"/>
    <cellStyle name="Финансовый 2 2 2 3 18 22" xfId="12168"/>
    <cellStyle name="Финансовый 2 2 2 3 18 23" xfId="12169"/>
    <cellStyle name="Финансовый 2 2 2 3 18 24" xfId="12170"/>
    <cellStyle name="Финансовый 2 2 2 3 18 25" xfId="12171"/>
    <cellStyle name="Финансовый 2 2 2 3 18 26" xfId="12172"/>
    <cellStyle name="Финансовый 2 2 2 3 18 27" xfId="12173"/>
    <cellStyle name="Финансовый 2 2 2 3 18 28" xfId="12174"/>
    <cellStyle name="Финансовый 2 2 2 3 18 29" xfId="12175"/>
    <cellStyle name="Финансовый 2 2 2 3 18 3" xfId="12176"/>
    <cellStyle name="Финансовый 2 2 2 3 18 4" xfId="12177"/>
    <cellStyle name="Финансовый 2 2 2 3 18 5" xfId="12178"/>
    <cellStyle name="Финансовый 2 2 2 3 18 6" xfId="12179"/>
    <cellStyle name="Финансовый 2 2 2 3 18 7" xfId="12180"/>
    <cellStyle name="Финансовый 2 2 2 3 18 8" xfId="12181"/>
    <cellStyle name="Финансовый 2 2 2 3 18 9" xfId="12182"/>
    <cellStyle name="Финансовый 2 2 2 3 19" xfId="12183"/>
    <cellStyle name="Финансовый 2 2 2 3 2" xfId="12184"/>
    <cellStyle name="Финансовый 2 2 2 3 2 10" xfId="12185"/>
    <cellStyle name="Финансовый 2 2 2 3 2 11" xfId="12186"/>
    <cellStyle name="Финансовый 2 2 2 3 2 12" xfId="12187"/>
    <cellStyle name="Финансовый 2 2 2 3 2 13" xfId="12188"/>
    <cellStyle name="Финансовый 2 2 2 3 2 14" xfId="12189"/>
    <cellStyle name="Финансовый 2 2 2 3 2 15" xfId="12190"/>
    <cellStyle name="Финансовый 2 2 2 3 2 16" xfId="12191"/>
    <cellStyle name="Финансовый 2 2 2 3 2 17" xfId="12192"/>
    <cellStyle name="Финансовый 2 2 2 3 2 18" xfId="12193"/>
    <cellStyle name="Финансовый 2 2 2 3 2 19" xfId="12194"/>
    <cellStyle name="Финансовый 2 2 2 3 2 2" xfId="12195"/>
    <cellStyle name="Финансовый 2 2 2 3 2 2 10" xfId="12196"/>
    <cellStyle name="Финансовый 2 2 2 3 2 2 11" xfId="12197"/>
    <cellStyle name="Финансовый 2 2 2 3 2 2 12" xfId="12198"/>
    <cellStyle name="Финансовый 2 2 2 3 2 2 13" xfId="12199"/>
    <cellStyle name="Финансовый 2 2 2 3 2 2 14" xfId="12200"/>
    <cellStyle name="Финансовый 2 2 2 3 2 2 15" xfId="12201"/>
    <cellStyle name="Финансовый 2 2 2 3 2 2 16" xfId="12202"/>
    <cellStyle name="Финансовый 2 2 2 3 2 2 17" xfId="12203"/>
    <cellStyle name="Финансовый 2 2 2 3 2 2 18" xfId="12204"/>
    <cellStyle name="Финансовый 2 2 2 3 2 2 19" xfId="12205"/>
    <cellStyle name="Финансовый 2 2 2 3 2 2 2" xfId="12206"/>
    <cellStyle name="Финансовый 2 2 2 3 2 2 20" xfId="12207"/>
    <cellStyle name="Финансовый 2 2 2 3 2 2 21" xfId="12208"/>
    <cellStyle name="Финансовый 2 2 2 3 2 2 22" xfId="12209"/>
    <cellStyle name="Финансовый 2 2 2 3 2 2 23" xfId="12210"/>
    <cellStyle name="Финансовый 2 2 2 3 2 2 24" xfId="12211"/>
    <cellStyle name="Финансовый 2 2 2 3 2 2 25" xfId="12212"/>
    <cellStyle name="Финансовый 2 2 2 3 2 2 26" xfId="12213"/>
    <cellStyle name="Финансовый 2 2 2 3 2 2 27" xfId="12214"/>
    <cellStyle name="Финансовый 2 2 2 3 2 2 28" xfId="12215"/>
    <cellStyle name="Финансовый 2 2 2 3 2 2 29" xfId="12216"/>
    <cellStyle name="Финансовый 2 2 2 3 2 2 3" xfId="12217"/>
    <cellStyle name="Финансовый 2 2 2 3 2 2 4" xfId="12218"/>
    <cellStyle name="Финансовый 2 2 2 3 2 2 5" xfId="12219"/>
    <cellStyle name="Финансовый 2 2 2 3 2 2 6" xfId="12220"/>
    <cellStyle name="Финансовый 2 2 2 3 2 2 7" xfId="12221"/>
    <cellStyle name="Финансовый 2 2 2 3 2 2 8" xfId="12222"/>
    <cellStyle name="Финансовый 2 2 2 3 2 2 9" xfId="12223"/>
    <cellStyle name="Финансовый 2 2 2 3 2 20" xfId="12224"/>
    <cellStyle name="Финансовый 2 2 2 3 2 21" xfId="12225"/>
    <cellStyle name="Финансовый 2 2 2 3 2 22" xfId="12226"/>
    <cellStyle name="Финансовый 2 2 2 3 2 23" xfId="12227"/>
    <cellStyle name="Финансовый 2 2 2 3 2 24" xfId="12228"/>
    <cellStyle name="Финансовый 2 2 2 3 2 25" xfId="12229"/>
    <cellStyle name="Финансовый 2 2 2 3 2 26" xfId="12230"/>
    <cellStyle name="Финансовый 2 2 2 3 2 27" xfId="12231"/>
    <cellStyle name="Финансовый 2 2 2 3 2 28" xfId="12232"/>
    <cellStyle name="Финансовый 2 2 2 3 2 29" xfId="12233"/>
    <cellStyle name="Финансовый 2 2 2 3 2 3" xfId="12234"/>
    <cellStyle name="Финансовый 2 2 2 3 2 30" xfId="12235"/>
    <cellStyle name="Финансовый 2 2 2 3 2 31" xfId="12236"/>
    <cellStyle name="Финансовый 2 2 2 3 2 32" xfId="12237"/>
    <cellStyle name="Финансовый 2 2 2 3 2 33" xfId="12238"/>
    <cellStyle name="Финансовый 2 2 2 3 2 4" xfId="12239"/>
    <cellStyle name="Финансовый 2 2 2 3 2 5" xfId="12240"/>
    <cellStyle name="Финансовый 2 2 2 3 2 6" xfId="12241"/>
    <cellStyle name="Финансовый 2 2 2 3 2 7" xfId="12242"/>
    <cellStyle name="Финансовый 2 2 2 3 2 8" xfId="12243"/>
    <cellStyle name="Финансовый 2 2 2 3 2 9" xfId="12244"/>
    <cellStyle name="Финансовый 2 2 2 3 20" xfId="12245"/>
    <cellStyle name="Финансовый 2 2 2 3 21" xfId="12246"/>
    <cellStyle name="Финансовый 2 2 2 3 22" xfId="12247"/>
    <cellStyle name="Финансовый 2 2 2 3 23" xfId="12248"/>
    <cellStyle name="Финансовый 2 2 2 3 24" xfId="12249"/>
    <cellStyle name="Финансовый 2 2 2 3 25" xfId="12250"/>
    <cellStyle name="Финансовый 2 2 2 3 26" xfId="12251"/>
    <cellStyle name="Финансовый 2 2 2 3 27" xfId="12252"/>
    <cellStyle name="Финансовый 2 2 2 3 28" xfId="12253"/>
    <cellStyle name="Финансовый 2 2 2 3 29" xfId="12254"/>
    <cellStyle name="Финансовый 2 2 2 3 3" xfId="12255"/>
    <cellStyle name="Финансовый 2 2 2 3 30" xfId="12256"/>
    <cellStyle name="Финансовый 2 2 2 3 31" xfId="12257"/>
    <cellStyle name="Финансовый 2 2 2 3 32" xfId="12258"/>
    <cellStyle name="Финансовый 2 2 2 3 33" xfId="12259"/>
    <cellStyle name="Финансовый 2 2 2 3 34" xfId="12260"/>
    <cellStyle name="Финансовый 2 2 2 3 35" xfId="12261"/>
    <cellStyle name="Финансовый 2 2 2 3 36" xfId="12262"/>
    <cellStyle name="Финансовый 2 2 2 3 37" xfId="12263"/>
    <cellStyle name="Финансовый 2 2 2 3 38" xfId="12264"/>
    <cellStyle name="Финансовый 2 2 2 3 39" xfId="12265"/>
    <cellStyle name="Финансовый 2 2 2 3 4" xfId="12266"/>
    <cellStyle name="Финансовый 2 2 2 3 40" xfId="12267"/>
    <cellStyle name="Финансовый 2 2 2 3 41" xfId="12268"/>
    <cellStyle name="Финансовый 2 2 2 3 42" xfId="12269"/>
    <cellStyle name="Финансовый 2 2 2 3 43" xfId="12270"/>
    <cellStyle name="Финансовый 2 2 2 3 44" xfId="12271"/>
    <cellStyle name="Финансовый 2 2 2 3 45" xfId="12272"/>
    <cellStyle name="Финансовый 2 2 2 3 46" xfId="12273"/>
    <cellStyle name="Финансовый 2 2 2 3 47" xfId="12274"/>
    <cellStyle name="Финансовый 2 2 2 3 48" xfId="12275"/>
    <cellStyle name="Финансовый 2 2 2 3 5" xfId="12276"/>
    <cellStyle name="Финансовый 2 2 2 3 6" xfId="12277"/>
    <cellStyle name="Финансовый 2 2 2 3 7" xfId="12278"/>
    <cellStyle name="Финансовый 2 2 2 3 8" xfId="12279"/>
    <cellStyle name="Финансовый 2 2 2 3 9" xfId="12280"/>
    <cellStyle name="Финансовый 2 2 2 30" xfId="12281"/>
    <cellStyle name="Финансовый 2 2 2 31" xfId="12282"/>
    <cellStyle name="Финансовый 2 2 2 32" xfId="12283"/>
    <cellStyle name="Финансовый 2 2 2 33" xfId="12284"/>
    <cellStyle name="Финансовый 2 2 2 34" xfId="12285"/>
    <cellStyle name="Финансовый 2 2 2 35" xfId="12286"/>
    <cellStyle name="Финансовый 2 2 2 36" xfId="12287"/>
    <cellStyle name="Финансовый 2 2 2 37" xfId="12288"/>
    <cellStyle name="Финансовый 2 2 2 38" xfId="12289"/>
    <cellStyle name="Финансовый 2 2 2 38 10" xfId="12290"/>
    <cellStyle name="Финансовый 2 2 2 38 11" xfId="12291"/>
    <cellStyle name="Финансовый 2 2 2 38 12" xfId="12292"/>
    <cellStyle name="Финансовый 2 2 2 38 13" xfId="12293"/>
    <cellStyle name="Финансовый 2 2 2 38 14" xfId="12294"/>
    <cellStyle name="Финансовый 2 2 2 38 15" xfId="12295"/>
    <cellStyle name="Финансовый 2 2 2 38 16" xfId="12296"/>
    <cellStyle name="Финансовый 2 2 2 38 17" xfId="12297"/>
    <cellStyle name="Финансовый 2 2 2 38 18" xfId="12298"/>
    <cellStyle name="Финансовый 2 2 2 38 19" xfId="12299"/>
    <cellStyle name="Финансовый 2 2 2 38 2" xfId="12300"/>
    <cellStyle name="Финансовый 2 2 2 38 2 10" xfId="12301"/>
    <cellStyle name="Финансовый 2 2 2 38 2 11" xfId="12302"/>
    <cellStyle name="Финансовый 2 2 2 38 2 12" xfId="12303"/>
    <cellStyle name="Финансовый 2 2 2 38 2 13" xfId="12304"/>
    <cellStyle name="Финансовый 2 2 2 38 2 14" xfId="12305"/>
    <cellStyle name="Финансовый 2 2 2 38 2 15" xfId="12306"/>
    <cellStyle name="Финансовый 2 2 2 38 2 16" xfId="12307"/>
    <cellStyle name="Финансовый 2 2 2 38 2 17" xfId="12308"/>
    <cellStyle name="Финансовый 2 2 2 38 2 18" xfId="12309"/>
    <cellStyle name="Финансовый 2 2 2 38 2 19" xfId="12310"/>
    <cellStyle name="Финансовый 2 2 2 38 2 2" xfId="12311"/>
    <cellStyle name="Финансовый 2 2 2 38 2 20" xfId="12312"/>
    <cellStyle name="Финансовый 2 2 2 38 2 21" xfId="12313"/>
    <cellStyle name="Финансовый 2 2 2 38 2 22" xfId="12314"/>
    <cellStyle name="Финансовый 2 2 2 38 2 23" xfId="12315"/>
    <cellStyle name="Финансовый 2 2 2 38 2 24" xfId="12316"/>
    <cellStyle name="Финансовый 2 2 2 38 2 25" xfId="12317"/>
    <cellStyle name="Финансовый 2 2 2 38 2 26" xfId="12318"/>
    <cellStyle name="Финансовый 2 2 2 38 2 27" xfId="12319"/>
    <cellStyle name="Финансовый 2 2 2 38 2 28" xfId="12320"/>
    <cellStyle name="Финансовый 2 2 2 38 2 29" xfId="12321"/>
    <cellStyle name="Финансовый 2 2 2 38 2 3" xfId="12322"/>
    <cellStyle name="Финансовый 2 2 2 38 2 4" xfId="12323"/>
    <cellStyle name="Финансовый 2 2 2 38 2 5" xfId="12324"/>
    <cellStyle name="Финансовый 2 2 2 38 2 6" xfId="12325"/>
    <cellStyle name="Финансовый 2 2 2 38 2 7" xfId="12326"/>
    <cellStyle name="Финансовый 2 2 2 38 2 8" xfId="12327"/>
    <cellStyle name="Финансовый 2 2 2 38 2 9" xfId="12328"/>
    <cellStyle name="Финансовый 2 2 2 38 20" xfId="12329"/>
    <cellStyle name="Финансовый 2 2 2 38 21" xfId="12330"/>
    <cellStyle name="Финансовый 2 2 2 38 22" xfId="12331"/>
    <cellStyle name="Финансовый 2 2 2 38 23" xfId="12332"/>
    <cellStyle name="Финансовый 2 2 2 38 24" xfId="12333"/>
    <cellStyle name="Финансовый 2 2 2 38 25" xfId="12334"/>
    <cellStyle name="Финансовый 2 2 2 38 26" xfId="12335"/>
    <cellStyle name="Финансовый 2 2 2 38 27" xfId="12336"/>
    <cellStyle name="Финансовый 2 2 2 38 28" xfId="12337"/>
    <cellStyle name="Финансовый 2 2 2 38 29" xfId="12338"/>
    <cellStyle name="Финансовый 2 2 2 38 3" xfId="12339"/>
    <cellStyle name="Финансовый 2 2 2 38 30" xfId="12340"/>
    <cellStyle name="Финансовый 2 2 2 38 31" xfId="12341"/>
    <cellStyle name="Финансовый 2 2 2 38 32" xfId="12342"/>
    <cellStyle name="Финансовый 2 2 2 38 33" xfId="12343"/>
    <cellStyle name="Финансовый 2 2 2 38 4" xfId="12344"/>
    <cellStyle name="Финансовый 2 2 2 38 5" xfId="12345"/>
    <cellStyle name="Финансовый 2 2 2 38 6" xfId="12346"/>
    <cellStyle name="Финансовый 2 2 2 38 7" xfId="12347"/>
    <cellStyle name="Финансовый 2 2 2 38 8" xfId="12348"/>
    <cellStyle name="Финансовый 2 2 2 38 9" xfId="12349"/>
    <cellStyle name="Финансовый 2 2 2 39" xfId="12350"/>
    <cellStyle name="Финансовый 2 2 2 4" xfId="12351"/>
    <cellStyle name="Финансовый 2 2 2 40" xfId="12352"/>
    <cellStyle name="Финансовый 2 2 2 41" xfId="12353"/>
    <cellStyle name="Финансовый 2 2 2 42" xfId="12354"/>
    <cellStyle name="Финансовый 2 2 2 43" xfId="12355"/>
    <cellStyle name="Финансовый 2 2 2 44" xfId="12356"/>
    <cellStyle name="Финансовый 2 2 2 45" xfId="12357"/>
    <cellStyle name="Финансовый 2 2 2 46" xfId="12358"/>
    <cellStyle name="Финансовый 2 2 2 47" xfId="12359"/>
    <cellStyle name="Финансовый 2 2 2 48" xfId="12360"/>
    <cellStyle name="Финансовый 2 2 2 49" xfId="12361"/>
    <cellStyle name="Финансовый 2 2 2 5" xfId="12362"/>
    <cellStyle name="Финансовый 2 2 2 50" xfId="12363"/>
    <cellStyle name="Финансовый 2 2 2 51" xfId="12364"/>
    <cellStyle name="Финансовый 2 2 2 52" xfId="12365"/>
    <cellStyle name="Финансовый 2 2 2 53" xfId="12366"/>
    <cellStyle name="Финансовый 2 2 2 53 10" xfId="12367"/>
    <cellStyle name="Финансовый 2 2 2 53 11" xfId="12368"/>
    <cellStyle name="Финансовый 2 2 2 53 12" xfId="12369"/>
    <cellStyle name="Финансовый 2 2 2 53 13" xfId="12370"/>
    <cellStyle name="Финансовый 2 2 2 53 14" xfId="12371"/>
    <cellStyle name="Финансовый 2 2 2 53 15" xfId="12372"/>
    <cellStyle name="Финансовый 2 2 2 53 16" xfId="12373"/>
    <cellStyle name="Финансовый 2 2 2 53 17" xfId="12374"/>
    <cellStyle name="Финансовый 2 2 2 53 18" xfId="12375"/>
    <cellStyle name="Финансовый 2 2 2 53 19" xfId="12376"/>
    <cellStyle name="Финансовый 2 2 2 53 2" xfId="12377"/>
    <cellStyle name="Финансовый 2 2 2 53 20" xfId="12378"/>
    <cellStyle name="Финансовый 2 2 2 53 21" xfId="12379"/>
    <cellStyle name="Финансовый 2 2 2 53 22" xfId="12380"/>
    <cellStyle name="Финансовый 2 2 2 53 23" xfId="12381"/>
    <cellStyle name="Финансовый 2 2 2 53 24" xfId="12382"/>
    <cellStyle name="Финансовый 2 2 2 53 25" xfId="12383"/>
    <cellStyle name="Финансовый 2 2 2 53 26" xfId="12384"/>
    <cellStyle name="Финансовый 2 2 2 53 27" xfId="12385"/>
    <cellStyle name="Финансовый 2 2 2 53 28" xfId="12386"/>
    <cellStyle name="Финансовый 2 2 2 53 29" xfId="12387"/>
    <cellStyle name="Финансовый 2 2 2 53 3" xfId="12388"/>
    <cellStyle name="Финансовый 2 2 2 53 4" xfId="12389"/>
    <cellStyle name="Финансовый 2 2 2 53 5" xfId="12390"/>
    <cellStyle name="Финансовый 2 2 2 53 6" xfId="12391"/>
    <cellStyle name="Финансовый 2 2 2 53 7" xfId="12392"/>
    <cellStyle name="Финансовый 2 2 2 53 8" xfId="12393"/>
    <cellStyle name="Финансовый 2 2 2 53 9" xfId="12394"/>
    <cellStyle name="Финансовый 2 2 2 54" xfId="12395"/>
    <cellStyle name="Финансовый 2 2 2 55" xfId="12396"/>
    <cellStyle name="Финансовый 2 2 2 56" xfId="12397"/>
    <cellStyle name="Финансовый 2 2 2 57" xfId="12398"/>
    <cellStyle name="Финансовый 2 2 2 58" xfId="12399"/>
    <cellStyle name="Финансовый 2 2 2 59" xfId="12400"/>
    <cellStyle name="Финансовый 2 2 2 6" xfId="12401"/>
    <cellStyle name="Финансовый 2 2 2 60" xfId="12402"/>
    <cellStyle name="Финансовый 2 2 2 61" xfId="12403"/>
    <cellStyle name="Финансовый 2 2 2 62" xfId="12404"/>
    <cellStyle name="Финансовый 2 2 2 63" xfId="12405"/>
    <cellStyle name="Финансовый 2 2 2 64" xfId="12406"/>
    <cellStyle name="Финансовый 2 2 2 65" xfId="12407"/>
    <cellStyle name="Финансовый 2 2 2 66" xfId="12408"/>
    <cellStyle name="Финансовый 2 2 2 67" xfId="12409"/>
    <cellStyle name="Финансовый 2 2 2 68" xfId="12410"/>
    <cellStyle name="Финансовый 2 2 2 69" xfId="12411"/>
    <cellStyle name="Финансовый 2 2 2 7" xfId="12412"/>
    <cellStyle name="Финансовый 2 2 2 70" xfId="12413"/>
    <cellStyle name="Финансовый 2 2 2 71" xfId="12414"/>
    <cellStyle name="Финансовый 2 2 2 72" xfId="12415"/>
    <cellStyle name="Финансовый 2 2 2 73" xfId="12416"/>
    <cellStyle name="Финансовый 2 2 2 74" xfId="12417"/>
    <cellStyle name="Финансовый 2 2 2 75" xfId="12418"/>
    <cellStyle name="Финансовый 2 2 2 76" xfId="12419"/>
    <cellStyle name="Финансовый 2 2 2 77" xfId="12420"/>
    <cellStyle name="Финансовый 2 2 2 78" xfId="12421"/>
    <cellStyle name="Финансовый 2 2 2 79" xfId="12422"/>
    <cellStyle name="Финансовый 2 2 2 8" xfId="12423"/>
    <cellStyle name="Финансовый 2 2 2 80" xfId="12424"/>
    <cellStyle name="Финансовый 2 2 2 81" xfId="12425"/>
    <cellStyle name="Финансовый 2 2 2 82" xfId="12426"/>
    <cellStyle name="Финансовый 2 2 2 83" xfId="12427"/>
    <cellStyle name="Финансовый 2 2 2 84" xfId="12428"/>
    <cellStyle name="Финансовый 2 2 2 85" xfId="23448"/>
    <cellStyle name="Финансовый 2 2 2 86" xfId="23449"/>
    <cellStyle name="Финансовый 2 2 2 9" xfId="12429"/>
    <cellStyle name="Финансовый 2 2 20" xfId="12430"/>
    <cellStyle name="Финансовый 2 2 21" xfId="12431"/>
    <cellStyle name="Финансовый 2 2 22" xfId="12432"/>
    <cellStyle name="Финансовый 2 2 23" xfId="12433"/>
    <cellStyle name="Финансовый 2 2 24" xfId="12434"/>
    <cellStyle name="Финансовый 2 2 25" xfId="12435"/>
    <cellStyle name="Финансовый 2 2 26" xfId="12436"/>
    <cellStyle name="Финансовый 2 2 27" xfId="12437"/>
    <cellStyle name="Финансовый 2 2 28" xfId="12438"/>
    <cellStyle name="Финансовый 2 2 29" xfId="12439"/>
    <cellStyle name="Финансовый 2 2 3" xfId="12440"/>
    <cellStyle name="Финансовый 2 2 3 2" xfId="12441"/>
    <cellStyle name="Финансовый 2 2 3 3" xfId="23450"/>
    <cellStyle name="Финансовый 2 2 3 4" xfId="23451"/>
    <cellStyle name="Финансовый 2 2 3 5" xfId="23452"/>
    <cellStyle name="Финансовый 2 2 30" xfId="12442"/>
    <cellStyle name="Финансовый 2 2 31" xfId="12443"/>
    <cellStyle name="Финансовый 2 2 32" xfId="12444"/>
    <cellStyle name="Финансовый 2 2 33" xfId="12445"/>
    <cellStyle name="Финансовый 2 2 34" xfId="12446"/>
    <cellStyle name="Финансовый 2 2 35" xfId="12447"/>
    <cellStyle name="Финансовый 2 2 36" xfId="12448"/>
    <cellStyle name="Финансовый 2 2 37" xfId="12449"/>
    <cellStyle name="Финансовый 2 2 38" xfId="12450"/>
    <cellStyle name="Финансовый 2 2 39" xfId="12451"/>
    <cellStyle name="Финансовый 2 2 4" xfId="12452"/>
    <cellStyle name="Финансовый 2 2 40" xfId="12453"/>
    <cellStyle name="Финансовый 2 2 41" xfId="12454"/>
    <cellStyle name="Финансовый 2 2 42" xfId="12455"/>
    <cellStyle name="Финансовый 2 2 43" xfId="12456"/>
    <cellStyle name="Финансовый 2 2 44" xfId="12457"/>
    <cellStyle name="Финансовый 2 2 45" xfId="12458"/>
    <cellStyle name="Финансовый 2 2 46" xfId="12459"/>
    <cellStyle name="Финансовый 2 2 47" xfId="12460"/>
    <cellStyle name="Финансовый 2 2 48" xfId="12461"/>
    <cellStyle name="Финансовый 2 2 49" xfId="12462"/>
    <cellStyle name="Финансовый 2 2 5" xfId="12463"/>
    <cellStyle name="Финансовый 2 2 50" xfId="12464"/>
    <cellStyle name="Финансовый 2 2 50 10" xfId="12465"/>
    <cellStyle name="Финансовый 2 2 50 11" xfId="12466"/>
    <cellStyle name="Финансовый 2 2 50 12" xfId="12467"/>
    <cellStyle name="Финансовый 2 2 50 13" xfId="12468"/>
    <cellStyle name="Финансовый 2 2 50 14" xfId="12469"/>
    <cellStyle name="Финансовый 2 2 50 15" xfId="12470"/>
    <cellStyle name="Финансовый 2 2 50 16" xfId="12471"/>
    <cellStyle name="Финансовый 2 2 50 17" xfId="12472"/>
    <cellStyle name="Финансовый 2 2 50 18" xfId="12473"/>
    <cellStyle name="Финансовый 2 2 50 19" xfId="12474"/>
    <cellStyle name="Финансовый 2 2 50 2" xfId="12475"/>
    <cellStyle name="Финансовый 2 2 50 2 10" xfId="12476"/>
    <cellStyle name="Финансовый 2 2 50 2 11" xfId="12477"/>
    <cellStyle name="Финансовый 2 2 50 2 12" xfId="12478"/>
    <cellStyle name="Финансовый 2 2 50 2 13" xfId="12479"/>
    <cellStyle name="Финансовый 2 2 50 2 14" xfId="12480"/>
    <cellStyle name="Финансовый 2 2 50 2 15" xfId="12481"/>
    <cellStyle name="Финансовый 2 2 50 2 16" xfId="12482"/>
    <cellStyle name="Финансовый 2 2 50 2 17" xfId="12483"/>
    <cellStyle name="Финансовый 2 2 50 2 18" xfId="12484"/>
    <cellStyle name="Финансовый 2 2 50 2 19" xfId="12485"/>
    <cellStyle name="Финансовый 2 2 50 2 2" xfId="12486"/>
    <cellStyle name="Финансовый 2 2 50 2 20" xfId="12487"/>
    <cellStyle name="Финансовый 2 2 50 2 21" xfId="12488"/>
    <cellStyle name="Финансовый 2 2 50 2 22" xfId="12489"/>
    <cellStyle name="Финансовый 2 2 50 2 23" xfId="12490"/>
    <cellStyle name="Финансовый 2 2 50 2 24" xfId="12491"/>
    <cellStyle name="Финансовый 2 2 50 2 25" xfId="12492"/>
    <cellStyle name="Финансовый 2 2 50 2 26" xfId="12493"/>
    <cellStyle name="Финансовый 2 2 50 2 27" xfId="12494"/>
    <cellStyle name="Финансовый 2 2 50 2 28" xfId="12495"/>
    <cellStyle name="Финансовый 2 2 50 2 29" xfId="12496"/>
    <cellStyle name="Финансовый 2 2 50 2 3" xfId="12497"/>
    <cellStyle name="Финансовый 2 2 50 2 4" xfId="12498"/>
    <cellStyle name="Финансовый 2 2 50 2 5" xfId="12499"/>
    <cellStyle name="Финансовый 2 2 50 2 6" xfId="12500"/>
    <cellStyle name="Финансовый 2 2 50 2 7" xfId="12501"/>
    <cellStyle name="Финансовый 2 2 50 2 8" xfId="12502"/>
    <cellStyle name="Финансовый 2 2 50 2 9" xfId="12503"/>
    <cellStyle name="Финансовый 2 2 50 20" xfId="12504"/>
    <cellStyle name="Финансовый 2 2 50 21" xfId="12505"/>
    <cellStyle name="Финансовый 2 2 50 22" xfId="12506"/>
    <cellStyle name="Финансовый 2 2 50 23" xfId="12507"/>
    <cellStyle name="Финансовый 2 2 50 24" xfId="12508"/>
    <cellStyle name="Финансовый 2 2 50 25" xfId="12509"/>
    <cellStyle name="Финансовый 2 2 50 26" xfId="12510"/>
    <cellStyle name="Финансовый 2 2 50 27" xfId="12511"/>
    <cellStyle name="Финансовый 2 2 50 28" xfId="12512"/>
    <cellStyle name="Финансовый 2 2 50 29" xfId="12513"/>
    <cellStyle name="Финансовый 2 2 50 3" xfId="12514"/>
    <cellStyle name="Финансовый 2 2 50 30" xfId="12515"/>
    <cellStyle name="Финансовый 2 2 50 31" xfId="12516"/>
    <cellStyle name="Финансовый 2 2 50 32" xfId="12517"/>
    <cellStyle name="Финансовый 2 2 50 33" xfId="12518"/>
    <cellStyle name="Финансовый 2 2 50 4" xfId="12519"/>
    <cellStyle name="Финансовый 2 2 50 5" xfId="12520"/>
    <cellStyle name="Финансовый 2 2 50 6" xfId="12521"/>
    <cellStyle name="Финансовый 2 2 50 7" xfId="12522"/>
    <cellStyle name="Финансовый 2 2 50 8" xfId="12523"/>
    <cellStyle name="Финансовый 2 2 50 9" xfId="12524"/>
    <cellStyle name="Финансовый 2 2 51" xfId="12525"/>
    <cellStyle name="Финансовый 2 2 52" xfId="12526"/>
    <cellStyle name="Финансовый 2 2 53" xfId="12527"/>
    <cellStyle name="Финансовый 2 2 54" xfId="12528"/>
    <cellStyle name="Финансовый 2 2 55" xfId="12529"/>
    <cellStyle name="Финансовый 2 2 56" xfId="12530"/>
    <cellStyle name="Финансовый 2 2 57" xfId="12531"/>
    <cellStyle name="Финансовый 2 2 58" xfId="12532"/>
    <cellStyle name="Финансовый 2 2 59" xfId="12533"/>
    <cellStyle name="Финансовый 2 2 6" xfId="12534"/>
    <cellStyle name="Финансовый 2 2 60" xfId="12535"/>
    <cellStyle name="Финансовый 2 2 61" xfId="12536"/>
    <cellStyle name="Финансовый 2 2 62" xfId="12537"/>
    <cellStyle name="Финансовый 2 2 63" xfId="12538"/>
    <cellStyle name="Финансовый 2 2 64" xfId="12539"/>
    <cellStyle name="Финансовый 2 2 65" xfId="12540"/>
    <cellStyle name="Финансовый 2 2 65 10" xfId="12541"/>
    <cellStyle name="Финансовый 2 2 65 11" xfId="12542"/>
    <cellStyle name="Финансовый 2 2 65 12" xfId="12543"/>
    <cellStyle name="Финансовый 2 2 65 13" xfId="12544"/>
    <cellStyle name="Финансовый 2 2 65 14" xfId="12545"/>
    <cellStyle name="Финансовый 2 2 65 15" xfId="12546"/>
    <cellStyle name="Финансовый 2 2 65 16" xfId="12547"/>
    <cellStyle name="Финансовый 2 2 65 17" xfId="12548"/>
    <cellStyle name="Финансовый 2 2 65 18" xfId="12549"/>
    <cellStyle name="Финансовый 2 2 65 19" xfId="12550"/>
    <cellStyle name="Финансовый 2 2 65 2" xfId="12551"/>
    <cellStyle name="Финансовый 2 2 65 20" xfId="12552"/>
    <cellStyle name="Финансовый 2 2 65 21" xfId="12553"/>
    <cellStyle name="Финансовый 2 2 65 22" xfId="12554"/>
    <cellStyle name="Финансовый 2 2 65 23" xfId="12555"/>
    <cellStyle name="Финансовый 2 2 65 24" xfId="12556"/>
    <cellStyle name="Финансовый 2 2 65 25" xfId="12557"/>
    <cellStyle name="Финансовый 2 2 65 26" xfId="12558"/>
    <cellStyle name="Финансовый 2 2 65 27" xfId="12559"/>
    <cellStyle name="Финансовый 2 2 65 28" xfId="12560"/>
    <cellStyle name="Финансовый 2 2 65 29" xfId="12561"/>
    <cellStyle name="Финансовый 2 2 65 3" xfId="12562"/>
    <cellStyle name="Финансовый 2 2 65 4" xfId="12563"/>
    <cellStyle name="Финансовый 2 2 65 5" xfId="12564"/>
    <cellStyle name="Финансовый 2 2 65 6" xfId="12565"/>
    <cellStyle name="Финансовый 2 2 65 7" xfId="12566"/>
    <cellStyle name="Финансовый 2 2 65 8" xfId="12567"/>
    <cellStyle name="Финансовый 2 2 65 9" xfId="12568"/>
    <cellStyle name="Финансовый 2 2 66" xfId="12569"/>
    <cellStyle name="Финансовый 2 2 67" xfId="12570"/>
    <cellStyle name="Финансовый 2 2 68" xfId="12571"/>
    <cellStyle name="Финансовый 2 2 69" xfId="12572"/>
    <cellStyle name="Финансовый 2 2 7" xfId="12573"/>
    <cellStyle name="Финансовый 2 2 70" xfId="12574"/>
    <cellStyle name="Финансовый 2 2 71" xfId="12575"/>
    <cellStyle name="Финансовый 2 2 72" xfId="12576"/>
    <cellStyle name="Финансовый 2 2 73" xfId="12577"/>
    <cellStyle name="Финансовый 2 2 74" xfId="12578"/>
    <cellStyle name="Финансовый 2 2 75" xfId="12579"/>
    <cellStyle name="Финансовый 2 2 76" xfId="12580"/>
    <cellStyle name="Финансовый 2 2 77" xfId="12581"/>
    <cellStyle name="Финансовый 2 2 78" xfId="12582"/>
    <cellStyle name="Финансовый 2 2 79" xfId="12583"/>
    <cellStyle name="Финансовый 2 2 8" xfId="12584"/>
    <cellStyle name="Финансовый 2 2 80" xfId="12585"/>
    <cellStyle name="Финансовый 2 2 81" xfId="12586"/>
    <cellStyle name="Финансовый 2 2 82" xfId="12587"/>
    <cellStyle name="Финансовый 2 2 83" xfId="12588"/>
    <cellStyle name="Финансовый 2 2 84" xfId="12589"/>
    <cellStyle name="Финансовый 2 2 85" xfId="12590"/>
    <cellStyle name="Финансовый 2 2 86" xfId="12591"/>
    <cellStyle name="Финансовый 2 2 87" xfId="12592"/>
    <cellStyle name="Финансовый 2 2 88" xfId="12593"/>
    <cellStyle name="Финансовый 2 2 89" xfId="12594"/>
    <cellStyle name="Финансовый 2 2 9" xfId="12595"/>
    <cellStyle name="Финансовый 2 2 90" xfId="12596"/>
    <cellStyle name="Финансовый 2 2 91" xfId="12597"/>
    <cellStyle name="Финансовый 2 2 92" xfId="12598"/>
    <cellStyle name="Финансовый 2 2 93" xfId="12599"/>
    <cellStyle name="Финансовый 2 2 94" xfId="12600"/>
    <cellStyle name="Финансовый 2 2 95" xfId="12601"/>
    <cellStyle name="Финансовый 2 2 96" xfId="12602"/>
    <cellStyle name="Финансовый 2 2 97" xfId="12603"/>
    <cellStyle name="Финансовый 2 2 98" xfId="12604"/>
    <cellStyle name="Финансовый 2 2 99" xfId="23453"/>
    <cellStyle name="Финансовый 2 2_БТЭЦ  2011 год 7 месяцев факт + 5 месяцев план" xfId="12605"/>
    <cellStyle name="Финансовый 2 20" xfId="12606"/>
    <cellStyle name="Финансовый 2 21" xfId="12607"/>
    <cellStyle name="Финансовый 2 22" xfId="12608"/>
    <cellStyle name="Финансовый 2 23" xfId="12609"/>
    <cellStyle name="Финансовый 2 24" xfId="12610"/>
    <cellStyle name="Финансовый 2 25" xfId="12611"/>
    <cellStyle name="Финансовый 2 26" xfId="12612"/>
    <cellStyle name="Финансовый 2 27" xfId="12613"/>
    <cellStyle name="Финансовый 2 28" xfId="12614"/>
    <cellStyle name="Финансовый 2 29" xfId="12615"/>
    <cellStyle name="Финансовый 2 3" xfId="12"/>
    <cellStyle name="Финансовый 2 3 10" xfId="12616"/>
    <cellStyle name="Финансовый 2 3 11" xfId="12617"/>
    <cellStyle name="Финансовый 2 3 12" xfId="12618"/>
    <cellStyle name="Финансовый 2 3 13" xfId="12619"/>
    <cellStyle name="Финансовый 2 3 14" xfId="12620"/>
    <cellStyle name="Финансовый 2 3 15" xfId="12621"/>
    <cellStyle name="Финансовый 2 3 16" xfId="12622"/>
    <cellStyle name="Финансовый 2 3 17" xfId="12623"/>
    <cellStyle name="Финансовый 2 3 18" xfId="12624"/>
    <cellStyle name="Финансовый 2 3 19" xfId="12625"/>
    <cellStyle name="Финансовый 2 3 2" xfId="12626"/>
    <cellStyle name="Финансовый 2 3 2 10" xfId="12627"/>
    <cellStyle name="Финансовый 2 3 2 11" xfId="12628"/>
    <cellStyle name="Финансовый 2 3 2 12" xfId="12629"/>
    <cellStyle name="Финансовый 2 3 2 13" xfId="12630"/>
    <cellStyle name="Финансовый 2 3 2 14" xfId="12631"/>
    <cellStyle name="Финансовый 2 3 2 15" xfId="12632"/>
    <cellStyle name="Финансовый 2 3 2 16" xfId="12633"/>
    <cellStyle name="Финансовый 2 3 2 17" xfId="12634"/>
    <cellStyle name="Финансовый 2 3 2 18" xfId="12635"/>
    <cellStyle name="Финансовый 2 3 2 19" xfId="12636"/>
    <cellStyle name="Финансовый 2 3 2 2" xfId="12637"/>
    <cellStyle name="Финансовый 2 3 2 2 10" xfId="12638"/>
    <cellStyle name="Финансовый 2 3 2 2 11" xfId="12639"/>
    <cellStyle name="Финансовый 2 3 2 2 12" xfId="12640"/>
    <cellStyle name="Финансовый 2 3 2 2 13" xfId="12641"/>
    <cellStyle name="Финансовый 2 3 2 2 14" xfId="12642"/>
    <cellStyle name="Финансовый 2 3 2 2 15" xfId="12643"/>
    <cellStyle name="Финансовый 2 3 2 2 16" xfId="12644"/>
    <cellStyle name="Финансовый 2 3 2 2 17" xfId="12645"/>
    <cellStyle name="Финансовый 2 3 2 2 18" xfId="12646"/>
    <cellStyle name="Финансовый 2 3 2 2 18 10" xfId="12647"/>
    <cellStyle name="Финансовый 2 3 2 2 18 11" xfId="12648"/>
    <cellStyle name="Финансовый 2 3 2 2 18 12" xfId="12649"/>
    <cellStyle name="Финансовый 2 3 2 2 18 13" xfId="12650"/>
    <cellStyle name="Финансовый 2 3 2 2 18 14" xfId="12651"/>
    <cellStyle name="Финансовый 2 3 2 2 18 15" xfId="12652"/>
    <cellStyle name="Финансовый 2 3 2 2 18 16" xfId="12653"/>
    <cellStyle name="Финансовый 2 3 2 2 18 17" xfId="12654"/>
    <cellStyle name="Финансовый 2 3 2 2 18 18" xfId="12655"/>
    <cellStyle name="Финансовый 2 3 2 2 18 19" xfId="12656"/>
    <cellStyle name="Финансовый 2 3 2 2 18 2" xfId="12657"/>
    <cellStyle name="Финансовый 2 3 2 2 18 20" xfId="12658"/>
    <cellStyle name="Финансовый 2 3 2 2 18 21" xfId="12659"/>
    <cellStyle name="Финансовый 2 3 2 2 18 22" xfId="12660"/>
    <cellStyle name="Финансовый 2 3 2 2 18 23" xfId="12661"/>
    <cellStyle name="Финансовый 2 3 2 2 18 24" xfId="12662"/>
    <cellStyle name="Финансовый 2 3 2 2 18 25" xfId="12663"/>
    <cellStyle name="Финансовый 2 3 2 2 18 26" xfId="12664"/>
    <cellStyle name="Финансовый 2 3 2 2 18 27" xfId="12665"/>
    <cellStyle name="Финансовый 2 3 2 2 18 28" xfId="12666"/>
    <cellStyle name="Финансовый 2 3 2 2 18 29" xfId="12667"/>
    <cellStyle name="Финансовый 2 3 2 2 18 3" xfId="12668"/>
    <cellStyle name="Финансовый 2 3 2 2 18 4" xfId="12669"/>
    <cellStyle name="Финансовый 2 3 2 2 18 5" xfId="12670"/>
    <cellStyle name="Финансовый 2 3 2 2 18 6" xfId="12671"/>
    <cellStyle name="Финансовый 2 3 2 2 18 7" xfId="12672"/>
    <cellStyle name="Финансовый 2 3 2 2 18 8" xfId="12673"/>
    <cellStyle name="Финансовый 2 3 2 2 18 9" xfId="12674"/>
    <cellStyle name="Финансовый 2 3 2 2 19" xfId="12675"/>
    <cellStyle name="Финансовый 2 3 2 2 2" xfId="12676"/>
    <cellStyle name="Финансовый 2 3 2 2 2 10" xfId="12677"/>
    <cellStyle name="Финансовый 2 3 2 2 2 11" xfId="12678"/>
    <cellStyle name="Финансовый 2 3 2 2 2 12" xfId="12679"/>
    <cellStyle name="Финансовый 2 3 2 2 2 13" xfId="12680"/>
    <cellStyle name="Финансовый 2 3 2 2 2 14" xfId="12681"/>
    <cellStyle name="Финансовый 2 3 2 2 2 15" xfId="12682"/>
    <cellStyle name="Финансовый 2 3 2 2 2 16" xfId="12683"/>
    <cellStyle name="Финансовый 2 3 2 2 2 17" xfId="12684"/>
    <cellStyle name="Финансовый 2 3 2 2 2 18" xfId="12685"/>
    <cellStyle name="Финансовый 2 3 2 2 2 19" xfId="12686"/>
    <cellStyle name="Финансовый 2 3 2 2 2 2" xfId="12687"/>
    <cellStyle name="Финансовый 2 3 2 2 2 2 10" xfId="12688"/>
    <cellStyle name="Финансовый 2 3 2 2 2 2 11" xfId="12689"/>
    <cellStyle name="Финансовый 2 3 2 2 2 2 12" xfId="12690"/>
    <cellStyle name="Финансовый 2 3 2 2 2 2 13" xfId="12691"/>
    <cellStyle name="Финансовый 2 3 2 2 2 2 14" xfId="12692"/>
    <cellStyle name="Финансовый 2 3 2 2 2 2 15" xfId="12693"/>
    <cellStyle name="Финансовый 2 3 2 2 2 2 16" xfId="12694"/>
    <cellStyle name="Финансовый 2 3 2 2 2 2 17" xfId="12695"/>
    <cellStyle name="Финансовый 2 3 2 2 2 2 18" xfId="12696"/>
    <cellStyle name="Финансовый 2 3 2 2 2 2 19" xfId="12697"/>
    <cellStyle name="Финансовый 2 3 2 2 2 2 2" xfId="12698"/>
    <cellStyle name="Финансовый 2 3 2 2 2 2 20" xfId="12699"/>
    <cellStyle name="Финансовый 2 3 2 2 2 2 21" xfId="12700"/>
    <cellStyle name="Финансовый 2 3 2 2 2 2 22" xfId="12701"/>
    <cellStyle name="Финансовый 2 3 2 2 2 2 23" xfId="12702"/>
    <cellStyle name="Финансовый 2 3 2 2 2 2 24" xfId="12703"/>
    <cellStyle name="Финансовый 2 3 2 2 2 2 25" xfId="12704"/>
    <cellStyle name="Финансовый 2 3 2 2 2 2 26" xfId="12705"/>
    <cellStyle name="Финансовый 2 3 2 2 2 2 27" xfId="12706"/>
    <cellStyle name="Финансовый 2 3 2 2 2 2 28" xfId="12707"/>
    <cellStyle name="Финансовый 2 3 2 2 2 2 29" xfId="12708"/>
    <cellStyle name="Финансовый 2 3 2 2 2 2 3" xfId="12709"/>
    <cellStyle name="Финансовый 2 3 2 2 2 2 4" xfId="12710"/>
    <cellStyle name="Финансовый 2 3 2 2 2 2 5" xfId="12711"/>
    <cellStyle name="Финансовый 2 3 2 2 2 2 6" xfId="12712"/>
    <cellStyle name="Финансовый 2 3 2 2 2 2 7" xfId="12713"/>
    <cellStyle name="Финансовый 2 3 2 2 2 2 8" xfId="12714"/>
    <cellStyle name="Финансовый 2 3 2 2 2 2 9" xfId="12715"/>
    <cellStyle name="Финансовый 2 3 2 2 2 20" xfId="12716"/>
    <cellStyle name="Финансовый 2 3 2 2 2 21" xfId="12717"/>
    <cellStyle name="Финансовый 2 3 2 2 2 22" xfId="12718"/>
    <cellStyle name="Финансовый 2 3 2 2 2 23" xfId="12719"/>
    <cellStyle name="Финансовый 2 3 2 2 2 24" xfId="12720"/>
    <cellStyle name="Финансовый 2 3 2 2 2 25" xfId="12721"/>
    <cellStyle name="Финансовый 2 3 2 2 2 26" xfId="12722"/>
    <cellStyle name="Финансовый 2 3 2 2 2 27" xfId="12723"/>
    <cellStyle name="Финансовый 2 3 2 2 2 28" xfId="12724"/>
    <cellStyle name="Финансовый 2 3 2 2 2 29" xfId="12725"/>
    <cellStyle name="Финансовый 2 3 2 2 2 3" xfId="12726"/>
    <cellStyle name="Финансовый 2 3 2 2 2 30" xfId="12727"/>
    <cellStyle name="Финансовый 2 3 2 2 2 31" xfId="12728"/>
    <cellStyle name="Финансовый 2 3 2 2 2 32" xfId="12729"/>
    <cellStyle name="Финансовый 2 3 2 2 2 33" xfId="12730"/>
    <cellStyle name="Финансовый 2 3 2 2 2 4" xfId="12731"/>
    <cellStyle name="Финансовый 2 3 2 2 2 5" xfId="12732"/>
    <cellStyle name="Финансовый 2 3 2 2 2 6" xfId="12733"/>
    <cellStyle name="Финансовый 2 3 2 2 2 7" xfId="12734"/>
    <cellStyle name="Финансовый 2 3 2 2 2 8" xfId="12735"/>
    <cellStyle name="Финансовый 2 3 2 2 2 9" xfId="12736"/>
    <cellStyle name="Финансовый 2 3 2 2 20" xfId="12737"/>
    <cellStyle name="Финансовый 2 3 2 2 21" xfId="12738"/>
    <cellStyle name="Финансовый 2 3 2 2 22" xfId="12739"/>
    <cellStyle name="Финансовый 2 3 2 2 23" xfId="12740"/>
    <cellStyle name="Финансовый 2 3 2 2 24" xfId="12741"/>
    <cellStyle name="Финансовый 2 3 2 2 25" xfId="12742"/>
    <cellStyle name="Финансовый 2 3 2 2 26" xfId="12743"/>
    <cellStyle name="Финансовый 2 3 2 2 27" xfId="12744"/>
    <cellStyle name="Финансовый 2 3 2 2 28" xfId="12745"/>
    <cellStyle name="Финансовый 2 3 2 2 29" xfId="12746"/>
    <cellStyle name="Финансовый 2 3 2 2 3" xfId="12747"/>
    <cellStyle name="Финансовый 2 3 2 2 30" xfId="12748"/>
    <cellStyle name="Финансовый 2 3 2 2 31" xfId="12749"/>
    <cellStyle name="Финансовый 2 3 2 2 32" xfId="12750"/>
    <cellStyle name="Финансовый 2 3 2 2 33" xfId="12751"/>
    <cellStyle name="Финансовый 2 3 2 2 34" xfId="12752"/>
    <cellStyle name="Финансовый 2 3 2 2 35" xfId="12753"/>
    <cellStyle name="Финансовый 2 3 2 2 36" xfId="12754"/>
    <cellStyle name="Финансовый 2 3 2 2 37" xfId="12755"/>
    <cellStyle name="Финансовый 2 3 2 2 38" xfId="12756"/>
    <cellStyle name="Финансовый 2 3 2 2 39" xfId="12757"/>
    <cellStyle name="Финансовый 2 3 2 2 4" xfId="12758"/>
    <cellStyle name="Финансовый 2 3 2 2 40" xfId="12759"/>
    <cellStyle name="Финансовый 2 3 2 2 41" xfId="12760"/>
    <cellStyle name="Финансовый 2 3 2 2 42" xfId="12761"/>
    <cellStyle name="Финансовый 2 3 2 2 43" xfId="12762"/>
    <cellStyle name="Финансовый 2 3 2 2 44" xfId="12763"/>
    <cellStyle name="Финансовый 2 3 2 2 45" xfId="12764"/>
    <cellStyle name="Финансовый 2 3 2 2 46" xfId="12765"/>
    <cellStyle name="Финансовый 2 3 2 2 47" xfId="12766"/>
    <cellStyle name="Финансовый 2 3 2 2 48" xfId="12767"/>
    <cellStyle name="Финансовый 2 3 2 2 5" xfId="12768"/>
    <cellStyle name="Финансовый 2 3 2 2 6" xfId="12769"/>
    <cellStyle name="Финансовый 2 3 2 2 7" xfId="12770"/>
    <cellStyle name="Финансовый 2 3 2 2 8" xfId="12771"/>
    <cellStyle name="Финансовый 2 3 2 2 9" xfId="12772"/>
    <cellStyle name="Финансовый 2 3 2 20" xfId="12773"/>
    <cellStyle name="Финансовый 2 3 2 21" xfId="12774"/>
    <cellStyle name="Финансовый 2 3 2 22" xfId="12775"/>
    <cellStyle name="Финансовый 2 3 2 23" xfId="12776"/>
    <cellStyle name="Финансовый 2 3 2 24" xfId="12777"/>
    <cellStyle name="Финансовый 2 3 2 25" xfId="12778"/>
    <cellStyle name="Финансовый 2 3 2 26" xfId="12779"/>
    <cellStyle name="Финансовый 2 3 2 27" xfId="12780"/>
    <cellStyle name="Финансовый 2 3 2 28" xfId="12781"/>
    <cellStyle name="Финансовый 2 3 2 29" xfId="12782"/>
    <cellStyle name="Финансовый 2 3 2 3" xfId="12783"/>
    <cellStyle name="Финансовый 2 3 2 30" xfId="12784"/>
    <cellStyle name="Финансовый 2 3 2 31" xfId="12785"/>
    <cellStyle name="Финансовый 2 3 2 32" xfId="12786"/>
    <cellStyle name="Финансовый 2 3 2 33" xfId="12787"/>
    <cellStyle name="Финансовый 2 3 2 34" xfId="12788"/>
    <cellStyle name="Финансовый 2 3 2 35" xfId="12789"/>
    <cellStyle name="Финансовый 2 3 2 36" xfId="12790"/>
    <cellStyle name="Финансовый 2 3 2 37" xfId="12791"/>
    <cellStyle name="Финансовый 2 3 2 38" xfId="12792"/>
    <cellStyle name="Финансовый 2 3 2 38 10" xfId="12793"/>
    <cellStyle name="Финансовый 2 3 2 38 11" xfId="12794"/>
    <cellStyle name="Финансовый 2 3 2 38 12" xfId="12795"/>
    <cellStyle name="Финансовый 2 3 2 38 13" xfId="12796"/>
    <cellStyle name="Финансовый 2 3 2 38 14" xfId="12797"/>
    <cellStyle name="Финансовый 2 3 2 38 15" xfId="12798"/>
    <cellStyle name="Финансовый 2 3 2 38 16" xfId="12799"/>
    <cellStyle name="Финансовый 2 3 2 38 17" xfId="12800"/>
    <cellStyle name="Финансовый 2 3 2 38 18" xfId="12801"/>
    <cellStyle name="Финансовый 2 3 2 38 19" xfId="12802"/>
    <cellStyle name="Финансовый 2 3 2 38 2" xfId="12803"/>
    <cellStyle name="Финансовый 2 3 2 38 2 10" xfId="12804"/>
    <cellStyle name="Финансовый 2 3 2 38 2 11" xfId="12805"/>
    <cellStyle name="Финансовый 2 3 2 38 2 12" xfId="12806"/>
    <cellStyle name="Финансовый 2 3 2 38 2 13" xfId="12807"/>
    <cellStyle name="Финансовый 2 3 2 38 2 14" xfId="12808"/>
    <cellStyle name="Финансовый 2 3 2 38 2 15" xfId="12809"/>
    <cellStyle name="Финансовый 2 3 2 38 2 16" xfId="12810"/>
    <cellStyle name="Финансовый 2 3 2 38 2 17" xfId="12811"/>
    <cellStyle name="Финансовый 2 3 2 38 2 18" xfId="12812"/>
    <cellStyle name="Финансовый 2 3 2 38 2 19" xfId="12813"/>
    <cellStyle name="Финансовый 2 3 2 38 2 2" xfId="12814"/>
    <cellStyle name="Финансовый 2 3 2 38 2 20" xfId="12815"/>
    <cellStyle name="Финансовый 2 3 2 38 2 21" xfId="12816"/>
    <cellStyle name="Финансовый 2 3 2 38 2 22" xfId="12817"/>
    <cellStyle name="Финансовый 2 3 2 38 2 23" xfId="12818"/>
    <cellStyle name="Финансовый 2 3 2 38 2 24" xfId="12819"/>
    <cellStyle name="Финансовый 2 3 2 38 2 25" xfId="12820"/>
    <cellStyle name="Финансовый 2 3 2 38 2 26" xfId="12821"/>
    <cellStyle name="Финансовый 2 3 2 38 2 27" xfId="12822"/>
    <cellStyle name="Финансовый 2 3 2 38 2 28" xfId="12823"/>
    <cellStyle name="Финансовый 2 3 2 38 2 29" xfId="12824"/>
    <cellStyle name="Финансовый 2 3 2 38 2 3" xfId="12825"/>
    <cellStyle name="Финансовый 2 3 2 38 2 4" xfId="12826"/>
    <cellStyle name="Финансовый 2 3 2 38 2 5" xfId="12827"/>
    <cellStyle name="Финансовый 2 3 2 38 2 6" xfId="12828"/>
    <cellStyle name="Финансовый 2 3 2 38 2 7" xfId="12829"/>
    <cellStyle name="Финансовый 2 3 2 38 2 8" xfId="12830"/>
    <cellStyle name="Финансовый 2 3 2 38 2 9" xfId="12831"/>
    <cellStyle name="Финансовый 2 3 2 38 20" xfId="12832"/>
    <cellStyle name="Финансовый 2 3 2 38 21" xfId="12833"/>
    <cellStyle name="Финансовый 2 3 2 38 22" xfId="12834"/>
    <cellStyle name="Финансовый 2 3 2 38 23" xfId="12835"/>
    <cellStyle name="Финансовый 2 3 2 38 24" xfId="12836"/>
    <cellStyle name="Финансовый 2 3 2 38 25" xfId="12837"/>
    <cellStyle name="Финансовый 2 3 2 38 26" xfId="12838"/>
    <cellStyle name="Финансовый 2 3 2 38 27" xfId="12839"/>
    <cellStyle name="Финансовый 2 3 2 38 28" xfId="12840"/>
    <cellStyle name="Финансовый 2 3 2 38 29" xfId="12841"/>
    <cellStyle name="Финансовый 2 3 2 38 3" xfId="12842"/>
    <cellStyle name="Финансовый 2 3 2 38 30" xfId="12843"/>
    <cellStyle name="Финансовый 2 3 2 38 31" xfId="12844"/>
    <cellStyle name="Финансовый 2 3 2 38 32" xfId="12845"/>
    <cellStyle name="Финансовый 2 3 2 38 33" xfId="12846"/>
    <cellStyle name="Финансовый 2 3 2 38 4" xfId="12847"/>
    <cellStyle name="Финансовый 2 3 2 38 5" xfId="12848"/>
    <cellStyle name="Финансовый 2 3 2 38 6" xfId="12849"/>
    <cellStyle name="Финансовый 2 3 2 38 7" xfId="12850"/>
    <cellStyle name="Финансовый 2 3 2 38 8" xfId="12851"/>
    <cellStyle name="Финансовый 2 3 2 38 9" xfId="12852"/>
    <cellStyle name="Финансовый 2 3 2 39" xfId="12853"/>
    <cellStyle name="Финансовый 2 3 2 4" xfId="12854"/>
    <cellStyle name="Финансовый 2 3 2 40" xfId="12855"/>
    <cellStyle name="Финансовый 2 3 2 41" xfId="12856"/>
    <cellStyle name="Финансовый 2 3 2 42" xfId="12857"/>
    <cellStyle name="Финансовый 2 3 2 43" xfId="12858"/>
    <cellStyle name="Финансовый 2 3 2 44" xfId="12859"/>
    <cellStyle name="Финансовый 2 3 2 45" xfId="12860"/>
    <cellStyle name="Финансовый 2 3 2 46" xfId="12861"/>
    <cellStyle name="Финансовый 2 3 2 47" xfId="12862"/>
    <cellStyle name="Финансовый 2 3 2 48" xfId="12863"/>
    <cellStyle name="Финансовый 2 3 2 49" xfId="12864"/>
    <cellStyle name="Финансовый 2 3 2 5" xfId="12865"/>
    <cellStyle name="Финансовый 2 3 2 50" xfId="12866"/>
    <cellStyle name="Финансовый 2 3 2 51" xfId="12867"/>
    <cellStyle name="Финансовый 2 3 2 52" xfId="12868"/>
    <cellStyle name="Финансовый 2 3 2 53" xfId="12869"/>
    <cellStyle name="Финансовый 2 3 2 53 10" xfId="12870"/>
    <cellStyle name="Финансовый 2 3 2 53 11" xfId="12871"/>
    <cellStyle name="Финансовый 2 3 2 53 12" xfId="12872"/>
    <cellStyle name="Финансовый 2 3 2 53 13" xfId="12873"/>
    <cellStyle name="Финансовый 2 3 2 53 14" xfId="12874"/>
    <cellStyle name="Финансовый 2 3 2 53 15" xfId="12875"/>
    <cellStyle name="Финансовый 2 3 2 53 16" xfId="12876"/>
    <cellStyle name="Финансовый 2 3 2 53 17" xfId="12877"/>
    <cellStyle name="Финансовый 2 3 2 53 18" xfId="12878"/>
    <cellStyle name="Финансовый 2 3 2 53 19" xfId="12879"/>
    <cellStyle name="Финансовый 2 3 2 53 2" xfId="12880"/>
    <cellStyle name="Финансовый 2 3 2 53 20" xfId="12881"/>
    <cellStyle name="Финансовый 2 3 2 53 21" xfId="12882"/>
    <cellStyle name="Финансовый 2 3 2 53 22" xfId="12883"/>
    <cellStyle name="Финансовый 2 3 2 53 23" xfId="12884"/>
    <cellStyle name="Финансовый 2 3 2 53 24" xfId="12885"/>
    <cellStyle name="Финансовый 2 3 2 53 25" xfId="12886"/>
    <cellStyle name="Финансовый 2 3 2 53 26" xfId="12887"/>
    <cellStyle name="Финансовый 2 3 2 53 27" xfId="12888"/>
    <cellStyle name="Финансовый 2 3 2 53 28" xfId="12889"/>
    <cellStyle name="Финансовый 2 3 2 53 29" xfId="12890"/>
    <cellStyle name="Финансовый 2 3 2 53 3" xfId="12891"/>
    <cellStyle name="Финансовый 2 3 2 53 4" xfId="12892"/>
    <cellStyle name="Финансовый 2 3 2 53 5" xfId="12893"/>
    <cellStyle name="Финансовый 2 3 2 53 6" xfId="12894"/>
    <cellStyle name="Финансовый 2 3 2 53 7" xfId="12895"/>
    <cellStyle name="Финансовый 2 3 2 53 8" xfId="12896"/>
    <cellStyle name="Финансовый 2 3 2 53 9" xfId="12897"/>
    <cellStyle name="Финансовый 2 3 2 54" xfId="12898"/>
    <cellStyle name="Финансовый 2 3 2 55" xfId="12899"/>
    <cellStyle name="Финансовый 2 3 2 56" xfId="12900"/>
    <cellStyle name="Финансовый 2 3 2 57" xfId="12901"/>
    <cellStyle name="Финансовый 2 3 2 58" xfId="12902"/>
    <cellStyle name="Финансовый 2 3 2 59" xfId="12903"/>
    <cellStyle name="Финансовый 2 3 2 6" xfId="12904"/>
    <cellStyle name="Финансовый 2 3 2 60" xfId="12905"/>
    <cellStyle name="Финансовый 2 3 2 61" xfId="12906"/>
    <cellStyle name="Финансовый 2 3 2 62" xfId="12907"/>
    <cellStyle name="Финансовый 2 3 2 63" xfId="12908"/>
    <cellStyle name="Финансовый 2 3 2 64" xfId="12909"/>
    <cellStyle name="Финансовый 2 3 2 65" xfId="12910"/>
    <cellStyle name="Финансовый 2 3 2 66" xfId="12911"/>
    <cellStyle name="Финансовый 2 3 2 67" xfId="12912"/>
    <cellStyle name="Финансовый 2 3 2 68" xfId="12913"/>
    <cellStyle name="Финансовый 2 3 2 69" xfId="12914"/>
    <cellStyle name="Финансовый 2 3 2 7" xfId="12915"/>
    <cellStyle name="Финансовый 2 3 2 70" xfId="12916"/>
    <cellStyle name="Финансовый 2 3 2 71" xfId="12917"/>
    <cellStyle name="Финансовый 2 3 2 72" xfId="12918"/>
    <cellStyle name="Финансовый 2 3 2 73" xfId="12919"/>
    <cellStyle name="Финансовый 2 3 2 74" xfId="12920"/>
    <cellStyle name="Финансовый 2 3 2 75" xfId="12921"/>
    <cellStyle name="Финансовый 2 3 2 76" xfId="12922"/>
    <cellStyle name="Финансовый 2 3 2 77" xfId="12923"/>
    <cellStyle name="Финансовый 2 3 2 78" xfId="12924"/>
    <cellStyle name="Финансовый 2 3 2 79" xfId="12925"/>
    <cellStyle name="Финансовый 2 3 2 8" xfId="12926"/>
    <cellStyle name="Финансовый 2 3 2 80" xfId="12927"/>
    <cellStyle name="Финансовый 2 3 2 81" xfId="12928"/>
    <cellStyle name="Финансовый 2 3 2 82" xfId="12929"/>
    <cellStyle name="Финансовый 2 3 2 83" xfId="12930"/>
    <cellStyle name="Финансовый 2 3 2 84" xfId="23454"/>
    <cellStyle name="Финансовый 2 3 2 85" xfId="23455"/>
    <cellStyle name="Финансовый 2 3 2 86" xfId="23456"/>
    <cellStyle name="Финансовый 2 3 2 87" xfId="23457"/>
    <cellStyle name="Финансовый 2 3 2 87 2" xfId="40283"/>
    <cellStyle name="Финансовый 2 3 2 9" xfId="12931"/>
    <cellStyle name="Финансовый 2 3 20" xfId="12932"/>
    <cellStyle name="Финансовый 2 3 21" xfId="12933"/>
    <cellStyle name="Финансовый 2 3 22" xfId="12934"/>
    <cellStyle name="Финансовый 2 3 23" xfId="12935"/>
    <cellStyle name="Финансовый 2 3 24" xfId="12936"/>
    <cellStyle name="Финансовый 2 3 25" xfId="12937"/>
    <cellStyle name="Финансовый 2 3 26" xfId="12938"/>
    <cellStyle name="Финансовый 2 3 27" xfId="12939"/>
    <cellStyle name="Финансовый 2 3 28" xfId="12940"/>
    <cellStyle name="Финансовый 2 3 29" xfId="12941"/>
    <cellStyle name="Финансовый 2 3 3" xfId="12942"/>
    <cellStyle name="Финансовый 2 3 3 10" xfId="12943"/>
    <cellStyle name="Финансовый 2 3 3 11" xfId="12944"/>
    <cellStyle name="Финансовый 2 3 3 12" xfId="12945"/>
    <cellStyle name="Финансовый 2 3 3 13" xfId="12946"/>
    <cellStyle name="Финансовый 2 3 3 14" xfId="12947"/>
    <cellStyle name="Финансовый 2 3 3 15" xfId="12948"/>
    <cellStyle name="Финансовый 2 3 3 16" xfId="12949"/>
    <cellStyle name="Финансовый 2 3 3 17" xfId="12950"/>
    <cellStyle name="Финансовый 2 3 3 18" xfId="12951"/>
    <cellStyle name="Финансовый 2 3 3 18 10" xfId="12952"/>
    <cellStyle name="Финансовый 2 3 3 18 11" xfId="12953"/>
    <cellStyle name="Финансовый 2 3 3 18 12" xfId="12954"/>
    <cellStyle name="Финансовый 2 3 3 18 13" xfId="12955"/>
    <cellStyle name="Финансовый 2 3 3 18 14" xfId="12956"/>
    <cellStyle name="Финансовый 2 3 3 18 15" xfId="12957"/>
    <cellStyle name="Финансовый 2 3 3 18 16" xfId="12958"/>
    <cellStyle name="Финансовый 2 3 3 18 17" xfId="12959"/>
    <cellStyle name="Финансовый 2 3 3 18 18" xfId="12960"/>
    <cellStyle name="Финансовый 2 3 3 18 19" xfId="12961"/>
    <cellStyle name="Финансовый 2 3 3 18 2" xfId="12962"/>
    <cellStyle name="Финансовый 2 3 3 18 20" xfId="12963"/>
    <cellStyle name="Финансовый 2 3 3 18 21" xfId="12964"/>
    <cellStyle name="Финансовый 2 3 3 18 22" xfId="12965"/>
    <cellStyle name="Финансовый 2 3 3 18 23" xfId="12966"/>
    <cellStyle name="Финансовый 2 3 3 18 24" xfId="12967"/>
    <cellStyle name="Финансовый 2 3 3 18 25" xfId="12968"/>
    <cellStyle name="Финансовый 2 3 3 18 26" xfId="12969"/>
    <cellStyle name="Финансовый 2 3 3 18 27" xfId="12970"/>
    <cellStyle name="Финансовый 2 3 3 18 28" xfId="12971"/>
    <cellStyle name="Финансовый 2 3 3 18 29" xfId="12972"/>
    <cellStyle name="Финансовый 2 3 3 18 3" xfId="12973"/>
    <cellStyle name="Финансовый 2 3 3 18 4" xfId="12974"/>
    <cellStyle name="Финансовый 2 3 3 18 5" xfId="12975"/>
    <cellStyle name="Финансовый 2 3 3 18 6" xfId="12976"/>
    <cellStyle name="Финансовый 2 3 3 18 7" xfId="12977"/>
    <cellStyle name="Финансовый 2 3 3 18 8" xfId="12978"/>
    <cellStyle name="Финансовый 2 3 3 18 9" xfId="12979"/>
    <cellStyle name="Финансовый 2 3 3 19" xfId="12980"/>
    <cellStyle name="Финансовый 2 3 3 2" xfId="12981"/>
    <cellStyle name="Финансовый 2 3 3 2 10" xfId="12982"/>
    <cellStyle name="Финансовый 2 3 3 2 11" xfId="12983"/>
    <cellStyle name="Финансовый 2 3 3 2 12" xfId="12984"/>
    <cellStyle name="Финансовый 2 3 3 2 13" xfId="12985"/>
    <cellStyle name="Финансовый 2 3 3 2 14" xfId="12986"/>
    <cellStyle name="Финансовый 2 3 3 2 15" xfId="12987"/>
    <cellStyle name="Финансовый 2 3 3 2 16" xfId="12988"/>
    <cellStyle name="Финансовый 2 3 3 2 17" xfId="12989"/>
    <cellStyle name="Финансовый 2 3 3 2 18" xfId="12990"/>
    <cellStyle name="Финансовый 2 3 3 2 19" xfId="12991"/>
    <cellStyle name="Финансовый 2 3 3 2 2" xfId="12992"/>
    <cellStyle name="Финансовый 2 3 3 2 2 10" xfId="12993"/>
    <cellStyle name="Финансовый 2 3 3 2 2 11" xfId="12994"/>
    <cellStyle name="Финансовый 2 3 3 2 2 12" xfId="12995"/>
    <cellStyle name="Финансовый 2 3 3 2 2 13" xfId="12996"/>
    <cellStyle name="Финансовый 2 3 3 2 2 14" xfId="12997"/>
    <cellStyle name="Финансовый 2 3 3 2 2 15" xfId="12998"/>
    <cellStyle name="Финансовый 2 3 3 2 2 16" xfId="12999"/>
    <cellStyle name="Финансовый 2 3 3 2 2 17" xfId="13000"/>
    <cellStyle name="Финансовый 2 3 3 2 2 18" xfId="13001"/>
    <cellStyle name="Финансовый 2 3 3 2 2 19" xfId="13002"/>
    <cellStyle name="Финансовый 2 3 3 2 2 2" xfId="13003"/>
    <cellStyle name="Финансовый 2 3 3 2 2 20" xfId="13004"/>
    <cellStyle name="Финансовый 2 3 3 2 2 21" xfId="13005"/>
    <cellStyle name="Финансовый 2 3 3 2 2 22" xfId="13006"/>
    <cellStyle name="Финансовый 2 3 3 2 2 23" xfId="13007"/>
    <cellStyle name="Финансовый 2 3 3 2 2 24" xfId="13008"/>
    <cellStyle name="Финансовый 2 3 3 2 2 25" xfId="13009"/>
    <cellStyle name="Финансовый 2 3 3 2 2 26" xfId="13010"/>
    <cellStyle name="Финансовый 2 3 3 2 2 27" xfId="13011"/>
    <cellStyle name="Финансовый 2 3 3 2 2 28" xfId="13012"/>
    <cellStyle name="Финансовый 2 3 3 2 2 29" xfId="13013"/>
    <cellStyle name="Финансовый 2 3 3 2 2 3" xfId="13014"/>
    <cellStyle name="Финансовый 2 3 3 2 2 4" xfId="13015"/>
    <cellStyle name="Финансовый 2 3 3 2 2 5" xfId="13016"/>
    <cellStyle name="Финансовый 2 3 3 2 2 6" xfId="13017"/>
    <cellStyle name="Финансовый 2 3 3 2 2 7" xfId="13018"/>
    <cellStyle name="Финансовый 2 3 3 2 2 8" xfId="13019"/>
    <cellStyle name="Финансовый 2 3 3 2 2 9" xfId="13020"/>
    <cellStyle name="Финансовый 2 3 3 2 20" xfId="13021"/>
    <cellStyle name="Финансовый 2 3 3 2 21" xfId="13022"/>
    <cellStyle name="Финансовый 2 3 3 2 22" xfId="13023"/>
    <cellStyle name="Финансовый 2 3 3 2 23" xfId="13024"/>
    <cellStyle name="Финансовый 2 3 3 2 24" xfId="13025"/>
    <cellStyle name="Финансовый 2 3 3 2 25" xfId="13026"/>
    <cellStyle name="Финансовый 2 3 3 2 26" xfId="13027"/>
    <cellStyle name="Финансовый 2 3 3 2 27" xfId="13028"/>
    <cellStyle name="Финансовый 2 3 3 2 28" xfId="13029"/>
    <cellStyle name="Финансовый 2 3 3 2 29" xfId="13030"/>
    <cellStyle name="Финансовый 2 3 3 2 3" xfId="13031"/>
    <cellStyle name="Финансовый 2 3 3 2 30" xfId="13032"/>
    <cellStyle name="Финансовый 2 3 3 2 31" xfId="13033"/>
    <cellStyle name="Финансовый 2 3 3 2 32" xfId="13034"/>
    <cellStyle name="Финансовый 2 3 3 2 33" xfId="13035"/>
    <cellStyle name="Финансовый 2 3 3 2 4" xfId="13036"/>
    <cellStyle name="Финансовый 2 3 3 2 5" xfId="13037"/>
    <cellStyle name="Финансовый 2 3 3 2 6" xfId="13038"/>
    <cellStyle name="Финансовый 2 3 3 2 7" xfId="13039"/>
    <cellStyle name="Финансовый 2 3 3 2 8" xfId="13040"/>
    <cellStyle name="Финансовый 2 3 3 2 9" xfId="13041"/>
    <cellStyle name="Финансовый 2 3 3 20" xfId="13042"/>
    <cellStyle name="Финансовый 2 3 3 21" xfId="13043"/>
    <cellStyle name="Финансовый 2 3 3 22" xfId="13044"/>
    <cellStyle name="Финансовый 2 3 3 23" xfId="13045"/>
    <cellStyle name="Финансовый 2 3 3 24" xfId="13046"/>
    <cellStyle name="Финансовый 2 3 3 25" xfId="13047"/>
    <cellStyle name="Финансовый 2 3 3 26" xfId="13048"/>
    <cellStyle name="Финансовый 2 3 3 27" xfId="13049"/>
    <cellStyle name="Финансовый 2 3 3 28" xfId="13050"/>
    <cellStyle name="Финансовый 2 3 3 29" xfId="13051"/>
    <cellStyle name="Финансовый 2 3 3 3" xfId="13052"/>
    <cellStyle name="Финансовый 2 3 3 30" xfId="13053"/>
    <cellStyle name="Финансовый 2 3 3 31" xfId="13054"/>
    <cellStyle name="Финансовый 2 3 3 32" xfId="13055"/>
    <cellStyle name="Финансовый 2 3 3 33" xfId="13056"/>
    <cellStyle name="Финансовый 2 3 3 34" xfId="13057"/>
    <cellStyle name="Финансовый 2 3 3 35" xfId="13058"/>
    <cellStyle name="Финансовый 2 3 3 36" xfId="13059"/>
    <cellStyle name="Финансовый 2 3 3 37" xfId="13060"/>
    <cellStyle name="Финансовый 2 3 3 38" xfId="13061"/>
    <cellStyle name="Финансовый 2 3 3 39" xfId="13062"/>
    <cellStyle name="Финансовый 2 3 3 4" xfId="13063"/>
    <cellStyle name="Финансовый 2 3 3 40" xfId="13064"/>
    <cellStyle name="Финансовый 2 3 3 41" xfId="13065"/>
    <cellStyle name="Финансовый 2 3 3 42" xfId="13066"/>
    <cellStyle name="Финансовый 2 3 3 43" xfId="13067"/>
    <cellStyle name="Финансовый 2 3 3 44" xfId="13068"/>
    <cellStyle name="Финансовый 2 3 3 45" xfId="13069"/>
    <cellStyle name="Финансовый 2 3 3 46" xfId="13070"/>
    <cellStyle name="Финансовый 2 3 3 47" xfId="13071"/>
    <cellStyle name="Финансовый 2 3 3 48" xfId="13072"/>
    <cellStyle name="Финансовый 2 3 3 49" xfId="32415"/>
    <cellStyle name="Финансовый 2 3 3 5" xfId="13073"/>
    <cellStyle name="Финансовый 2 3 3 6" xfId="13074"/>
    <cellStyle name="Финансовый 2 3 3 7" xfId="13075"/>
    <cellStyle name="Финансовый 2 3 3 8" xfId="13076"/>
    <cellStyle name="Финансовый 2 3 3 9" xfId="13077"/>
    <cellStyle name="Финансовый 2 3 30" xfId="13078"/>
    <cellStyle name="Финансовый 2 3 31" xfId="13079"/>
    <cellStyle name="Финансовый 2 3 32" xfId="13080"/>
    <cellStyle name="Финансовый 2 3 33" xfId="13081"/>
    <cellStyle name="Финансовый 2 3 34" xfId="13082"/>
    <cellStyle name="Финансовый 2 3 35" xfId="13083"/>
    <cellStyle name="Финансовый 2 3 36" xfId="13084"/>
    <cellStyle name="Финансовый 2 3 37" xfId="13085"/>
    <cellStyle name="Финансовый 2 3 38" xfId="13086"/>
    <cellStyle name="Финансовый 2 3 38 10" xfId="13087"/>
    <cellStyle name="Финансовый 2 3 38 11" xfId="13088"/>
    <cellStyle name="Финансовый 2 3 38 12" xfId="13089"/>
    <cellStyle name="Финансовый 2 3 38 13" xfId="13090"/>
    <cellStyle name="Финансовый 2 3 38 14" xfId="13091"/>
    <cellStyle name="Финансовый 2 3 38 15" xfId="13092"/>
    <cellStyle name="Финансовый 2 3 38 16" xfId="13093"/>
    <cellStyle name="Финансовый 2 3 38 17" xfId="13094"/>
    <cellStyle name="Финансовый 2 3 38 18" xfId="13095"/>
    <cellStyle name="Финансовый 2 3 38 19" xfId="13096"/>
    <cellStyle name="Финансовый 2 3 38 2" xfId="13097"/>
    <cellStyle name="Финансовый 2 3 38 2 10" xfId="13098"/>
    <cellStyle name="Финансовый 2 3 38 2 11" xfId="13099"/>
    <cellStyle name="Финансовый 2 3 38 2 12" xfId="13100"/>
    <cellStyle name="Финансовый 2 3 38 2 13" xfId="13101"/>
    <cellStyle name="Финансовый 2 3 38 2 14" xfId="13102"/>
    <cellStyle name="Финансовый 2 3 38 2 15" xfId="13103"/>
    <cellStyle name="Финансовый 2 3 38 2 16" xfId="13104"/>
    <cellStyle name="Финансовый 2 3 38 2 17" xfId="13105"/>
    <cellStyle name="Финансовый 2 3 38 2 18" xfId="13106"/>
    <cellStyle name="Финансовый 2 3 38 2 19" xfId="13107"/>
    <cellStyle name="Финансовый 2 3 38 2 2" xfId="13108"/>
    <cellStyle name="Финансовый 2 3 38 2 20" xfId="13109"/>
    <cellStyle name="Финансовый 2 3 38 2 21" xfId="13110"/>
    <cellStyle name="Финансовый 2 3 38 2 22" xfId="13111"/>
    <cellStyle name="Финансовый 2 3 38 2 23" xfId="13112"/>
    <cellStyle name="Финансовый 2 3 38 2 24" xfId="13113"/>
    <cellStyle name="Финансовый 2 3 38 2 25" xfId="13114"/>
    <cellStyle name="Финансовый 2 3 38 2 26" xfId="13115"/>
    <cellStyle name="Финансовый 2 3 38 2 27" xfId="13116"/>
    <cellStyle name="Финансовый 2 3 38 2 28" xfId="13117"/>
    <cellStyle name="Финансовый 2 3 38 2 29" xfId="13118"/>
    <cellStyle name="Финансовый 2 3 38 2 3" xfId="13119"/>
    <cellStyle name="Финансовый 2 3 38 2 4" xfId="13120"/>
    <cellStyle name="Финансовый 2 3 38 2 5" xfId="13121"/>
    <cellStyle name="Финансовый 2 3 38 2 6" xfId="13122"/>
    <cellStyle name="Финансовый 2 3 38 2 7" xfId="13123"/>
    <cellStyle name="Финансовый 2 3 38 2 8" xfId="13124"/>
    <cellStyle name="Финансовый 2 3 38 2 9" xfId="13125"/>
    <cellStyle name="Финансовый 2 3 38 20" xfId="13126"/>
    <cellStyle name="Финансовый 2 3 38 21" xfId="13127"/>
    <cellStyle name="Финансовый 2 3 38 22" xfId="13128"/>
    <cellStyle name="Финансовый 2 3 38 23" xfId="13129"/>
    <cellStyle name="Финансовый 2 3 38 24" xfId="13130"/>
    <cellStyle name="Финансовый 2 3 38 25" xfId="13131"/>
    <cellStyle name="Финансовый 2 3 38 26" xfId="13132"/>
    <cellStyle name="Финансовый 2 3 38 27" xfId="13133"/>
    <cellStyle name="Финансовый 2 3 38 28" xfId="13134"/>
    <cellStyle name="Финансовый 2 3 38 29" xfId="13135"/>
    <cellStyle name="Финансовый 2 3 38 3" xfId="13136"/>
    <cellStyle name="Финансовый 2 3 38 30" xfId="13137"/>
    <cellStyle name="Финансовый 2 3 38 31" xfId="13138"/>
    <cellStyle name="Финансовый 2 3 38 32" xfId="13139"/>
    <cellStyle name="Финансовый 2 3 38 33" xfId="13140"/>
    <cellStyle name="Финансовый 2 3 38 4" xfId="13141"/>
    <cellStyle name="Финансовый 2 3 38 5" xfId="13142"/>
    <cellStyle name="Финансовый 2 3 38 6" xfId="13143"/>
    <cellStyle name="Финансовый 2 3 38 7" xfId="13144"/>
    <cellStyle name="Финансовый 2 3 38 8" xfId="13145"/>
    <cellStyle name="Финансовый 2 3 38 9" xfId="13146"/>
    <cellStyle name="Финансовый 2 3 39" xfId="13147"/>
    <cellStyle name="Финансовый 2 3 4" xfId="13148"/>
    <cellStyle name="Финансовый 2 3 40" xfId="13149"/>
    <cellStyle name="Финансовый 2 3 41" xfId="13150"/>
    <cellStyle name="Финансовый 2 3 42" xfId="13151"/>
    <cellStyle name="Финансовый 2 3 43" xfId="13152"/>
    <cellStyle name="Финансовый 2 3 44" xfId="13153"/>
    <cellStyle name="Финансовый 2 3 45" xfId="13154"/>
    <cellStyle name="Финансовый 2 3 46" xfId="13155"/>
    <cellStyle name="Финансовый 2 3 47" xfId="13156"/>
    <cellStyle name="Финансовый 2 3 48" xfId="13157"/>
    <cellStyle name="Финансовый 2 3 49" xfId="13158"/>
    <cellStyle name="Финансовый 2 3 5" xfId="13159"/>
    <cellStyle name="Финансовый 2 3 50" xfId="13160"/>
    <cellStyle name="Финансовый 2 3 51" xfId="13161"/>
    <cellStyle name="Финансовый 2 3 52" xfId="13162"/>
    <cellStyle name="Финансовый 2 3 53" xfId="13163"/>
    <cellStyle name="Финансовый 2 3 53 10" xfId="13164"/>
    <cellStyle name="Финансовый 2 3 53 11" xfId="13165"/>
    <cellStyle name="Финансовый 2 3 53 12" xfId="13166"/>
    <cellStyle name="Финансовый 2 3 53 13" xfId="13167"/>
    <cellStyle name="Финансовый 2 3 53 14" xfId="13168"/>
    <cellStyle name="Финансовый 2 3 53 15" xfId="13169"/>
    <cellStyle name="Финансовый 2 3 53 16" xfId="13170"/>
    <cellStyle name="Финансовый 2 3 53 17" xfId="13171"/>
    <cellStyle name="Финансовый 2 3 53 18" xfId="13172"/>
    <cellStyle name="Финансовый 2 3 53 19" xfId="13173"/>
    <cellStyle name="Финансовый 2 3 53 2" xfId="13174"/>
    <cellStyle name="Финансовый 2 3 53 20" xfId="13175"/>
    <cellStyle name="Финансовый 2 3 53 21" xfId="13176"/>
    <cellStyle name="Финансовый 2 3 53 22" xfId="13177"/>
    <cellStyle name="Финансовый 2 3 53 23" xfId="13178"/>
    <cellStyle name="Финансовый 2 3 53 24" xfId="13179"/>
    <cellStyle name="Финансовый 2 3 53 25" xfId="13180"/>
    <cellStyle name="Финансовый 2 3 53 26" xfId="13181"/>
    <cellStyle name="Финансовый 2 3 53 27" xfId="13182"/>
    <cellStyle name="Финансовый 2 3 53 28" xfId="13183"/>
    <cellStyle name="Финансовый 2 3 53 29" xfId="13184"/>
    <cellStyle name="Финансовый 2 3 53 3" xfId="13185"/>
    <cellStyle name="Финансовый 2 3 53 4" xfId="13186"/>
    <cellStyle name="Финансовый 2 3 53 5" xfId="13187"/>
    <cellStyle name="Финансовый 2 3 53 6" xfId="13188"/>
    <cellStyle name="Финансовый 2 3 53 7" xfId="13189"/>
    <cellStyle name="Финансовый 2 3 53 8" xfId="13190"/>
    <cellStyle name="Финансовый 2 3 53 9" xfId="13191"/>
    <cellStyle name="Финансовый 2 3 54" xfId="13192"/>
    <cellStyle name="Финансовый 2 3 55" xfId="13193"/>
    <cellStyle name="Финансовый 2 3 56" xfId="13194"/>
    <cellStyle name="Финансовый 2 3 57" xfId="13195"/>
    <cellStyle name="Финансовый 2 3 58" xfId="13196"/>
    <cellStyle name="Финансовый 2 3 59" xfId="13197"/>
    <cellStyle name="Финансовый 2 3 6" xfId="13198"/>
    <cellStyle name="Финансовый 2 3 60" xfId="13199"/>
    <cellStyle name="Финансовый 2 3 61" xfId="13200"/>
    <cellStyle name="Финансовый 2 3 62" xfId="13201"/>
    <cellStyle name="Финансовый 2 3 63" xfId="13202"/>
    <cellStyle name="Финансовый 2 3 64" xfId="13203"/>
    <cellStyle name="Финансовый 2 3 65" xfId="13204"/>
    <cellStyle name="Финансовый 2 3 66" xfId="13205"/>
    <cellStyle name="Финансовый 2 3 67" xfId="13206"/>
    <cellStyle name="Финансовый 2 3 68" xfId="13207"/>
    <cellStyle name="Финансовый 2 3 69" xfId="13208"/>
    <cellStyle name="Финансовый 2 3 7" xfId="13209"/>
    <cellStyle name="Финансовый 2 3 70" xfId="13210"/>
    <cellStyle name="Финансовый 2 3 71" xfId="13211"/>
    <cellStyle name="Финансовый 2 3 72" xfId="13212"/>
    <cellStyle name="Финансовый 2 3 73" xfId="13213"/>
    <cellStyle name="Финансовый 2 3 74" xfId="13214"/>
    <cellStyle name="Финансовый 2 3 75" xfId="13215"/>
    <cellStyle name="Финансовый 2 3 76" xfId="13216"/>
    <cellStyle name="Финансовый 2 3 77" xfId="13217"/>
    <cellStyle name="Финансовый 2 3 78" xfId="13218"/>
    <cellStyle name="Финансовый 2 3 79" xfId="13219"/>
    <cellStyle name="Финансовый 2 3 8" xfId="13220"/>
    <cellStyle name="Финансовый 2 3 80" xfId="13221"/>
    <cellStyle name="Финансовый 2 3 81" xfId="13222"/>
    <cellStyle name="Финансовый 2 3 82" xfId="13223"/>
    <cellStyle name="Финансовый 2 3 83" xfId="13224"/>
    <cellStyle name="Финансовый 2 3 84" xfId="23458"/>
    <cellStyle name="Финансовый 2 3 84 2" xfId="40284"/>
    <cellStyle name="Финансовый 2 3 85" xfId="23459"/>
    <cellStyle name="Финансовый 2 3 85 2" xfId="40285"/>
    <cellStyle name="Финансовый 2 3 86" xfId="23460"/>
    <cellStyle name="Финансовый 2 3 86 2" xfId="40286"/>
    <cellStyle name="Финансовый 2 3 87" xfId="25221"/>
    <cellStyle name="Финансовый 2 3 9" xfId="13225"/>
    <cellStyle name="Финансовый 2 3_пример" xfId="13226"/>
    <cellStyle name="Финансовый 2 30" xfId="13227"/>
    <cellStyle name="Финансовый 2 31" xfId="13228"/>
    <cellStyle name="Финансовый 2 32" xfId="13229"/>
    <cellStyle name="Финансовый 2 33" xfId="13230"/>
    <cellStyle name="Финансовый 2 34" xfId="13231"/>
    <cellStyle name="Финансовый 2 35" xfId="13232"/>
    <cellStyle name="Финансовый 2 36" xfId="13233"/>
    <cellStyle name="Финансовый 2 37" xfId="13234"/>
    <cellStyle name="Финансовый 2 38" xfId="13235"/>
    <cellStyle name="Финансовый 2 39" xfId="13236"/>
    <cellStyle name="Финансовый 2 4" xfId="13237"/>
    <cellStyle name="Финансовый 2 4 2" xfId="13238"/>
    <cellStyle name="Финансовый 2 4 2 2" xfId="13239"/>
    <cellStyle name="Финансовый 2 4 2 3" xfId="23461"/>
    <cellStyle name="Финансовый 2 4 3" xfId="23462"/>
    <cellStyle name="Финансовый 2 4 4" xfId="23463"/>
    <cellStyle name="Финансовый 2 4 5" xfId="23464"/>
    <cellStyle name="Финансовый 2 4_Производственная программа ДЭС на 2013 год  24 09  (2)" xfId="13240"/>
    <cellStyle name="Финансовый 2 40" xfId="13241"/>
    <cellStyle name="Финансовый 2 41" xfId="13242"/>
    <cellStyle name="Финансовый 2 42" xfId="13243"/>
    <cellStyle name="Финансовый 2 43" xfId="13244"/>
    <cellStyle name="Финансовый 2 44" xfId="13245"/>
    <cellStyle name="Финансовый 2 45" xfId="13246"/>
    <cellStyle name="Финансовый 2 46" xfId="13247"/>
    <cellStyle name="Финансовый 2 47" xfId="13248"/>
    <cellStyle name="Финансовый 2 48" xfId="13249"/>
    <cellStyle name="Финансовый 2 49" xfId="13250"/>
    <cellStyle name="Финансовый 2 49 10" xfId="13251"/>
    <cellStyle name="Финансовый 2 49 11" xfId="13252"/>
    <cellStyle name="Финансовый 2 49 12" xfId="13253"/>
    <cellStyle name="Финансовый 2 49 13" xfId="13254"/>
    <cellStyle name="Финансовый 2 49 14" xfId="13255"/>
    <cellStyle name="Финансовый 2 49 15" xfId="13256"/>
    <cellStyle name="Финансовый 2 49 16" xfId="13257"/>
    <cellStyle name="Финансовый 2 49 17" xfId="13258"/>
    <cellStyle name="Финансовый 2 49 18" xfId="13259"/>
    <cellStyle name="Финансовый 2 49 19" xfId="13260"/>
    <cellStyle name="Финансовый 2 49 2" xfId="13261"/>
    <cellStyle name="Финансовый 2 49 2 10" xfId="13262"/>
    <cellStyle name="Финансовый 2 49 2 11" xfId="13263"/>
    <cellStyle name="Финансовый 2 49 2 12" xfId="13264"/>
    <cellStyle name="Финансовый 2 49 2 13" xfId="13265"/>
    <cellStyle name="Финансовый 2 49 2 14" xfId="13266"/>
    <cellStyle name="Финансовый 2 49 2 15" xfId="13267"/>
    <cellStyle name="Финансовый 2 49 2 16" xfId="13268"/>
    <cellStyle name="Финансовый 2 49 2 17" xfId="13269"/>
    <cellStyle name="Финансовый 2 49 2 18" xfId="13270"/>
    <cellStyle name="Финансовый 2 49 2 19" xfId="13271"/>
    <cellStyle name="Финансовый 2 49 2 2" xfId="13272"/>
    <cellStyle name="Финансовый 2 49 2 20" xfId="13273"/>
    <cellStyle name="Финансовый 2 49 2 21" xfId="13274"/>
    <cellStyle name="Финансовый 2 49 2 22" xfId="13275"/>
    <cellStyle name="Финансовый 2 49 2 23" xfId="13276"/>
    <cellStyle name="Финансовый 2 49 2 24" xfId="13277"/>
    <cellStyle name="Финансовый 2 49 2 25" xfId="13278"/>
    <cellStyle name="Финансовый 2 49 2 26" xfId="13279"/>
    <cellStyle name="Финансовый 2 49 2 27" xfId="13280"/>
    <cellStyle name="Финансовый 2 49 2 28" xfId="13281"/>
    <cellStyle name="Финансовый 2 49 2 29" xfId="13282"/>
    <cellStyle name="Финансовый 2 49 2 3" xfId="13283"/>
    <cellStyle name="Финансовый 2 49 2 4" xfId="13284"/>
    <cellStyle name="Финансовый 2 49 2 5" xfId="13285"/>
    <cellStyle name="Финансовый 2 49 2 6" xfId="13286"/>
    <cellStyle name="Финансовый 2 49 2 7" xfId="13287"/>
    <cellStyle name="Финансовый 2 49 2 8" xfId="13288"/>
    <cellStyle name="Финансовый 2 49 2 9" xfId="13289"/>
    <cellStyle name="Финансовый 2 49 20" xfId="13290"/>
    <cellStyle name="Финансовый 2 49 21" xfId="13291"/>
    <cellStyle name="Финансовый 2 49 22" xfId="13292"/>
    <cellStyle name="Финансовый 2 49 23" xfId="13293"/>
    <cellStyle name="Финансовый 2 49 24" xfId="13294"/>
    <cellStyle name="Финансовый 2 49 25" xfId="13295"/>
    <cellStyle name="Финансовый 2 49 26" xfId="13296"/>
    <cellStyle name="Финансовый 2 49 27" xfId="13297"/>
    <cellStyle name="Финансовый 2 49 28" xfId="13298"/>
    <cellStyle name="Финансовый 2 49 29" xfId="13299"/>
    <cellStyle name="Финансовый 2 49 3" xfId="13300"/>
    <cellStyle name="Финансовый 2 49 30" xfId="13301"/>
    <cellStyle name="Финансовый 2 49 31" xfId="13302"/>
    <cellStyle name="Финансовый 2 49 32" xfId="13303"/>
    <cellStyle name="Финансовый 2 49 33" xfId="13304"/>
    <cellStyle name="Финансовый 2 49 4" xfId="13305"/>
    <cellStyle name="Финансовый 2 49 5" xfId="13306"/>
    <cellStyle name="Финансовый 2 49 6" xfId="13307"/>
    <cellStyle name="Финансовый 2 49 7" xfId="13308"/>
    <cellStyle name="Финансовый 2 49 8" xfId="13309"/>
    <cellStyle name="Финансовый 2 49 9" xfId="13310"/>
    <cellStyle name="Финансовый 2 5" xfId="13311"/>
    <cellStyle name="Финансовый 2 5 2" xfId="13312"/>
    <cellStyle name="Финансовый 2 5 3" xfId="23465"/>
    <cellStyle name="Финансовый 2 5 4" xfId="23466"/>
    <cellStyle name="Финансовый 2 5 5" xfId="23467"/>
    <cellStyle name="Финансовый 2 50" xfId="13313"/>
    <cellStyle name="Финансовый 2 51" xfId="13314"/>
    <cellStyle name="Финансовый 2 52" xfId="13315"/>
    <cellStyle name="Финансовый 2 53" xfId="13316"/>
    <cellStyle name="Финансовый 2 54" xfId="13317"/>
    <cellStyle name="Финансовый 2 55" xfId="13318"/>
    <cellStyle name="Финансовый 2 56" xfId="13319"/>
    <cellStyle name="Финансовый 2 57" xfId="13320"/>
    <cellStyle name="Финансовый 2 58" xfId="13321"/>
    <cellStyle name="Финансовый 2 59" xfId="13322"/>
    <cellStyle name="Финансовый 2 6" xfId="13323"/>
    <cellStyle name="Финансовый 2 6 2" xfId="13324"/>
    <cellStyle name="Финансовый 2 6 3" xfId="23468"/>
    <cellStyle name="Финансовый 2 60" xfId="13325"/>
    <cellStyle name="Финансовый 2 61" xfId="13326"/>
    <cellStyle name="Финансовый 2 62" xfId="13327"/>
    <cellStyle name="Финансовый 2 63" xfId="13328"/>
    <cellStyle name="Финансовый 2 64" xfId="13329"/>
    <cellStyle name="Финансовый 2 64 10" xfId="13330"/>
    <cellStyle name="Финансовый 2 64 11" xfId="13331"/>
    <cellStyle name="Финансовый 2 64 12" xfId="13332"/>
    <cellStyle name="Финансовый 2 64 13" xfId="13333"/>
    <cellStyle name="Финансовый 2 64 14" xfId="13334"/>
    <cellStyle name="Финансовый 2 64 15" xfId="13335"/>
    <cellStyle name="Финансовый 2 64 16" xfId="13336"/>
    <cellStyle name="Финансовый 2 64 17" xfId="13337"/>
    <cellStyle name="Финансовый 2 64 18" xfId="13338"/>
    <cellStyle name="Финансовый 2 64 19" xfId="13339"/>
    <cellStyle name="Финансовый 2 64 2" xfId="13340"/>
    <cellStyle name="Финансовый 2 64 20" xfId="13341"/>
    <cellStyle name="Финансовый 2 64 21" xfId="13342"/>
    <cellStyle name="Финансовый 2 64 22" xfId="13343"/>
    <cellStyle name="Финансовый 2 64 23" xfId="13344"/>
    <cellStyle name="Финансовый 2 64 24" xfId="13345"/>
    <cellStyle name="Финансовый 2 64 25" xfId="13346"/>
    <cellStyle name="Финансовый 2 64 26" xfId="13347"/>
    <cellStyle name="Финансовый 2 64 27" xfId="13348"/>
    <cellStyle name="Финансовый 2 64 28" xfId="13349"/>
    <cellStyle name="Финансовый 2 64 29" xfId="13350"/>
    <cellStyle name="Финансовый 2 64 3" xfId="13351"/>
    <cellStyle name="Финансовый 2 64 4" xfId="13352"/>
    <cellStyle name="Финансовый 2 64 5" xfId="13353"/>
    <cellStyle name="Финансовый 2 64 6" xfId="13354"/>
    <cellStyle name="Финансовый 2 64 7" xfId="13355"/>
    <cellStyle name="Финансовый 2 64 8" xfId="13356"/>
    <cellStyle name="Финансовый 2 64 9" xfId="13357"/>
    <cellStyle name="Финансовый 2 65" xfId="13358"/>
    <cellStyle name="Финансовый 2 66" xfId="13359"/>
    <cellStyle name="Финансовый 2 67" xfId="13360"/>
    <cellStyle name="Финансовый 2 68" xfId="13361"/>
    <cellStyle name="Финансовый 2 69" xfId="13362"/>
    <cellStyle name="Финансовый 2 7" xfId="13363"/>
    <cellStyle name="Финансовый 2 7 2" xfId="13364"/>
    <cellStyle name="Финансовый 2 7 2 2" xfId="13365"/>
    <cellStyle name="Финансовый 2 7 2 3" xfId="23469"/>
    <cellStyle name="Финансовый 2 7 3" xfId="13366"/>
    <cellStyle name="Финансовый 2 7 4" xfId="23470"/>
    <cellStyle name="Финансовый 2 7 4 2" xfId="40287"/>
    <cellStyle name="Финансовый 2 7 5" xfId="23471"/>
    <cellStyle name="Финансовый 2 7 6" xfId="23472"/>
    <cellStyle name="Финансовый 2 7 7" xfId="32416"/>
    <cellStyle name="Финансовый 2 70" xfId="13367"/>
    <cellStyle name="Финансовый 2 71" xfId="13368"/>
    <cellStyle name="Финансовый 2 72" xfId="13369"/>
    <cellStyle name="Финансовый 2 73" xfId="13370"/>
    <cellStyle name="Финансовый 2 74" xfId="13371"/>
    <cellStyle name="Финансовый 2 75" xfId="13372"/>
    <cellStyle name="Финансовый 2 76" xfId="13373"/>
    <cellStyle name="Финансовый 2 77" xfId="13374"/>
    <cellStyle name="Финансовый 2 78" xfId="13375"/>
    <cellStyle name="Финансовый 2 79" xfId="13376"/>
    <cellStyle name="Финансовый 2 8" xfId="13377"/>
    <cellStyle name="Финансовый 2 8 10" xfId="23473"/>
    <cellStyle name="Финансовый 2 8 10 2" xfId="40288"/>
    <cellStyle name="Финансовый 2 8 11" xfId="23474"/>
    <cellStyle name="Финансовый 2 8 11 2" xfId="40289"/>
    <cellStyle name="Финансовый 2 8 12" xfId="23475"/>
    <cellStyle name="Финансовый 2 8 2" xfId="13378"/>
    <cellStyle name="Финансовый 2 8 2 2" xfId="23476"/>
    <cellStyle name="Финансовый 2 8 2 2 2" xfId="23477"/>
    <cellStyle name="Финансовый 2 8 2 2 2 2" xfId="40291"/>
    <cellStyle name="Финансовый 2 8 2 2 3" xfId="23478"/>
    <cellStyle name="Финансовый 2 8 2 2 3 2" xfId="40292"/>
    <cellStyle name="Финансовый 2 8 2 2 4" xfId="23479"/>
    <cellStyle name="Финансовый 2 8 2 2 4 2" xfId="40293"/>
    <cellStyle name="Финансовый 2 8 2 2 5" xfId="23480"/>
    <cellStyle name="Финансовый 2 8 2 2 5 2" xfId="40294"/>
    <cellStyle name="Финансовый 2 8 2 2 6" xfId="40290"/>
    <cellStyle name="Финансовый 2 8 2 3" xfId="23481"/>
    <cellStyle name="Финансовый 2 8 2 3 2" xfId="40295"/>
    <cellStyle name="Финансовый 2 8 2 4" xfId="23482"/>
    <cellStyle name="Финансовый 2 8 2 4 2" xfId="40296"/>
    <cellStyle name="Финансовый 2 8 2 5" xfId="23483"/>
    <cellStyle name="Финансовый 2 8 2 5 2" xfId="40297"/>
    <cellStyle name="Финансовый 2 8 2 6" xfId="23484"/>
    <cellStyle name="Финансовый 2 8 2 6 2" xfId="40298"/>
    <cellStyle name="Финансовый 2 8 3" xfId="23485"/>
    <cellStyle name="Финансовый 2 8 3 2" xfId="23486"/>
    <cellStyle name="Финансовый 2 8 3 2 2" xfId="40300"/>
    <cellStyle name="Финансовый 2 8 3 3" xfId="23487"/>
    <cellStyle name="Финансовый 2 8 3 3 2" xfId="40301"/>
    <cellStyle name="Финансовый 2 8 3 4" xfId="23488"/>
    <cellStyle name="Финансовый 2 8 3 4 2" xfId="40302"/>
    <cellStyle name="Финансовый 2 8 3 5" xfId="23489"/>
    <cellStyle name="Финансовый 2 8 3 5 2" xfId="40303"/>
    <cellStyle name="Финансовый 2 8 3 6" xfId="40299"/>
    <cellStyle name="Финансовый 2 8 4" xfId="23490"/>
    <cellStyle name="Финансовый 2 8 4 2" xfId="40304"/>
    <cellStyle name="Финансовый 2 8 5" xfId="23491"/>
    <cellStyle name="Финансовый 2 8 5 2" xfId="40305"/>
    <cellStyle name="Финансовый 2 8 6" xfId="23492"/>
    <cellStyle name="Финансовый 2 8 6 2" xfId="40306"/>
    <cellStyle name="Финансовый 2 8 7" xfId="23493"/>
    <cellStyle name="Финансовый 2 8 7 2" xfId="40307"/>
    <cellStyle name="Финансовый 2 8 8" xfId="23494"/>
    <cellStyle name="Финансовый 2 8 8 2" xfId="40308"/>
    <cellStyle name="Финансовый 2 8 9" xfId="23495"/>
    <cellStyle name="Финансовый 2 8 9 2" xfId="40309"/>
    <cellStyle name="Финансовый 2 80" xfId="13379"/>
    <cellStyle name="Финансовый 2 81" xfId="13380"/>
    <cellStyle name="Финансовый 2 82" xfId="13381"/>
    <cellStyle name="Финансовый 2 83" xfId="13382"/>
    <cellStyle name="Финансовый 2 84" xfId="13383"/>
    <cellStyle name="Финансовый 2 85" xfId="13384"/>
    <cellStyle name="Финансовый 2 86" xfId="13385"/>
    <cellStyle name="Финансовый 2 87" xfId="13386"/>
    <cellStyle name="Финансовый 2 88" xfId="13387"/>
    <cellStyle name="Финансовый 2 89" xfId="13388"/>
    <cellStyle name="Финансовый 2 9" xfId="13389"/>
    <cellStyle name="Финансовый 2 90" xfId="13390"/>
    <cellStyle name="Финансовый 2 91" xfId="13391"/>
    <cellStyle name="Финансовый 2 92" xfId="13392"/>
    <cellStyle name="Финансовый 2 93" xfId="13393"/>
    <cellStyle name="Финансовый 2 94" xfId="13394"/>
    <cellStyle name="Финансовый 2 95" xfId="13395"/>
    <cellStyle name="Финансовый 2 96" xfId="13396"/>
    <cellStyle name="Финансовый 2 96 2" xfId="32417"/>
    <cellStyle name="Финансовый 2 97" xfId="13397"/>
    <cellStyle name="Финансовый 2 98" xfId="13398"/>
    <cellStyle name="Финансовый 2 99" xfId="23496"/>
    <cellStyle name="Финансовый 2_111 Исполнение ИП-2011г ЖТЭЦ" xfId="13399"/>
    <cellStyle name="Финансовый 20" xfId="13400"/>
    <cellStyle name="Финансовый 20 2" xfId="13401"/>
    <cellStyle name="Финансовый 20 2 2" xfId="32418"/>
    <cellStyle name="Финансовый 20 3" xfId="13402"/>
    <cellStyle name="Финансовый 20 3 2" xfId="32419"/>
    <cellStyle name="Финансовый 20 4" xfId="13403"/>
    <cellStyle name="Финансовый 20 4 2" xfId="32420"/>
    <cellStyle name="Финансовый 20 5" xfId="13404"/>
    <cellStyle name="Финансовый 20 5 2" xfId="32421"/>
    <cellStyle name="Финансовый 20 6" xfId="13405"/>
    <cellStyle name="Финансовый 20 6 2" xfId="32422"/>
    <cellStyle name="Финансовый 20 7" xfId="23497"/>
    <cellStyle name="Финансовый 20 8" xfId="23498"/>
    <cellStyle name="Финансовый 20 9" xfId="23499"/>
    <cellStyle name="Финансовый 200" xfId="23500"/>
    <cellStyle name="Финансовый 200 2" xfId="40310"/>
    <cellStyle name="Финансовый 201" xfId="9"/>
    <cellStyle name="Финансовый 201 2" xfId="25219"/>
    <cellStyle name="Финансовый 202" xfId="13406"/>
    <cellStyle name="Финансовый 203" xfId="24188"/>
    <cellStyle name="Финансовый 203 2" xfId="40850"/>
    <cellStyle name="Финансовый 204" xfId="13"/>
    <cellStyle name="Финансовый 205" xfId="25217"/>
    <cellStyle name="Финансовый 21" xfId="13407"/>
    <cellStyle name="Финансовый 21 2" xfId="13408"/>
    <cellStyle name="Финансовый 22" xfId="13409"/>
    <cellStyle name="Финансовый 22 2" xfId="13410"/>
    <cellStyle name="Финансовый 22 2 2" xfId="13411"/>
    <cellStyle name="Финансовый 22 3" xfId="13412"/>
    <cellStyle name="Финансовый 23" xfId="13413"/>
    <cellStyle name="Финансовый 23 2" xfId="13414"/>
    <cellStyle name="Финансовый 24" xfId="13415"/>
    <cellStyle name="Финансовый 24 2" xfId="13416"/>
    <cellStyle name="Финансовый 24 2 2" xfId="32423"/>
    <cellStyle name="Финансовый 24 3" xfId="13417"/>
    <cellStyle name="Финансовый 24 4" xfId="13418"/>
    <cellStyle name="Финансовый 24 4 2" xfId="32424"/>
    <cellStyle name="Финансовый 25" xfId="13419"/>
    <cellStyle name="Финансовый 25 2" xfId="13420"/>
    <cellStyle name="Финансовый 26" xfId="13421"/>
    <cellStyle name="Финансовый 26 2" xfId="13422"/>
    <cellStyle name="Финансовый 27" xfId="13423"/>
    <cellStyle name="Финансовый 27 2" xfId="13424"/>
    <cellStyle name="Финансовый 28" xfId="13425"/>
    <cellStyle name="Финансовый 28 2" xfId="13426"/>
    <cellStyle name="Финансовый 29" xfId="13427"/>
    <cellStyle name="Финансовый 29 2" xfId="13428"/>
    <cellStyle name="Финансовый 29 3" xfId="13429"/>
    <cellStyle name="Финансовый 29 4" xfId="13430"/>
    <cellStyle name="Финансовый 3" xfId="13431"/>
    <cellStyle name="Финансовый 3 10" xfId="13432"/>
    <cellStyle name="Финансовый 3 11" xfId="13433"/>
    <cellStyle name="Финансовый 3 12" xfId="13434"/>
    <cellStyle name="Финансовый 3 13" xfId="13435"/>
    <cellStyle name="Финансовый 3 14" xfId="13436"/>
    <cellStyle name="Финансовый 3 15" xfId="13437"/>
    <cellStyle name="Финансовый 3 16" xfId="13438"/>
    <cellStyle name="Финансовый 3 17" xfId="13439"/>
    <cellStyle name="Финансовый 3 18" xfId="13440"/>
    <cellStyle name="Финансовый 3 19" xfId="13441"/>
    <cellStyle name="Финансовый 3 2" xfId="13442"/>
    <cellStyle name="Финансовый 3 2 10" xfId="13443"/>
    <cellStyle name="Финансовый 3 2 11" xfId="13444"/>
    <cellStyle name="Финансовый 3 2 12" xfId="13445"/>
    <cellStyle name="Финансовый 3 2 13" xfId="13446"/>
    <cellStyle name="Финансовый 3 2 14" xfId="13447"/>
    <cellStyle name="Финансовый 3 2 15" xfId="13448"/>
    <cellStyle name="Финансовый 3 2 16" xfId="13449"/>
    <cellStyle name="Финансовый 3 2 17" xfId="13450"/>
    <cellStyle name="Финансовый 3 2 18" xfId="13451"/>
    <cellStyle name="Финансовый 3 2 19" xfId="13452"/>
    <cellStyle name="Финансовый 3 2 2" xfId="13453"/>
    <cellStyle name="Финансовый 3 2 2 10" xfId="13454"/>
    <cellStyle name="Финансовый 3 2 2 11" xfId="13455"/>
    <cellStyle name="Финансовый 3 2 2 12" xfId="13456"/>
    <cellStyle name="Финансовый 3 2 2 13" xfId="13457"/>
    <cellStyle name="Финансовый 3 2 2 14" xfId="13458"/>
    <cellStyle name="Финансовый 3 2 2 15" xfId="13459"/>
    <cellStyle name="Финансовый 3 2 2 16" xfId="13460"/>
    <cellStyle name="Финансовый 3 2 2 17" xfId="13461"/>
    <cellStyle name="Финансовый 3 2 2 18" xfId="13462"/>
    <cellStyle name="Финансовый 3 2 2 19" xfId="13463"/>
    <cellStyle name="Финансовый 3 2 2 2" xfId="13464"/>
    <cellStyle name="Финансовый 3 2 2 2 10" xfId="13465"/>
    <cellStyle name="Финансовый 3 2 2 2 11" xfId="13466"/>
    <cellStyle name="Финансовый 3 2 2 2 12" xfId="13467"/>
    <cellStyle name="Финансовый 3 2 2 2 13" xfId="13468"/>
    <cellStyle name="Финансовый 3 2 2 2 14" xfId="13469"/>
    <cellStyle name="Финансовый 3 2 2 2 15" xfId="13470"/>
    <cellStyle name="Финансовый 3 2 2 2 16" xfId="13471"/>
    <cellStyle name="Финансовый 3 2 2 2 17" xfId="13472"/>
    <cellStyle name="Финансовый 3 2 2 2 18" xfId="13473"/>
    <cellStyle name="Финансовый 3 2 2 2 18 10" xfId="13474"/>
    <cellStyle name="Финансовый 3 2 2 2 18 11" xfId="13475"/>
    <cellStyle name="Финансовый 3 2 2 2 18 12" xfId="13476"/>
    <cellStyle name="Финансовый 3 2 2 2 18 13" xfId="13477"/>
    <cellStyle name="Финансовый 3 2 2 2 18 14" xfId="13478"/>
    <cellStyle name="Финансовый 3 2 2 2 18 15" xfId="13479"/>
    <cellStyle name="Финансовый 3 2 2 2 18 16" xfId="13480"/>
    <cellStyle name="Финансовый 3 2 2 2 18 17" xfId="13481"/>
    <cellStyle name="Финансовый 3 2 2 2 18 18" xfId="13482"/>
    <cellStyle name="Финансовый 3 2 2 2 18 19" xfId="13483"/>
    <cellStyle name="Финансовый 3 2 2 2 18 2" xfId="13484"/>
    <cellStyle name="Финансовый 3 2 2 2 18 20" xfId="13485"/>
    <cellStyle name="Финансовый 3 2 2 2 18 21" xfId="13486"/>
    <cellStyle name="Финансовый 3 2 2 2 18 22" xfId="13487"/>
    <cellStyle name="Финансовый 3 2 2 2 18 23" xfId="13488"/>
    <cellStyle name="Финансовый 3 2 2 2 18 24" xfId="13489"/>
    <cellStyle name="Финансовый 3 2 2 2 18 25" xfId="13490"/>
    <cellStyle name="Финансовый 3 2 2 2 18 26" xfId="13491"/>
    <cellStyle name="Финансовый 3 2 2 2 18 27" xfId="13492"/>
    <cellStyle name="Финансовый 3 2 2 2 18 28" xfId="13493"/>
    <cellStyle name="Финансовый 3 2 2 2 18 29" xfId="13494"/>
    <cellStyle name="Финансовый 3 2 2 2 18 3" xfId="13495"/>
    <cellStyle name="Финансовый 3 2 2 2 18 4" xfId="13496"/>
    <cellStyle name="Финансовый 3 2 2 2 18 5" xfId="13497"/>
    <cellStyle name="Финансовый 3 2 2 2 18 6" xfId="13498"/>
    <cellStyle name="Финансовый 3 2 2 2 18 7" xfId="13499"/>
    <cellStyle name="Финансовый 3 2 2 2 18 8" xfId="13500"/>
    <cellStyle name="Финансовый 3 2 2 2 18 9" xfId="13501"/>
    <cellStyle name="Финансовый 3 2 2 2 19" xfId="13502"/>
    <cellStyle name="Финансовый 3 2 2 2 2" xfId="13503"/>
    <cellStyle name="Финансовый 3 2 2 2 2 10" xfId="13504"/>
    <cellStyle name="Финансовый 3 2 2 2 2 11" xfId="13505"/>
    <cellStyle name="Финансовый 3 2 2 2 2 12" xfId="13506"/>
    <cellStyle name="Финансовый 3 2 2 2 2 13" xfId="13507"/>
    <cellStyle name="Финансовый 3 2 2 2 2 14" xfId="13508"/>
    <cellStyle name="Финансовый 3 2 2 2 2 15" xfId="13509"/>
    <cellStyle name="Финансовый 3 2 2 2 2 16" xfId="13510"/>
    <cellStyle name="Финансовый 3 2 2 2 2 17" xfId="13511"/>
    <cellStyle name="Финансовый 3 2 2 2 2 18" xfId="13512"/>
    <cellStyle name="Финансовый 3 2 2 2 2 19" xfId="13513"/>
    <cellStyle name="Финансовый 3 2 2 2 2 2" xfId="13514"/>
    <cellStyle name="Финансовый 3 2 2 2 2 2 10" xfId="13515"/>
    <cellStyle name="Финансовый 3 2 2 2 2 2 11" xfId="13516"/>
    <cellStyle name="Финансовый 3 2 2 2 2 2 12" xfId="13517"/>
    <cellStyle name="Финансовый 3 2 2 2 2 2 13" xfId="13518"/>
    <cellStyle name="Финансовый 3 2 2 2 2 2 14" xfId="13519"/>
    <cellStyle name="Финансовый 3 2 2 2 2 2 15" xfId="13520"/>
    <cellStyle name="Финансовый 3 2 2 2 2 2 16" xfId="13521"/>
    <cellStyle name="Финансовый 3 2 2 2 2 2 17" xfId="13522"/>
    <cellStyle name="Финансовый 3 2 2 2 2 2 18" xfId="13523"/>
    <cellStyle name="Финансовый 3 2 2 2 2 2 19" xfId="13524"/>
    <cellStyle name="Финансовый 3 2 2 2 2 2 2" xfId="13525"/>
    <cellStyle name="Финансовый 3 2 2 2 2 2 20" xfId="13526"/>
    <cellStyle name="Финансовый 3 2 2 2 2 2 21" xfId="13527"/>
    <cellStyle name="Финансовый 3 2 2 2 2 2 22" xfId="13528"/>
    <cellStyle name="Финансовый 3 2 2 2 2 2 23" xfId="13529"/>
    <cellStyle name="Финансовый 3 2 2 2 2 2 24" xfId="13530"/>
    <cellStyle name="Финансовый 3 2 2 2 2 2 25" xfId="13531"/>
    <cellStyle name="Финансовый 3 2 2 2 2 2 26" xfId="13532"/>
    <cellStyle name="Финансовый 3 2 2 2 2 2 27" xfId="13533"/>
    <cellStyle name="Финансовый 3 2 2 2 2 2 28" xfId="13534"/>
    <cellStyle name="Финансовый 3 2 2 2 2 2 29" xfId="13535"/>
    <cellStyle name="Финансовый 3 2 2 2 2 2 3" xfId="13536"/>
    <cellStyle name="Финансовый 3 2 2 2 2 2 4" xfId="13537"/>
    <cellStyle name="Финансовый 3 2 2 2 2 2 5" xfId="13538"/>
    <cellStyle name="Финансовый 3 2 2 2 2 2 6" xfId="13539"/>
    <cellStyle name="Финансовый 3 2 2 2 2 2 7" xfId="13540"/>
    <cellStyle name="Финансовый 3 2 2 2 2 2 8" xfId="13541"/>
    <cellStyle name="Финансовый 3 2 2 2 2 2 9" xfId="13542"/>
    <cellStyle name="Финансовый 3 2 2 2 2 20" xfId="13543"/>
    <cellStyle name="Финансовый 3 2 2 2 2 21" xfId="13544"/>
    <cellStyle name="Финансовый 3 2 2 2 2 22" xfId="13545"/>
    <cellStyle name="Финансовый 3 2 2 2 2 23" xfId="13546"/>
    <cellStyle name="Финансовый 3 2 2 2 2 24" xfId="13547"/>
    <cellStyle name="Финансовый 3 2 2 2 2 25" xfId="13548"/>
    <cellStyle name="Финансовый 3 2 2 2 2 26" xfId="13549"/>
    <cellStyle name="Финансовый 3 2 2 2 2 27" xfId="13550"/>
    <cellStyle name="Финансовый 3 2 2 2 2 28" xfId="13551"/>
    <cellStyle name="Финансовый 3 2 2 2 2 29" xfId="13552"/>
    <cellStyle name="Финансовый 3 2 2 2 2 3" xfId="13553"/>
    <cellStyle name="Финансовый 3 2 2 2 2 30" xfId="13554"/>
    <cellStyle name="Финансовый 3 2 2 2 2 31" xfId="13555"/>
    <cellStyle name="Финансовый 3 2 2 2 2 32" xfId="13556"/>
    <cellStyle name="Финансовый 3 2 2 2 2 33" xfId="13557"/>
    <cellStyle name="Финансовый 3 2 2 2 2 4" xfId="13558"/>
    <cellStyle name="Финансовый 3 2 2 2 2 5" xfId="13559"/>
    <cellStyle name="Финансовый 3 2 2 2 2 6" xfId="13560"/>
    <cellStyle name="Финансовый 3 2 2 2 2 7" xfId="13561"/>
    <cellStyle name="Финансовый 3 2 2 2 2 8" xfId="13562"/>
    <cellStyle name="Финансовый 3 2 2 2 2 9" xfId="13563"/>
    <cellStyle name="Финансовый 3 2 2 2 20" xfId="13564"/>
    <cellStyle name="Финансовый 3 2 2 2 21" xfId="13565"/>
    <cellStyle name="Финансовый 3 2 2 2 22" xfId="13566"/>
    <cellStyle name="Финансовый 3 2 2 2 23" xfId="13567"/>
    <cellStyle name="Финансовый 3 2 2 2 24" xfId="13568"/>
    <cellStyle name="Финансовый 3 2 2 2 25" xfId="13569"/>
    <cellStyle name="Финансовый 3 2 2 2 26" xfId="13570"/>
    <cellStyle name="Финансовый 3 2 2 2 27" xfId="13571"/>
    <cellStyle name="Финансовый 3 2 2 2 28" xfId="13572"/>
    <cellStyle name="Финансовый 3 2 2 2 29" xfId="13573"/>
    <cellStyle name="Финансовый 3 2 2 2 3" xfId="13574"/>
    <cellStyle name="Финансовый 3 2 2 2 30" xfId="13575"/>
    <cellStyle name="Финансовый 3 2 2 2 31" xfId="13576"/>
    <cellStyle name="Финансовый 3 2 2 2 32" xfId="13577"/>
    <cellStyle name="Финансовый 3 2 2 2 33" xfId="13578"/>
    <cellStyle name="Финансовый 3 2 2 2 34" xfId="13579"/>
    <cellStyle name="Финансовый 3 2 2 2 35" xfId="13580"/>
    <cellStyle name="Финансовый 3 2 2 2 36" xfId="13581"/>
    <cellStyle name="Финансовый 3 2 2 2 37" xfId="13582"/>
    <cellStyle name="Финансовый 3 2 2 2 38" xfId="13583"/>
    <cellStyle name="Финансовый 3 2 2 2 39" xfId="13584"/>
    <cellStyle name="Финансовый 3 2 2 2 4" xfId="13585"/>
    <cellStyle name="Финансовый 3 2 2 2 40" xfId="13586"/>
    <cellStyle name="Финансовый 3 2 2 2 41" xfId="13587"/>
    <cellStyle name="Финансовый 3 2 2 2 42" xfId="13588"/>
    <cellStyle name="Финансовый 3 2 2 2 43" xfId="13589"/>
    <cellStyle name="Финансовый 3 2 2 2 44" xfId="13590"/>
    <cellStyle name="Финансовый 3 2 2 2 45" xfId="13591"/>
    <cellStyle name="Финансовый 3 2 2 2 46" xfId="13592"/>
    <cellStyle name="Финансовый 3 2 2 2 47" xfId="13593"/>
    <cellStyle name="Финансовый 3 2 2 2 48" xfId="13594"/>
    <cellStyle name="Финансовый 3 2 2 2 5" xfId="13595"/>
    <cellStyle name="Финансовый 3 2 2 2 6" xfId="13596"/>
    <cellStyle name="Финансовый 3 2 2 2 7" xfId="13597"/>
    <cellStyle name="Финансовый 3 2 2 2 8" xfId="13598"/>
    <cellStyle name="Финансовый 3 2 2 2 9" xfId="13599"/>
    <cellStyle name="Финансовый 3 2 2 20" xfId="13600"/>
    <cellStyle name="Финансовый 3 2 2 21" xfId="13601"/>
    <cellStyle name="Финансовый 3 2 2 22" xfId="13602"/>
    <cellStyle name="Финансовый 3 2 2 23" xfId="13603"/>
    <cellStyle name="Финансовый 3 2 2 24" xfId="13604"/>
    <cellStyle name="Финансовый 3 2 2 25" xfId="13605"/>
    <cellStyle name="Финансовый 3 2 2 26" xfId="13606"/>
    <cellStyle name="Финансовый 3 2 2 27" xfId="13607"/>
    <cellStyle name="Финансовый 3 2 2 28" xfId="13608"/>
    <cellStyle name="Финансовый 3 2 2 29" xfId="13609"/>
    <cellStyle name="Финансовый 3 2 2 3" xfId="13610"/>
    <cellStyle name="Финансовый 3 2 2 30" xfId="13611"/>
    <cellStyle name="Финансовый 3 2 2 31" xfId="13612"/>
    <cellStyle name="Финансовый 3 2 2 32" xfId="13613"/>
    <cellStyle name="Финансовый 3 2 2 33" xfId="13614"/>
    <cellStyle name="Финансовый 3 2 2 34" xfId="13615"/>
    <cellStyle name="Финансовый 3 2 2 35" xfId="13616"/>
    <cellStyle name="Финансовый 3 2 2 36" xfId="13617"/>
    <cellStyle name="Финансовый 3 2 2 37" xfId="13618"/>
    <cellStyle name="Финансовый 3 2 2 38" xfId="13619"/>
    <cellStyle name="Финансовый 3 2 2 38 10" xfId="13620"/>
    <cellStyle name="Финансовый 3 2 2 38 11" xfId="13621"/>
    <cellStyle name="Финансовый 3 2 2 38 12" xfId="13622"/>
    <cellStyle name="Финансовый 3 2 2 38 13" xfId="13623"/>
    <cellStyle name="Финансовый 3 2 2 38 14" xfId="13624"/>
    <cellStyle name="Финансовый 3 2 2 38 15" xfId="13625"/>
    <cellStyle name="Финансовый 3 2 2 38 16" xfId="13626"/>
    <cellStyle name="Финансовый 3 2 2 38 17" xfId="13627"/>
    <cellStyle name="Финансовый 3 2 2 38 18" xfId="13628"/>
    <cellStyle name="Финансовый 3 2 2 38 19" xfId="13629"/>
    <cellStyle name="Финансовый 3 2 2 38 2" xfId="13630"/>
    <cellStyle name="Финансовый 3 2 2 38 2 10" xfId="13631"/>
    <cellStyle name="Финансовый 3 2 2 38 2 11" xfId="13632"/>
    <cellStyle name="Финансовый 3 2 2 38 2 12" xfId="13633"/>
    <cellStyle name="Финансовый 3 2 2 38 2 13" xfId="13634"/>
    <cellStyle name="Финансовый 3 2 2 38 2 14" xfId="13635"/>
    <cellStyle name="Финансовый 3 2 2 38 2 15" xfId="13636"/>
    <cellStyle name="Финансовый 3 2 2 38 2 16" xfId="13637"/>
    <cellStyle name="Финансовый 3 2 2 38 2 17" xfId="13638"/>
    <cellStyle name="Финансовый 3 2 2 38 2 18" xfId="13639"/>
    <cellStyle name="Финансовый 3 2 2 38 2 19" xfId="13640"/>
    <cellStyle name="Финансовый 3 2 2 38 2 2" xfId="13641"/>
    <cellStyle name="Финансовый 3 2 2 38 2 20" xfId="13642"/>
    <cellStyle name="Финансовый 3 2 2 38 2 21" xfId="13643"/>
    <cellStyle name="Финансовый 3 2 2 38 2 22" xfId="13644"/>
    <cellStyle name="Финансовый 3 2 2 38 2 23" xfId="13645"/>
    <cellStyle name="Финансовый 3 2 2 38 2 24" xfId="13646"/>
    <cellStyle name="Финансовый 3 2 2 38 2 25" xfId="13647"/>
    <cellStyle name="Финансовый 3 2 2 38 2 26" xfId="13648"/>
    <cellStyle name="Финансовый 3 2 2 38 2 27" xfId="13649"/>
    <cellStyle name="Финансовый 3 2 2 38 2 28" xfId="13650"/>
    <cellStyle name="Финансовый 3 2 2 38 2 29" xfId="13651"/>
    <cellStyle name="Финансовый 3 2 2 38 2 3" xfId="13652"/>
    <cellStyle name="Финансовый 3 2 2 38 2 4" xfId="13653"/>
    <cellStyle name="Финансовый 3 2 2 38 2 5" xfId="13654"/>
    <cellStyle name="Финансовый 3 2 2 38 2 6" xfId="13655"/>
    <cellStyle name="Финансовый 3 2 2 38 2 7" xfId="13656"/>
    <cellStyle name="Финансовый 3 2 2 38 2 8" xfId="13657"/>
    <cellStyle name="Финансовый 3 2 2 38 2 9" xfId="13658"/>
    <cellStyle name="Финансовый 3 2 2 38 20" xfId="13659"/>
    <cellStyle name="Финансовый 3 2 2 38 21" xfId="13660"/>
    <cellStyle name="Финансовый 3 2 2 38 22" xfId="13661"/>
    <cellStyle name="Финансовый 3 2 2 38 23" xfId="13662"/>
    <cellStyle name="Финансовый 3 2 2 38 24" xfId="13663"/>
    <cellStyle name="Финансовый 3 2 2 38 25" xfId="13664"/>
    <cellStyle name="Финансовый 3 2 2 38 26" xfId="13665"/>
    <cellStyle name="Финансовый 3 2 2 38 27" xfId="13666"/>
    <cellStyle name="Финансовый 3 2 2 38 28" xfId="13667"/>
    <cellStyle name="Финансовый 3 2 2 38 29" xfId="13668"/>
    <cellStyle name="Финансовый 3 2 2 38 3" xfId="13669"/>
    <cellStyle name="Финансовый 3 2 2 38 30" xfId="13670"/>
    <cellStyle name="Финансовый 3 2 2 38 31" xfId="13671"/>
    <cellStyle name="Финансовый 3 2 2 38 32" xfId="13672"/>
    <cellStyle name="Финансовый 3 2 2 38 33" xfId="13673"/>
    <cellStyle name="Финансовый 3 2 2 38 4" xfId="13674"/>
    <cellStyle name="Финансовый 3 2 2 38 5" xfId="13675"/>
    <cellStyle name="Финансовый 3 2 2 38 6" xfId="13676"/>
    <cellStyle name="Финансовый 3 2 2 38 7" xfId="13677"/>
    <cellStyle name="Финансовый 3 2 2 38 8" xfId="13678"/>
    <cellStyle name="Финансовый 3 2 2 38 9" xfId="13679"/>
    <cellStyle name="Финансовый 3 2 2 39" xfId="13680"/>
    <cellStyle name="Финансовый 3 2 2 4" xfId="13681"/>
    <cellStyle name="Финансовый 3 2 2 40" xfId="13682"/>
    <cellStyle name="Финансовый 3 2 2 41" xfId="13683"/>
    <cellStyle name="Финансовый 3 2 2 42" xfId="13684"/>
    <cellStyle name="Финансовый 3 2 2 43" xfId="13685"/>
    <cellStyle name="Финансовый 3 2 2 44" xfId="13686"/>
    <cellStyle name="Финансовый 3 2 2 45" xfId="13687"/>
    <cellStyle name="Финансовый 3 2 2 46" xfId="13688"/>
    <cellStyle name="Финансовый 3 2 2 47" xfId="13689"/>
    <cellStyle name="Финансовый 3 2 2 48" xfId="13690"/>
    <cellStyle name="Финансовый 3 2 2 49" xfId="13691"/>
    <cellStyle name="Финансовый 3 2 2 5" xfId="13692"/>
    <cellStyle name="Финансовый 3 2 2 50" xfId="13693"/>
    <cellStyle name="Финансовый 3 2 2 51" xfId="13694"/>
    <cellStyle name="Финансовый 3 2 2 52" xfId="13695"/>
    <cellStyle name="Финансовый 3 2 2 53" xfId="13696"/>
    <cellStyle name="Финансовый 3 2 2 53 10" xfId="13697"/>
    <cellStyle name="Финансовый 3 2 2 53 11" xfId="13698"/>
    <cellStyle name="Финансовый 3 2 2 53 12" xfId="13699"/>
    <cellStyle name="Финансовый 3 2 2 53 13" xfId="13700"/>
    <cellStyle name="Финансовый 3 2 2 53 14" xfId="13701"/>
    <cellStyle name="Финансовый 3 2 2 53 15" xfId="13702"/>
    <cellStyle name="Финансовый 3 2 2 53 16" xfId="13703"/>
    <cellStyle name="Финансовый 3 2 2 53 17" xfId="13704"/>
    <cellStyle name="Финансовый 3 2 2 53 18" xfId="13705"/>
    <cellStyle name="Финансовый 3 2 2 53 19" xfId="13706"/>
    <cellStyle name="Финансовый 3 2 2 53 2" xfId="13707"/>
    <cellStyle name="Финансовый 3 2 2 53 20" xfId="13708"/>
    <cellStyle name="Финансовый 3 2 2 53 21" xfId="13709"/>
    <cellStyle name="Финансовый 3 2 2 53 22" xfId="13710"/>
    <cellStyle name="Финансовый 3 2 2 53 23" xfId="13711"/>
    <cellStyle name="Финансовый 3 2 2 53 24" xfId="13712"/>
    <cellStyle name="Финансовый 3 2 2 53 25" xfId="13713"/>
    <cellStyle name="Финансовый 3 2 2 53 26" xfId="13714"/>
    <cellStyle name="Финансовый 3 2 2 53 27" xfId="13715"/>
    <cellStyle name="Финансовый 3 2 2 53 28" xfId="13716"/>
    <cellStyle name="Финансовый 3 2 2 53 29" xfId="13717"/>
    <cellStyle name="Финансовый 3 2 2 53 3" xfId="13718"/>
    <cellStyle name="Финансовый 3 2 2 53 4" xfId="13719"/>
    <cellStyle name="Финансовый 3 2 2 53 5" xfId="13720"/>
    <cellStyle name="Финансовый 3 2 2 53 6" xfId="13721"/>
    <cellStyle name="Финансовый 3 2 2 53 7" xfId="13722"/>
    <cellStyle name="Финансовый 3 2 2 53 8" xfId="13723"/>
    <cellStyle name="Финансовый 3 2 2 53 9" xfId="13724"/>
    <cellStyle name="Финансовый 3 2 2 54" xfId="13725"/>
    <cellStyle name="Финансовый 3 2 2 55" xfId="13726"/>
    <cellStyle name="Финансовый 3 2 2 56" xfId="13727"/>
    <cellStyle name="Финансовый 3 2 2 57" xfId="13728"/>
    <cellStyle name="Финансовый 3 2 2 58" xfId="13729"/>
    <cellStyle name="Финансовый 3 2 2 59" xfId="13730"/>
    <cellStyle name="Финансовый 3 2 2 6" xfId="13731"/>
    <cellStyle name="Финансовый 3 2 2 60" xfId="13732"/>
    <cellStyle name="Финансовый 3 2 2 61" xfId="13733"/>
    <cellStyle name="Финансовый 3 2 2 62" xfId="13734"/>
    <cellStyle name="Финансовый 3 2 2 63" xfId="13735"/>
    <cellStyle name="Финансовый 3 2 2 64" xfId="13736"/>
    <cellStyle name="Финансовый 3 2 2 65" xfId="13737"/>
    <cellStyle name="Финансовый 3 2 2 66" xfId="13738"/>
    <cellStyle name="Финансовый 3 2 2 67" xfId="13739"/>
    <cellStyle name="Финансовый 3 2 2 68" xfId="13740"/>
    <cellStyle name="Финансовый 3 2 2 69" xfId="13741"/>
    <cellStyle name="Финансовый 3 2 2 7" xfId="13742"/>
    <cellStyle name="Финансовый 3 2 2 70" xfId="13743"/>
    <cellStyle name="Финансовый 3 2 2 71" xfId="13744"/>
    <cellStyle name="Финансовый 3 2 2 72" xfId="13745"/>
    <cellStyle name="Финансовый 3 2 2 73" xfId="13746"/>
    <cellStyle name="Финансовый 3 2 2 74" xfId="13747"/>
    <cellStyle name="Финансовый 3 2 2 75" xfId="13748"/>
    <cellStyle name="Финансовый 3 2 2 76" xfId="13749"/>
    <cellStyle name="Финансовый 3 2 2 77" xfId="13750"/>
    <cellStyle name="Финансовый 3 2 2 78" xfId="13751"/>
    <cellStyle name="Финансовый 3 2 2 79" xfId="13752"/>
    <cellStyle name="Финансовый 3 2 2 8" xfId="13753"/>
    <cellStyle name="Финансовый 3 2 2 80" xfId="13754"/>
    <cellStyle name="Финансовый 3 2 2 81" xfId="13755"/>
    <cellStyle name="Финансовый 3 2 2 82" xfId="13756"/>
    <cellStyle name="Финансовый 3 2 2 83" xfId="13757"/>
    <cellStyle name="Финансовый 3 2 2 84" xfId="13758"/>
    <cellStyle name="Финансовый 3 2 2 85" xfId="23501"/>
    <cellStyle name="Финансовый 3 2 2 86" xfId="23502"/>
    <cellStyle name="Финансовый 3 2 2 87" xfId="23503"/>
    <cellStyle name="Финансовый 3 2 2 87 2" xfId="40311"/>
    <cellStyle name="Финансовый 3 2 2 9" xfId="13759"/>
    <cellStyle name="Финансовый 3 2 20" xfId="13760"/>
    <cellStyle name="Финансовый 3 2 21" xfId="13761"/>
    <cellStyle name="Финансовый 3 2 22" xfId="13762"/>
    <cellStyle name="Финансовый 3 2 23" xfId="13763"/>
    <cellStyle name="Финансовый 3 2 24" xfId="13764"/>
    <cellStyle name="Финансовый 3 2 25" xfId="13765"/>
    <cellStyle name="Финансовый 3 2 26" xfId="13766"/>
    <cellStyle name="Финансовый 3 2 27" xfId="13767"/>
    <cellStyle name="Финансовый 3 2 28" xfId="13768"/>
    <cellStyle name="Финансовый 3 2 29" xfId="13769"/>
    <cellStyle name="Финансовый 3 2 3" xfId="13770"/>
    <cellStyle name="Финансовый 3 2 30" xfId="13771"/>
    <cellStyle name="Финансовый 3 2 31" xfId="13772"/>
    <cellStyle name="Финансовый 3 2 32" xfId="13773"/>
    <cellStyle name="Финансовый 3 2 33" xfId="13774"/>
    <cellStyle name="Финансовый 3 2 34" xfId="13775"/>
    <cellStyle name="Финансовый 3 2 35" xfId="13776"/>
    <cellStyle name="Финансовый 3 2 36" xfId="13777"/>
    <cellStyle name="Финансовый 3 2 37" xfId="13778"/>
    <cellStyle name="Финансовый 3 2 38" xfId="13779"/>
    <cellStyle name="Финансовый 3 2 39" xfId="13780"/>
    <cellStyle name="Финансовый 3 2 39 10" xfId="13781"/>
    <cellStyle name="Финансовый 3 2 39 11" xfId="13782"/>
    <cellStyle name="Финансовый 3 2 39 12" xfId="13783"/>
    <cellStyle name="Финансовый 3 2 39 13" xfId="13784"/>
    <cellStyle name="Финансовый 3 2 39 14" xfId="13785"/>
    <cellStyle name="Финансовый 3 2 39 15" xfId="13786"/>
    <cellStyle name="Финансовый 3 2 39 16" xfId="13787"/>
    <cellStyle name="Финансовый 3 2 39 17" xfId="13788"/>
    <cellStyle name="Финансовый 3 2 39 18" xfId="13789"/>
    <cellStyle name="Финансовый 3 2 39 19" xfId="13790"/>
    <cellStyle name="Финансовый 3 2 39 2" xfId="13791"/>
    <cellStyle name="Финансовый 3 2 39 2 10" xfId="13792"/>
    <cellStyle name="Финансовый 3 2 39 2 11" xfId="13793"/>
    <cellStyle name="Финансовый 3 2 39 2 12" xfId="13794"/>
    <cellStyle name="Финансовый 3 2 39 2 13" xfId="13795"/>
    <cellStyle name="Финансовый 3 2 39 2 14" xfId="13796"/>
    <cellStyle name="Финансовый 3 2 39 2 15" xfId="13797"/>
    <cellStyle name="Финансовый 3 2 39 2 16" xfId="13798"/>
    <cellStyle name="Финансовый 3 2 39 2 17" xfId="13799"/>
    <cellStyle name="Финансовый 3 2 39 2 18" xfId="13800"/>
    <cellStyle name="Финансовый 3 2 39 2 19" xfId="13801"/>
    <cellStyle name="Финансовый 3 2 39 2 2" xfId="13802"/>
    <cellStyle name="Финансовый 3 2 39 2 20" xfId="13803"/>
    <cellStyle name="Финансовый 3 2 39 2 21" xfId="13804"/>
    <cellStyle name="Финансовый 3 2 39 2 22" xfId="13805"/>
    <cellStyle name="Финансовый 3 2 39 2 23" xfId="13806"/>
    <cellStyle name="Финансовый 3 2 39 2 24" xfId="13807"/>
    <cellStyle name="Финансовый 3 2 39 2 25" xfId="13808"/>
    <cellStyle name="Финансовый 3 2 39 2 26" xfId="13809"/>
    <cellStyle name="Финансовый 3 2 39 2 27" xfId="13810"/>
    <cellStyle name="Финансовый 3 2 39 2 28" xfId="13811"/>
    <cellStyle name="Финансовый 3 2 39 2 29" xfId="13812"/>
    <cellStyle name="Финансовый 3 2 39 2 3" xfId="13813"/>
    <cellStyle name="Финансовый 3 2 39 2 4" xfId="13814"/>
    <cellStyle name="Финансовый 3 2 39 2 5" xfId="13815"/>
    <cellStyle name="Финансовый 3 2 39 2 6" xfId="13816"/>
    <cellStyle name="Финансовый 3 2 39 2 7" xfId="13817"/>
    <cellStyle name="Финансовый 3 2 39 2 8" xfId="13818"/>
    <cellStyle name="Финансовый 3 2 39 2 9" xfId="13819"/>
    <cellStyle name="Финансовый 3 2 39 20" xfId="13820"/>
    <cellStyle name="Финансовый 3 2 39 21" xfId="13821"/>
    <cellStyle name="Финансовый 3 2 39 22" xfId="13822"/>
    <cellStyle name="Финансовый 3 2 39 23" xfId="13823"/>
    <cellStyle name="Финансовый 3 2 39 24" xfId="13824"/>
    <cellStyle name="Финансовый 3 2 39 25" xfId="13825"/>
    <cellStyle name="Финансовый 3 2 39 26" xfId="13826"/>
    <cellStyle name="Финансовый 3 2 39 27" xfId="13827"/>
    <cellStyle name="Финансовый 3 2 39 28" xfId="13828"/>
    <cellStyle name="Финансовый 3 2 39 29" xfId="13829"/>
    <cellStyle name="Финансовый 3 2 39 3" xfId="13830"/>
    <cellStyle name="Финансовый 3 2 39 30" xfId="13831"/>
    <cellStyle name="Финансовый 3 2 39 31" xfId="13832"/>
    <cellStyle name="Финансовый 3 2 39 32" xfId="13833"/>
    <cellStyle name="Финансовый 3 2 39 33" xfId="13834"/>
    <cellStyle name="Финансовый 3 2 39 4" xfId="13835"/>
    <cellStyle name="Финансовый 3 2 39 5" xfId="13836"/>
    <cellStyle name="Финансовый 3 2 39 6" xfId="13837"/>
    <cellStyle name="Финансовый 3 2 39 7" xfId="13838"/>
    <cellStyle name="Финансовый 3 2 39 8" xfId="13839"/>
    <cellStyle name="Финансовый 3 2 39 9" xfId="13840"/>
    <cellStyle name="Финансовый 3 2 4" xfId="13841"/>
    <cellStyle name="Финансовый 3 2 4 10" xfId="13842"/>
    <cellStyle name="Финансовый 3 2 4 11" xfId="13843"/>
    <cellStyle name="Финансовый 3 2 4 12" xfId="13844"/>
    <cellStyle name="Финансовый 3 2 4 13" xfId="13845"/>
    <cellStyle name="Финансовый 3 2 4 14" xfId="13846"/>
    <cellStyle name="Финансовый 3 2 4 15" xfId="13847"/>
    <cellStyle name="Финансовый 3 2 4 16" xfId="13848"/>
    <cellStyle name="Финансовый 3 2 4 17" xfId="13849"/>
    <cellStyle name="Финансовый 3 2 4 18" xfId="13850"/>
    <cellStyle name="Финансовый 3 2 4 18 10" xfId="13851"/>
    <cellStyle name="Финансовый 3 2 4 18 11" xfId="13852"/>
    <cellStyle name="Финансовый 3 2 4 18 12" xfId="13853"/>
    <cellStyle name="Финансовый 3 2 4 18 13" xfId="13854"/>
    <cellStyle name="Финансовый 3 2 4 18 14" xfId="13855"/>
    <cellStyle name="Финансовый 3 2 4 18 15" xfId="13856"/>
    <cellStyle name="Финансовый 3 2 4 18 16" xfId="13857"/>
    <cellStyle name="Финансовый 3 2 4 18 17" xfId="13858"/>
    <cellStyle name="Финансовый 3 2 4 18 18" xfId="13859"/>
    <cellStyle name="Финансовый 3 2 4 18 19" xfId="13860"/>
    <cellStyle name="Финансовый 3 2 4 18 2" xfId="13861"/>
    <cellStyle name="Финансовый 3 2 4 18 20" xfId="13862"/>
    <cellStyle name="Финансовый 3 2 4 18 21" xfId="13863"/>
    <cellStyle name="Финансовый 3 2 4 18 22" xfId="13864"/>
    <cellStyle name="Финансовый 3 2 4 18 23" xfId="13865"/>
    <cellStyle name="Финансовый 3 2 4 18 24" xfId="13866"/>
    <cellStyle name="Финансовый 3 2 4 18 25" xfId="13867"/>
    <cellStyle name="Финансовый 3 2 4 18 26" xfId="13868"/>
    <cellStyle name="Финансовый 3 2 4 18 27" xfId="13869"/>
    <cellStyle name="Финансовый 3 2 4 18 28" xfId="13870"/>
    <cellStyle name="Финансовый 3 2 4 18 29" xfId="13871"/>
    <cellStyle name="Финансовый 3 2 4 18 3" xfId="13872"/>
    <cellStyle name="Финансовый 3 2 4 18 4" xfId="13873"/>
    <cellStyle name="Финансовый 3 2 4 18 5" xfId="13874"/>
    <cellStyle name="Финансовый 3 2 4 18 6" xfId="13875"/>
    <cellStyle name="Финансовый 3 2 4 18 7" xfId="13876"/>
    <cellStyle name="Финансовый 3 2 4 18 8" xfId="13877"/>
    <cellStyle name="Финансовый 3 2 4 18 9" xfId="13878"/>
    <cellStyle name="Финансовый 3 2 4 19" xfId="13879"/>
    <cellStyle name="Финансовый 3 2 4 2" xfId="13880"/>
    <cellStyle name="Финансовый 3 2 4 2 10" xfId="13881"/>
    <cellStyle name="Финансовый 3 2 4 2 11" xfId="13882"/>
    <cellStyle name="Финансовый 3 2 4 2 12" xfId="13883"/>
    <cellStyle name="Финансовый 3 2 4 2 13" xfId="13884"/>
    <cellStyle name="Финансовый 3 2 4 2 14" xfId="13885"/>
    <cellStyle name="Финансовый 3 2 4 2 15" xfId="13886"/>
    <cellStyle name="Финансовый 3 2 4 2 16" xfId="13887"/>
    <cellStyle name="Финансовый 3 2 4 2 17" xfId="13888"/>
    <cellStyle name="Финансовый 3 2 4 2 18" xfId="13889"/>
    <cellStyle name="Финансовый 3 2 4 2 19" xfId="13890"/>
    <cellStyle name="Финансовый 3 2 4 2 2" xfId="13891"/>
    <cellStyle name="Финансовый 3 2 4 2 2 10" xfId="13892"/>
    <cellStyle name="Финансовый 3 2 4 2 2 11" xfId="13893"/>
    <cellStyle name="Финансовый 3 2 4 2 2 12" xfId="13894"/>
    <cellStyle name="Финансовый 3 2 4 2 2 13" xfId="13895"/>
    <cellStyle name="Финансовый 3 2 4 2 2 14" xfId="13896"/>
    <cellStyle name="Финансовый 3 2 4 2 2 15" xfId="13897"/>
    <cellStyle name="Финансовый 3 2 4 2 2 16" xfId="13898"/>
    <cellStyle name="Финансовый 3 2 4 2 2 17" xfId="13899"/>
    <cellStyle name="Финансовый 3 2 4 2 2 18" xfId="13900"/>
    <cellStyle name="Финансовый 3 2 4 2 2 19" xfId="13901"/>
    <cellStyle name="Финансовый 3 2 4 2 2 2" xfId="13902"/>
    <cellStyle name="Финансовый 3 2 4 2 2 20" xfId="13903"/>
    <cellStyle name="Финансовый 3 2 4 2 2 21" xfId="13904"/>
    <cellStyle name="Финансовый 3 2 4 2 2 22" xfId="13905"/>
    <cellStyle name="Финансовый 3 2 4 2 2 23" xfId="13906"/>
    <cellStyle name="Финансовый 3 2 4 2 2 24" xfId="13907"/>
    <cellStyle name="Финансовый 3 2 4 2 2 25" xfId="13908"/>
    <cellStyle name="Финансовый 3 2 4 2 2 26" xfId="13909"/>
    <cellStyle name="Финансовый 3 2 4 2 2 27" xfId="13910"/>
    <cellStyle name="Финансовый 3 2 4 2 2 28" xfId="13911"/>
    <cellStyle name="Финансовый 3 2 4 2 2 29" xfId="13912"/>
    <cellStyle name="Финансовый 3 2 4 2 2 3" xfId="13913"/>
    <cellStyle name="Финансовый 3 2 4 2 2 4" xfId="13914"/>
    <cellStyle name="Финансовый 3 2 4 2 2 5" xfId="13915"/>
    <cellStyle name="Финансовый 3 2 4 2 2 6" xfId="13916"/>
    <cellStyle name="Финансовый 3 2 4 2 2 7" xfId="13917"/>
    <cellStyle name="Финансовый 3 2 4 2 2 8" xfId="13918"/>
    <cellStyle name="Финансовый 3 2 4 2 2 9" xfId="13919"/>
    <cellStyle name="Финансовый 3 2 4 2 20" xfId="13920"/>
    <cellStyle name="Финансовый 3 2 4 2 21" xfId="13921"/>
    <cellStyle name="Финансовый 3 2 4 2 22" xfId="13922"/>
    <cellStyle name="Финансовый 3 2 4 2 23" xfId="13923"/>
    <cellStyle name="Финансовый 3 2 4 2 24" xfId="13924"/>
    <cellStyle name="Финансовый 3 2 4 2 25" xfId="13925"/>
    <cellStyle name="Финансовый 3 2 4 2 26" xfId="13926"/>
    <cellStyle name="Финансовый 3 2 4 2 27" xfId="13927"/>
    <cellStyle name="Финансовый 3 2 4 2 28" xfId="13928"/>
    <cellStyle name="Финансовый 3 2 4 2 29" xfId="13929"/>
    <cellStyle name="Финансовый 3 2 4 2 3" xfId="13930"/>
    <cellStyle name="Финансовый 3 2 4 2 30" xfId="13931"/>
    <cellStyle name="Финансовый 3 2 4 2 31" xfId="13932"/>
    <cellStyle name="Финансовый 3 2 4 2 32" xfId="13933"/>
    <cellStyle name="Финансовый 3 2 4 2 33" xfId="13934"/>
    <cellStyle name="Финансовый 3 2 4 2 4" xfId="13935"/>
    <cellStyle name="Финансовый 3 2 4 2 5" xfId="13936"/>
    <cellStyle name="Финансовый 3 2 4 2 6" xfId="13937"/>
    <cellStyle name="Финансовый 3 2 4 2 7" xfId="13938"/>
    <cellStyle name="Финансовый 3 2 4 2 8" xfId="13939"/>
    <cellStyle name="Финансовый 3 2 4 2 9" xfId="13940"/>
    <cellStyle name="Финансовый 3 2 4 20" xfId="13941"/>
    <cellStyle name="Финансовый 3 2 4 21" xfId="13942"/>
    <cellStyle name="Финансовый 3 2 4 22" xfId="13943"/>
    <cellStyle name="Финансовый 3 2 4 23" xfId="13944"/>
    <cellStyle name="Финансовый 3 2 4 24" xfId="13945"/>
    <cellStyle name="Финансовый 3 2 4 25" xfId="13946"/>
    <cellStyle name="Финансовый 3 2 4 26" xfId="13947"/>
    <cellStyle name="Финансовый 3 2 4 27" xfId="13948"/>
    <cellStyle name="Финансовый 3 2 4 28" xfId="13949"/>
    <cellStyle name="Финансовый 3 2 4 29" xfId="13950"/>
    <cellStyle name="Финансовый 3 2 4 3" xfId="13951"/>
    <cellStyle name="Финансовый 3 2 4 30" xfId="13952"/>
    <cellStyle name="Финансовый 3 2 4 31" xfId="13953"/>
    <cellStyle name="Финансовый 3 2 4 32" xfId="13954"/>
    <cellStyle name="Финансовый 3 2 4 33" xfId="13955"/>
    <cellStyle name="Финансовый 3 2 4 34" xfId="13956"/>
    <cellStyle name="Финансовый 3 2 4 35" xfId="13957"/>
    <cellStyle name="Финансовый 3 2 4 36" xfId="13958"/>
    <cellStyle name="Финансовый 3 2 4 37" xfId="13959"/>
    <cellStyle name="Финансовый 3 2 4 38" xfId="13960"/>
    <cellStyle name="Финансовый 3 2 4 39" xfId="13961"/>
    <cellStyle name="Финансовый 3 2 4 4" xfId="13962"/>
    <cellStyle name="Финансовый 3 2 4 40" xfId="13963"/>
    <cellStyle name="Финансовый 3 2 4 41" xfId="13964"/>
    <cellStyle name="Финансовый 3 2 4 42" xfId="13965"/>
    <cellStyle name="Финансовый 3 2 4 43" xfId="13966"/>
    <cellStyle name="Финансовый 3 2 4 44" xfId="13967"/>
    <cellStyle name="Финансовый 3 2 4 45" xfId="13968"/>
    <cellStyle name="Финансовый 3 2 4 46" xfId="13969"/>
    <cellStyle name="Финансовый 3 2 4 47" xfId="13970"/>
    <cellStyle name="Финансовый 3 2 4 48" xfId="13971"/>
    <cellStyle name="Финансовый 3 2 4 5" xfId="13972"/>
    <cellStyle name="Финансовый 3 2 4 6" xfId="13973"/>
    <cellStyle name="Финансовый 3 2 4 7" xfId="13974"/>
    <cellStyle name="Финансовый 3 2 4 8" xfId="13975"/>
    <cellStyle name="Финансовый 3 2 4 9" xfId="13976"/>
    <cellStyle name="Финансовый 3 2 40" xfId="13977"/>
    <cellStyle name="Финансовый 3 2 41" xfId="13978"/>
    <cellStyle name="Финансовый 3 2 42" xfId="13979"/>
    <cellStyle name="Финансовый 3 2 43" xfId="13980"/>
    <cellStyle name="Финансовый 3 2 44" xfId="13981"/>
    <cellStyle name="Финансовый 3 2 45" xfId="13982"/>
    <cellStyle name="Финансовый 3 2 46" xfId="13983"/>
    <cellStyle name="Финансовый 3 2 47" xfId="13984"/>
    <cellStyle name="Финансовый 3 2 48" xfId="13985"/>
    <cellStyle name="Финансовый 3 2 49" xfId="13986"/>
    <cellStyle name="Финансовый 3 2 5" xfId="2"/>
    <cellStyle name="Финансовый 3 2 5 2" xfId="13987"/>
    <cellStyle name="Финансовый 3 2 50" xfId="13988"/>
    <cellStyle name="Финансовый 3 2 51" xfId="13989"/>
    <cellStyle name="Финансовый 3 2 52" xfId="13990"/>
    <cellStyle name="Финансовый 3 2 53" xfId="13991"/>
    <cellStyle name="Финансовый 3 2 54" xfId="13992"/>
    <cellStyle name="Финансовый 3 2 54 10" xfId="13993"/>
    <cellStyle name="Финансовый 3 2 54 11" xfId="13994"/>
    <cellStyle name="Финансовый 3 2 54 12" xfId="13995"/>
    <cellStyle name="Финансовый 3 2 54 13" xfId="13996"/>
    <cellStyle name="Финансовый 3 2 54 14" xfId="13997"/>
    <cellStyle name="Финансовый 3 2 54 15" xfId="13998"/>
    <cellStyle name="Финансовый 3 2 54 16" xfId="13999"/>
    <cellStyle name="Финансовый 3 2 54 17" xfId="14000"/>
    <cellStyle name="Финансовый 3 2 54 18" xfId="14001"/>
    <cellStyle name="Финансовый 3 2 54 19" xfId="14002"/>
    <cellStyle name="Финансовый 3 2 54 2" xfId="14003"/>
    <cellStyle name="Финансовый 3 2 54 20" xfId="14004"/>
    <cellStyle name="Финансовый 3 2 54 21" xfId="14005"/>
    <cellStyle name="Финансовый 3 2 54 22" xfId="14006"/>
    <cellStyle name="Финансовый 3 2 54 23" xfId="14007"/>
    <cellStyle name="Финансовый 3 2 54 24" xfId="14008"/>
    <cellStyle name="Финансовый 3 2 54 25" xfId="14009"/>
    <cellStyle name="Финансовый 3 2 54 26" xfId="14010"/>
    <cellStyle name="Финансовый 3 2 54 27" xfId="14011"/>
    <cellStyle name="Финансовый 3 2 54 28" xfId="14012"/>
    <cellStyle name="Финансовый 3 2 54 29" xfId="14013"/>
    <cellStyle name="Финансовый 3 2 54 3" xfId="14014"/>
    <cellStyle name="Финансовый 3 2 54 4" xfId="14015"/>
    <cellStyle name="Финансовый 3 2 54 5" xfId="14016"/>
    <cellStyle name="Финансовый 3 2 54 6" xfId="14017"/>
    <cellStyle name="Финансовый 3 2 54 7" xfId="14018"/>
    <cellStyle name="Финансовый 3 2 54 8" xfId="14019"/>
    <cellStyle name="Финансовый 3 2 54 9" xfId="14020"/>
    <cellStyle name="Финансовый 3 2 55" xfId="14021"/>
    <cellStyle name="Финансовый 3 2 56" xfId="14022"/>
    <cellStyle name="Финансовый 3 2 57" xfId="14023"/>
    <cellStyle name="Финансовый 3 2 58" xfId="14024"/>
    <cellStyle name="Финансовый 3 2 59" xfId="14025"/>
    <cellStyle name="Финансовый 3 2 6" xfId="14026"/>
    <cellStyle name="Финансовый 3 2 60" xfId="14027"/>
    <cellStyle name="Финансовый 3 2 61" xfId="14028"/>
    <cellStyle name="Финансовый 3 2 62" xfId="14029"/>
    <cellStyle name="Финансовый 3 2 63" xfId="14030"/>
    <cellStyle name="Финансовый 3 2 64" xfId="14031"/>
    <cellStyle name="Финансовый 3 2 65" xfId="14032"/>
    <cellStyle name="Финансовый 3 2 66" xfId="14033"/>
    <cellStyle name="Финансовый 3 2 67" xfId="14034"/>
    <cellStyle name="Финансовый 3 2 68" xfId="14035"/>
    <cellStyle name="Финансовый 3 2 69" xfId="14036"/>
    <cellStyle name="Финансовый 3 2 7" xfId="14037"/>
    <cellStyle name="Финансовый 3 2 70" xfId="14038"/>
    <cellStyle name="Финансовый 3 2 71" xfId="14039"/>
    <cellStyle name="Финансовый 3 2 72" xfId="14040"/>
    <cellStyle name="Финансовый 3 2 73" xfId="14041"/>
    <cellStyle name="Финансовый 3 2 74" xfId="14042"/>
    <cellStyle name="Финансовый 3 2 75" xfId="14043"/>
    <cellStyle name="Финансовый 3 2 76" xfId="14044"/>
    <cellStyle name="Финансовый 3 2 77" xfId="14045"/>
    <cellStyle name="Финансовый 3 2 78" xfId="14046"/>
    <cellStyle name="Финансовый 3 2 79" xfId="14047"/>
    <cellStyle name="Финансовый 3 2 8" xfId="14048"/>
    <cellStyle name="Финансовый 3 2 80" xfId="14049"/>
    <cellStyle name="Финансовый 3 2 81" xfId="14050"/>
    <cellStyle name="Финансовый 3 2 82" xfId="14051"/>
    <cellStyle name="Финансовый 3 2 83" xfId="14052"/>
    <cellStyle name="Финансовый 3 2 84" xfId="14053"/>
    <cellStyle name="Финансовый 3 2 85" xfId="23504"/>
    <cellStyle name="Финансовый 3 2 86" xfId="23505"/>
    <cellStyle name="Финансовый 3 2 87" xfId="23506"/>
    <cellStyle name="Финансовый 3 2 88" xfId="23507"/>
    <cellStyle name="Финансовый 3 2 88 2" xfId="40312"/>
    <cellStyle name="Финансовый 3 2 9" xfId="14054"/>
    <cellStyle name="Финансовый 3 20" xfId="14055"/>
    <cellStyle name="Финансовый 3 21" xfId="14056"/>
    <cellStyle name="Финансовый 3 22" xfId="14057"/>
    <cellStyle name="Финансовый 3 23" xfId="14058"/>
    <cellStyle name="Финансовый 3 24" xfId="14059"/>
    <cellStyle name="Финансовый 3 25" xfId="14060"/>
    <cellStyle name="Финансовый 3 26" xfId="14061"/>
    <cellStyle name="Финансовый 3 27" xfId="14062"/>
    <cellStyle name="Финансовый 3 28" xfId="14063"/>
    <cellStyle name="Финансовый 3 29" xfId="14064"/>
    <cellStyle name="Финансовый 3 3" xfId="14065"/>
    <cellStyle name="Финансовый 3 3 10" xfId="23508"/>
    <cellStyle name="Финансовый 3 3 11" xfId="23509"/>
    <cellStyle name="Финансовый 3 3 12" xfId="23510"/>
    <cellStyle name="Финансовый 3 3 13" xfId="23511"/>
    <cellStyle name="Финансовый 3 3 14" xfId="23512"/>
    <cellStyle name="Финансовый 3 3 15" xfId="23513"/>
    <cellStyle name="Финансовый 3 3 16" xfId="23514"/>
    <cellStyle name="Финансовый 3 3 17" xfId="23515"/>
    <cellStyle name="Финансовый 3 3 18" xfId="23516"/>
    <cellStyle name="Финансовый 3 3 19" xfId="23517"/>
    <cellStyle name="Финансовый 3 3 2" xfId="14066"/>
    <cellStyle name="Финансовый 3 3 2 2" xfId="14067"/>
    <cellStyle name="Финансовый 3 3 2 3" xfId="23518"/>
    <cellStyle name="Финансовый 3 3 20" xfId="23519"/>
    <cellStyle name="Финансовый 3 3 21" xfId="23520"/>
    <cellStyle name="Финансовый 3 3 3" xfId="14068"/>
    <cellStyle name="Финансовый 3 3 3 2" xfId="23521"/>
    <cellStyle name="Финансовый 3 3 4" xfId="14069"/>
    <cellStyle name="Финансовый 3 3 5" xfId="14070"/>
    <cellStyle name="Финансовый 3 3 6" xfId="23522"/>
    <cellStyle name="Финансовый 3 3 7" xfId="23523"/>
    <cellStyle name="Финансовый 3 3 8" xfId="23524"/>
    <cellStyle name="Финансовый 3 3 9" xfId="23525"/>
    <cellStyle name="Финансовый 3 30" xfId="14071"/>
    <cellStyle name="Финансовый 3 31" xfId="14072"/>
    <cellStyle name="Финансовый 3 32" xfId="14073"/>
    <cellStyle name="Финансовый 3 33" xfId="14074"/>
    <cellStyle name="Финансовый 3 34" xfId="14075"/>
    <cellStyle name="Финансовый 3 35" xfId="14076"/>
    <cellStyle name="Финансовый 3 36" xfId="14077"/>
    <cellStyle name="Финансовый 3 37" xfId="14078"/>
    <cellStyle name="Финансовый 3 38" xfId="14079"/>
    <cellStyle name="Финансовый 3 39" xfId="14080"/>
    <cellStyle name="Финансовый 3 4" xfId="14081"/>
    <cellStyle name="Финансовый 3 4 2" xfId="14082"/>
    <cellStyle name="Финансовый 3 4 3" xfId="23526"/>
    <cellStyle name="Финансовый 3 4 4" xfId="23527"/>
    <cellStyle name="Финансовый 3 4 5" xfId="23528"/>
    <cellStyle name="Финансовый 3 4 6" xfId="23529"/>
    <cellStyle name="Финансовый 3 40" xfId="14083"/>
    <cellStyle name="Финансовый 3 40 10" xfId="14084"/>
    <cellStyle name="Финансовый 3 40 11" xfId="14085"/>
    <cellStyle name="Финансовый 3 40 12" xfId="14086"/>
    <cellStyle name="Финансовый 3 40 13" xfId="14087"/>
    <cellStyle name="Финансовый 3 40 14" xfId="14088"/>
    <cellStyle name="Финансовый 3 40 15" xfId="14089"/>
    <cellStyle name="Финансовый 3 40 16" xfId="14090"/>
    <cellStyle name="Финансовый 3 40 17" xfId="14091"/>
    <cellStyle name="Финансовый 3 40 18" xfId="14092"/>
    <cellStyle name="Финансовый 3 40 19" xfId="14093"/>
    <cellStyle name="Финансовый 3 40 2" xfId="14094"/>
    <cellStyle name="Финансовый 3 40 2 10" xfId="14095"/>
    <cellStyle name="Финансовый 3 40 2 10 2" xfId="32426"/>
    <cellStyle name="Финансовый 3 40 2 11" xfId="14096"/>
    <cellStyle name="Финансовый 3 40 2 11 2" xfId="32427"/>
    <cellStyle name="Финансовый 3 40 2 12" xfId="14097"/>
    <cellStyle name="Финансовый 3 40 2 12 2" xfId="32428"/>
    <cellStyle name="Финансовый 3 40 2 13" xfId="14098"/>
    <cellStyle name="Финансовый 3 40 2 13 2" xfId="32429"/>
    <cellStyle name="Финансовый 3 40 2 14" xfId="14099"/>
    <cellStyle name="Финансовый 3 40 2 14 2" xfId="32430"/>
    <cellStyle name="Финансовый 3 40 2 15" xfId="14100"/>
    <cellStyle name="Финансовый 3 40 2 15 2" xfId="32431"/>
    <cellStyle name="Финансовый 3 40 2 16" xfId="14101"/>
    <cellStyle name="Финансовый 3 40 2 16 2" xfId="32432"/>
    <cellStyle name="Финансовый 3 40 2 17" xfId="14102"/>
    <cellStyle name="Финансовый 3 40 2 17 2" xfId="32433"/>
    <cellStyle name="Финансовый 3 40 2 18" xfId="14103"/>
    <cellStyle name="Финансовый 3 40 2 18 2" xfId="32434"/>
    <cellStyle name="Финансовый 3 40 2 19" xfId="14104"/>
    <cellStyle name="Финансовый 3 40 2 19 2" xfId="32435"/>
    <cellStyle name="Финансовый 3 40 2 2" xfId="14105"/>
    <cellStyle name="Финансовый 3 40 2 2 2" xfId="32436"/>
    <cellStyle name="Финансовый 3 40 2 20" xfId="14106"/>
    <cellStyle name="Финансовый 3 40 2 20 2" xfId="32437"/>
    <cellStyle name="Финансовый 3 40 2 21" xfId="14107"/>
    <cellStyle name="Финансовый 3 40 2 21 2" xfId="32438"/>
    <cellStyle name="Финансовый 3 40 2 22" xfId="14108"/>
    <cellStyle name="Финансовый 3 40 2 22 2" xfId="32439"/>
    <cellStyle name="Финансовый 3 40 2 23" xfId="14109"/>
    <cellStyle name="Финансовый 3 40 2 23 2" xfId="32440"/>
    <cellStyle name="Финансовый 3 40 2 24" xfId="14110"/>
    <cellStyle name="Финансовый 3 40 2 24 2" xfId="32441"/>
    <cellStyle name="Финансовый 3 40 2 25" xfId="14111"/>
    <cellStyle name="Финансовый 3 40 2 25 2" xfId="32442"/>
    <cellStyle name="Финансовый 3 40 2 26" xfId="14112"/>
    <cellStyle name="Финансовый 3 40 2 26 2" xfId="32443"/>
    <cellStyle name="Финансовый 3 40 2 27" xfId="14113"/>
    <cellStyle name="Финансовый 3 40 2 27 2" xfId="32444"/>
    <cellStyle name="Финансовый 3 40 2 28" xfId="14114"/>
    <cellStyle name="Финансовый 3 40 2 28 2" xfId="32445"/>
    <cellStyle name="Финансовый 3 40 2 29" xfId="14115"/>
    <cellStyle name="Финансовый 3 40 2 29 2" xfId="32446"/>
    <cellStyle name="Финансовый 3 40 2 3" xfId="14116"/>
    <cellStyle name="Финансовый 3 40 2 3 2" xfId="32447"/>
    <cellStyle name="Финансовый 3 40 2 4" xfId="14117"/>
    <cellStyle name="Финансовый 3 40 2 4 2" xfId="32448"/>
    <cellStyle name="Финансовый 3 40 2 5" xfId="14118"/>
    <cellStyle name="Финансовый 3 40 2 5 2" xfId="32449"/>
    <cellStyle name="Финансовый 3 40 2 6" xfId="14119"/>
    <cellStyle name="Финансовый 3 40 2 6 2" xfId="32450"/>
    <cellStyle name="Финансовый 3 40 2 7" xfId="14120"/>
    <cellStyle name="Финансовый 3 40 2 7 2" xfId="32451"/>
    <cellStyle name="Финансовый 3 40 2 8" xfId="14121"/>
    <cellStyle name="Финансовый 3 40 2 8 2" xfId="32452"/>
    <cellStyle name="Финансовый 3 40 2 9" xfId="14122"/>
    <cellStyle name="Финансовый 3 40 2 9 2" xfId="32453"/>
    <cellStyle name="Финансовый 3 40 20" xfId="14123"/>
    <cellStyle name="Финансовый 3 40 21" xfId="14124"/>
    <cellStyle name="Финансовый 3 40 22" xfId="14125"/>
    <cellStyle name="Финансовый 3 40 23" xfId="14126"/>
    <cellStyle name="Финансовый 3 40 24" xfId="14127"/>
    <cellStyle name="Финансовый 3 40 25" xfId="14128"/>
    <cellStyle name="Финансовый 3 40 26" xfId="14129"/>
    <cellStyle name="Финансовый 3 40 27" xfId="14130"/>
    <cellStyle name="Финансовый 3 40 28" xfId="14131"/>
    <cellStyle name="Финансовый 3 40 29" xfId="14132"/>
    <cellStyle name="Финансовый 3 40 3" xfId="14133"/>
    <cellStyle name="Финансовый 3 40 3 2" xfId="32454"/>
    <cellStyle name="Финансовый 3 40 30" xfId="14134"/>
    <cellStyle name="Финансовый 3 40 31" xfId="14135"/>
    <cellStyle name="Финансовый 3 40 32" xfId="14136"/>
    <cellStyle name="Финансовый 3 40 33" xfId="14137"/>
    <cellStyle name="Финансовый 3 40 34" xfId="32425"/>
    <cellStyle name="Финансовый 3 40 4" xfId="14138"/>
    <cellStyle name="Финансовый 3 40 4 2" xfId="32455"/>
    <cellStyle name="Финансовый 3 40 5" xfId="14139"/>
    <cellStyle name="Финансовый 3 40 5 2" xfId="32456"/>
    <cellStyle name="Финансовый 3 40 6" xfId="14140"/>
    <cellStyle name="Финансовый 3 40 6 2" xfId="32457"/>
    <cellStyle name="Финансовый 3 40 7" xfId="14141"/>
    <cellStyle name="Финансовый 3 40 8" xfId="14142"/>
    <cellStyle name="Финансовый 3 40 9" xfId="14143"/>
    <cellStyle name="Финансовый 3 41" xfId="14144"/>
    <cellStyle name="Финансовый 3 41 2" xfId="32458"/>
    <cellStyle name="Финансовый 3 42" xfId="14145"/>
    <cellStyle name="Финансовый 3 42 2" xfId="32459"/>
    <cellStyle name="Финансовый 3 43" xfId="14146"/>
    <cellStyle name="Финансовый 3 43 2" xfId="32460"/>
    <cellStyle name="Финансовый 3 44" xfId="14147"/>
    <cellStyle name="Финансовый 3 44 2" xfId="32461"/>
    <cellStyle name="Финансовый 3 45" xfId="14148"/>
    <cellStyle name="Финансовый 3 45 2" xfId="32462"/>
    <cellStyle name="Финансовый 3 46" xfId="14149"/>
    <cellStyle name="Финансовый 3 46 2" xfId="32463"/>
    <cellStyle name="Финансовый 3 47" xfId="14150"/>
    <cellStyle name="Финансовый 3 47 2" xfId="32464"/>
    <cellStyle name="Финансовый 3 48" xfId="14151"/>
    <cellStyle name="Финансовый 3 48 2" xfId="32465"/>
    <cellStyle name="Финансовый 3 49" xfId="14152"/>
    <cellStyle name="Финансовый 3 49 2" xfId="32466"/>
    <cellStyle name="Финансовый 3 5" xfId="14153"/>
    <cellStyle name="Финансовый 3 5 10" xfId="14154"/>
    <cellStyle name="Финансовый 3 5 11" xfId="14155"/>
    <cellStyle name="Финансовый 3 5 12" xfId="14156"/>
    <cellStyle name="Финансовый 3 5 13" xfId="14157"/>
    <cellStyle name="Финансовый 3 5 14" xfId="14158"/>
    <cellStyle name="Финансовый 3 5 15" xfId="14159"/>
    <cellStyle name="Финансовый 3 5 16" xfId="14160"/>
    <cellStyle name="Финансовый 3 5 17" xfId="14161"/>
    <cellStyle name="Финансовый 3 5 18" xfId="14162"/>
    <cellStyle name="Финансовый 3 5 18 10" xfId="14163"/>
    <cellStyle name="Финансовый 3 5 18 10 2" xfId="32467"/>
    <cellStyle name="Финансовый 3 5 18 11" xfId="14164"/>
    <cellStyle name="Финансовый 3 5 18 11 2" xfId="32468"/>
    <cellStyle name="Финансовый 3 5 18 12" xfId="14165"/>
    <cellStyle name="Финансовый 3 5 18 12 2" xfId="32469"/>
    <cellStyle name="Финансовый 3 5 18 13" xfId="14166"/>
    <cellStyle name="Финансовый 3 5 18 13 2" xfId="32470"/>
    <cellStyle name="Финансовый 3 5 18 14" xfId="14167"/>
    <cellStyle name="Финансовый 3 5 18 14 2" xfId="32471"/>
    <cellStyle name="Финансовый 3 5 18 15" xfId="14168"/>
    <cellStyle name="Финансовый 3 5 18 15 2" xfId="32472"/>
    <cellStyle name="Финансовый 3 5 18 16" xfId="14169"/>
    <cellStyle name="Финансовый 3 5 18 16 2" xfId="32473"/>
    <cellStyle name="Финансовый 3 5 18 17" xfId="14170"/>
    <cellStyle name="Финансовый 3 5 18 17 2" xfId="32474"/>
    <cellStyle name="Финансовый 3 5 18 18" xfId="14171"/>
    <cellStyle name="Финансовый 3 5 18 18 2" xfId="32475"/>
    <cellStyle name="Финансовый 3 5 18 19" xfId="14172"/>
    <cellStyle name="Финансовый 3 5 18 19 2" xfId="32476"/>
    <cellStyle name="Финансовый 3 5 18 2" xfId="14173"/>
    <cellStyle name="Финансовый 3 5 18 2 2" xfId="32477"/>
    <cellStyle name="Финансовый 3 5 18 20" xfId="14174"/>
    <cellStyle name="Финансовый 3 5 18 20 2" xfId="32478"/>
    <cellStyle name="Финансовый 3 5 18 21" xfId="14175"/>
    <cellStyle name="Финансовый 3 5 18 21 2" xfId="32479"/>
    <cellStyle name="Финансовый 3 5 18 22" xfId="14176"/>
    <cellStyle name="Финансовый 3 5 18 22 2" xfId="32480"/>
    <cellStyle name="Финансовый 3 5 18 23" xfId="14177"/>
    <cellStyle name="Финансовый 3 5 18 23 2" xfId="32481"/>
    <cellStyle name="Финансовый 3 5 18 24" xfId="14178"/>
    <cellStyle name="Финансовый 3 5 18 24 2" xfId="32482"/>
    <cellStyle name="Финансовый 3 5 18 25" xfId="14179"/>
    <cellStyle name="Финансовый 3 5 18 25 2" xfId="32483"/>
    <cellStyle name="Финансовый 3 5 18 26" xfId="14180"/>
    <cellStyle name="Финансовый 3 5 18 26 2" xfId="32484"/>
    <cellStyle name="Финансовый 3 5 18 27" xfId="14181"/>
    <cellStyle name="Финансовый 3 5 18 27 2" xfId="32485"/>
    <cellStyle name="Финансовый 3 5 18 28" xfId="14182"/>
    <cellStyle name="Финансовый 3 5 18 28 2" xfId="32486"/>
    <cellStyle name="Финансовый 3 5 18 29" xfId="14183"/>
    <cellStyle name="Финансовый 3 5 18 29 2" xfId="32487"/>
    <cellStyle name="Финансовый 3 5 18 3" xfId="14184"/>
    <cellStyle name="Финансовый 3 5 18 3 2" xfId="32488"/>
    <cellStyle name="Финансовый 3 5 18 4" xfId="14185"/>
    <cellStyle name="Финансовый 3 5 18 4 2" xfId="32489"/>
    <cellStyle name="Финансовый 3 5 18 5" xfId="14186"/>
    <cellStyle name="Финансовый 3 5 18 5 2" xfId="32490"/>
    <cellStyle name="Финансовый 3 5 18 6" xfId="14187"/>
    <cellStyle name="Финансовый 3 5 18 6 2" xfId="32491"/>
    <cellStyle name="Финансовый 3 5 18 7" xfId="14188"/>
    <cellStyle name="Финансовый 3 5 18 7 2" xfId="32492"/>
    <cellStyle name="Финансовый 3 5 18 8" xfId="14189"/>
    <cellStyle name="Финансовый 3 5 18 8 2" xfId="32493"/>
    <cellStyle name="Финансовый 3 5 18 9" xfId="14190"/>
    <cellStyle name="Финансовый 3 5 18 9 2" xfId="32494"/>
    <cellStyle name="Финансовый 3 5 19" xfId="14191"/>
    <cellStyle name="Финансовый 3 5 19 2" xfId="32495"/>
    <cellStyle name="Финансовый 3 5 2" xfId="14192"/>
    <cellStyle name="Финансовый 3 5 2 10" xfId="14193"/>
    <cellStyle name="Финансовый 3 5 2 10 2" xfId="32496"/>
    <cellStyle name="Финансовый 3 5 2 11" xfId="14194"/>
    <cellStyle name="Финансовый 3 5 2 11 2" xfId="32497"/>
    <cellStyle name="Финансовый 3 5 2 12" xfId="14195"/>
    <cellStyle name="Финансовый 3 5 2 12 2" xfId="32498"/>
    <cellStyle name="Финансовый 3 5 2 13" xfId="14196"/>
    <cellStyle name="Финансовый 3 5 2 13 2" xfId="32499"/>
    <cellStyle name="Финансовый 3 5 2 14" xfId="14197"/>
    <cellStyle name="Финансовый 3 5 2 14 2" xfId="32500"/>
    <cellStyle name="Финансовый 3 5 2 15" xfId="14198"/>
    <cellStyle name="Финансовый 3 5 2 15 2" xfId="32501"/>
    <cellStyle name="Финансовый 3 5 2 16" xfId="14199"/>
    <cellStyle name="Финансовый 3 5 2 16 2" xfId="32502"/>
    <cellStyle name="Финансовый 3 5 2 17" xfId="14200"/>
    <cellStyle name="Финансовый 3 5 2 17 2" xfId="32503"/>
    <cellStyle name="Финансовый 3 5 2 18" xfId="14201"/>
    <cellStyle name="Финансовый 3 5 2 18 2" xfId="32504"/>
    <cellStyle name="Финансовый 3 5 2 19" xfId="14202"/>
    <cellStyle name="Финансовый 3 5 2 19 2" xfId="32505"/>
    <cellStyle name="Финансовый 3 5 2 2" xfId="14203"/>
    <cellStyle name="Финансовый 3 5 2 2 10" xfId="14204"/>
    <cellStyle name="Финансовый 3 5 2 2 11" xfId="14205"/>
    <cellStyle name="Финансовый 3 5 2 2 12" xfId="14206"/>
    <cellStyle name="Финансовый 3 5 2 2 13" xfId="14207"/>
    <cellStyle name="Финансовый 3 5 2 2 14" xfId="14208"/>
    <cellStyle name="Финансовый 3 5 2 2 15" xfId="14209"/>
    <cellStyle name="Финансовый 3 5 2 2 16" xfId="14210"/>
    <cellStyle name="Финансовый 3 5 2 2 17" xfId="14211"/>
    <cellStyle name="Финансовый 3 5 2 2 18" xfId="14212"/>
    <cellStyle name="Финансовый 3 5 2 2 19" xfId="14213"/>
    <cellStyle name="Финансовый 3 5 2 2 2" xfId="14214"/>
    <cellStyle name="Финансовый 3 5 2 2 20" xfId="14215"/>
    <cellStyle name="Финансовый 3 5 2 2 21" xfId="14216"/>
    <cellStyle name="Финансовый 3 5 2 2 22" xfId="14217"/>
    <cellStyle name="Финансовый 3 5 2 2 23" xfId="14218"/>
    <cellStyle name="Финансовый 3 5 2 2 24" xfId="14219"/>
    <cellStyle name="Финансовый 3 5 2 2 25" xfId="14220"/>
    <cellStyle name="Финансовый 3 5 2 2 26" xfId="14221"/>
    <cellStyle name="Финансовый 3 5 2 2 27" xfId="14222"/>
    <cellStyle name="Финансовый 3 5 2 2 28" xfId="14223"/>
    <cellStyle name="Финансовый 3 5 2 2 29" xfId="14224"/>
    <cellStyle name="Финансовый 3 5 2 2 3" xfId="14225"/>
    <cellStyle name="Финансовый 3 5 2 2 30" xfId="32506"/>
    <cellStyle name="Финансовый 3 5 2 2 4" xfId="14226"/>
    <cellStyle name="Финансовый 3 5 2 2 5" xfId="14227"/>
    <cellStyle name="Финансовый 3 5 2 2 6" xfId="14228"/>
    <cellStyle name="Финансовый 3 5 2 2 7" xfId="14229"/>
    <cellStyle name="Финансовый 3 5 2 2 8" xfId="14230"/>
    <cellStyle name="Финансовый 3 5 2 2 9" xfId="14231"/>
    <cellStyle name="Финансовый 3 5 2 20" xfId="14232"/>
    <cellStyle name="Финансовый 3 5 2 20 2" xfId="32507"/>
    <cellStyle name="Финансовый 3 5 2 21" xfId="14233"/>
    <cellStyle name="Финансовый 3 5 2 21 2" xfId="32508"/>
    <cellStyle name="Финансовый 3 5 2 22" xfId="14234"/>
    <cellStyle name="Финансовый 3 5 2 22 2" xfId="32509"/>
    <cellStyle name="Финансовый 3 5 2 23" xfId="14235"/>
    <cellStyle name="Финансовый 3 5 2 23 2" xfId="32510"/>
    <cellStyle name="Финансовый 3 5 2 24" xfId="14236"/>
    <cellStyle name="Финансовый 3 5 2 24 2" xfId="32511"/>
    <cellStyle name="Финансовый 3 5 2 25" xfId="14237"/>
    <cellStyle name="Финансовый 3 5 2 25 2" xfId="32512"/>
    <cellStyle name="Финансовый 3 5 2 26" xfId="14238"/>
    <cellStyle name="Финансовый 3 5 2 26 2" xfId="32513"/>
    <cellStyle name="Финансовый 3 5 2 27" xfId="14239"/>
    <cellStyle name="Финансовый 3 5 2 27 2" xfId="32514"/>
    <cellStyle name="Финансовый 3 5 2 28" xfId="14240"/>
    <cellStyle name="Финансовый 3 5 2 28 2" xfId="32515"/>
    <cellStyle name="Финансовый 3 5 2 29" xfId="14241"/>
    <cellStyle name="Финансовый 3 5 2 29 2" xfId="32516"/>
    <cellStyle name="Финансовый 3 5 2 3" xfId="14242"/>
    <cellStyle name="Финансовый 3 5 2 30" xfId="14243"/>
    <cellStyle name="Финансовый 3 5 2 30 2" xfId="32517"/>
    <cellStyle name="Финансовый 3 5 2 31" xfId="14244"/>
    <cellStyle name="Финансовый 3 5 2 31 2" xfId="32518"/>
    <cellStyle name="Финансовый 3 5 2 32" xfId="14245"/>
    <cellStyle name="Финансовый 3 5 2 32 2" xfId="32519"/>
    <cellStyle name="Финансовый 3 5 2 33" xfId="14246"/>
    <cellStyle name="Финансовый 3 5 2 33 2" xfId="32520"/>
    <cellStyle name="Финансовый 3 5 2 4" xfId="14247"/>
    <cellStyle name="Финансовый 3 5 2 5" xfId="14248"/>
    <cellStyle name="Финансовый 3 5 2 6" xfId="14249"/>
    <cellStyle name="Финансовый 3 5 2 7" xfId="14250"/>
    <cellStyle name="Финансовый 3 5 2 7 2" xfId="32521"/>
    <cellStyle name="Финансовый 3 5 2 8" xfId="14251"/>
    <cellStyle name="Финансовый 3 5 2 8 2" xfId="32522"/>
    <cellStyle name="Финансовый 3 5 2 9" xfId="14252"/>
    <cellStyle name="Финансовый 3 5 2 9 2" xfId="32523"/>
    <cellStyle name="Финансовый 3 5 20" xfId="14253"/>
    <cellStyle name="Финансовый 3 5 20 2" xfId="32524"/>
    <cellStyle name="Финансовый 3 5 21" xfId="14254"/>
    <cellStyle name="Финансовый 3 5 21 2" xfId="32525"/>
    <cellStyle name="Финансовый 3 5 22" xfId="14255"/>
    <cellStyle name="Финансовый 3 5 23" xfId="14256"/>
    <cellStyle name="Финансовый 3 5 24" xfId="14257"/>
    <cellStyle name="Финансовый 3 5 25" xfId="14258"/>
    <cellStyle name="Финансовый 3 5 26" xfId="14259"/>
    <cellStyle name="Финансовый 3 5 27" xfId="14260"/>
    <cellStyle name="Финансовый 3 5 28" xfId="14261"/>
    <cellStyle name="Финансовый 3 5 29" xfId="14262"/>
    <cellStyle name="Финансовый 3 5 3" xfId="14263"/>
    <cellStyle name="Финансовый 3 5 30" xfId="14264"/>
    <cellStyle name="Финансовый 3 5 31" xfId="14265"/>
    <cellStyle name="Финансовый 3 5 32" xfId="14266"/>
    <cellStyle name="Финансовый 3 5 33" xfId="14267"/>
    <cellStyle name="Финансовый 3 5 34" xfId="14268"/>
    <cellStyle name="Финансовый 3 5 35" xfId="14269"/>
    <cellStyle name="Финансовый 3 5 36" xfId="14270"/>
    <cellStyle name="Финансовый 3 5 37" xfId="14271"/>
    <cellStyle name="Финансовый 3 5 38" xfId="14272"/>
    <cellStyle name="Финансовый 3 5 39" xfId="14273"/>
    <cellStyle name="Финансовый 3 5 4" xfId="14274"/>
    <cellStyle name="Финансовый 3 5 40" xfId="14275"/>
    <cellStyle name="Финансовый 3 5 41" xfId="14276"/>
    <cellStyle name="Финансовый 3 5 42" xfId="14277"/>
    <cellStyle name="Финансовый 3 5 43" xfId="14278"/>
    <cellStyle name="Финансовый 3 5 44" xfId="14279"/>
    <cellStyle name="Финансовый 3 5 45" xfId="14280"/>
    <cellStyle name="Финансовый 3 5 46" xfId="14281"/>
    <cellStyle name="Финансовый 3 5 47" xfId="14282"/>
    <cellStyle name="Финансовый 3 5 48" xfId="14283"/>
    <cellStyle name="Финансовый 3 5 49" xfId="14284"/>
    <cellStyle name="Финансовый 3 5 49 2" xfId="32526"/>
    <cellStyle name="Финансовый 3 5 5" xfId="14285"/>
    <cellStyle name="Финансовый 3 5 6" xfId="14286"/>
    <cellStyle name="Финансовый 3 5 7" xfId="14287"/>
    <cellStyle name="Финансовый 3 5 8" xfId="14288"/>
    <cellStyle name="Финансовый 3 5 9" xfId="14289"/>
    <cellStyle name="Финансовый 3 50" xfId="14290"/>
    <cellStyle name="Финансовый 3 50 2" xfId="32527"/>
    <cellStyle name="Финансовый 3 51" xfId="14291"/>
    <cellStyle name="Финансовый 3 51 2" xfId="32528"/>
    <cellStyle name="Финансовый 3 52" xfId="14292"/>
    <cellStyle name="Финансовый 3 52 2" xfId="32529"/>
    <cellStyle name="Финансовый 3 53" xfId="14293"/>
    <cellStyle name="Финансовый 3 53 2" xfId="32530"/>
    <cellStyle name="Финансовый 3 54" xfId="14294"/>
    <cellStyle name="Финансовый 3 54 2" xfId="32531"/>
    <cellStyle name="Финансовый 3 55" xfId="14295"/>
    <cellStyle name="Финансовый 3 55 10" xfId="14296"/>
    <cellStyle name="Финансовый 3 55 11" xfId="14297"/>
    <cellStyle name="Финансовый 3 55 12" xfId="14298"/>
    <cellStyle name="Финансовый 3 55 13" xfId="14299"/>
    <cellStyle name="Финансовый 3 55 14" xfId="14300"/>
    <cellStyle name="Финансовый 3 55 15" xfId="14301"/>
    <cellStyle name="Финансовый 3 55 16" xfId="14302"/>
    <cellStyle name="Финансовый 3 55 17" xfId="14303"/>
    <cellStyle name="Финансовый 3 55 18" xfId="14304"/>
    <cellStyle name="Финансовый 3 55 19" xfId="14305"/>
    <cellStyle name="Финансовый 3 55 2" xfId="14306"/>
    <cellStyle name="Финансовый 3 55 20" xfId="14307"/>
    <cellStyle name="Финансовый 3 55 21" xfId="14308"/>
    <cellStyle name="Финансовый 3 55 22" xfId="14309"/>
    <cellStyle name="Финансовый 3 55 23" xfId="14310"/>
    <cellStyle name="Финансовый 3 55 24" xfId="14311"/>
    <cellStyle name="Финансовый 3 55 25" xfId="14312"/>
    <cellStyle name="Финансовый 3 55 26" xfId="14313"/>
    <cellStyle name="Финансовый 3 55 27" xfId="14314"/>
    <cellStyle name="Финансовый 3 55 28" xfId="14315"/>
    <cellStyle name="Финансовый 3 55 29" xfId="14316"/>
    <cellStyle name="Финансовый 3 55 3" xfId="14317"/>
    <cellStyle name="Финансовый 3 55 30" xfId="32532"/>
    <cellStyle name="Финансовый 3 55 4" xfId="14318"/>
    <cellStyle name="Финансовый 3 55 5" xfId="14319"/>
    <cellStyle name="Финансовый 3 55 6" xfId="14320"/>
    <cellStyle name="Финансовый 3 55 7" xfId="14321"/>
    <cellStyle name="Финансовый 3 55 8" xfId="14322"/>
    <cellStyle name="Финансовый 3 55 9" xfId="14323"/>
    <cellStyle name="Финансовый 3 56" xfId="14324"/>
    <cellStyle name="Финансовый 3 57" xfId="14325"/>
    <cellStyle name="Финансовый 3 58" xfId="14326"/>
    <cellStyle name="Финансовый 3 59" xfId="14327"/>
    <cellStyle name="Финансовый 3 59 2" xfId="32533"/>
    <cellStyle name="Финансовый 3 6" xfId="14328"/>
    <cellStyle name="Финансовый 3 60" xfId="14329"/>
    <cellStyle name="Финансовый 3 60 2" xfId="32534"/>
    <cellStyle name="Финансовый 3 61" xfId="14330"/>
    <cellStyle name="Финансовый 3 61 2" xfId="32535"/>
    <cellStyle name="Финансовый 3 62" xfId="14331"/>
    <cellStyle name="Финансовый 3 62 2" xfId="32536"/>
    <cellStyle name="Финансовый 3 63" xfId="14332"/>
    <cellStyle name="Финансовый 3 63 2" xfId="32537"/>
    <cellStyle name="Финансовый 3 64" xfId="14333"/>
    <cellStyle name="Финансовый 3 64 2" xfId="32538"/>
    <cellStyle name="Финансовый 3 65" xfId="14334"/>
    <cellStyle name="Финансовый 3 65 2" xfId="32539"/>
    <cellStyle name="Финансовый 3 66" xfId="14335"/>
    <cellStyle name="Финансовый 3 66 2" xfId="32540"/>
    <cellStyle name="Финансовый 3 67" xfId="14336"/>
    <cellStyle name="Финансовый 3 67 2" xfId="32541"/>
    <cellStyle name="Финансовый 3 68" xfId="14337"/>
    <cellStyle name="Финансовый 3 68 2" xfId="32542"/>
    <cellStyle name="Финансовый 3 69" xfId="14338"/>
    <cellStyle name="Финансовый 3 69 2" xfId="32543"/>
    <cellStyle name="Финансовый 3 7" xfId="14339"/>
    <cellStyle name="Финансовый 3 70" xfId="14340"/>
    <cellStyle name="Финансовый 3 70 2" xfId="32544"/>
    <cellStyle name="Финансовый 3 71" xfId="14341"/>
    <cellStyle name="Финансовый 3 71 2" xfId="32545"/>
    <cellStyle name="Финансовый 3 72" xfId="14342"/>
    <cellStyle name="Финансовый 3 72 2" xfId="32546"/>
    <cellStyle name="Финансовый 3 73" xfId="14343"/>
    <cellStyle name="Финансовый 3 73 2" xfId="32547"/>
    <cellStyle name="Финансовый 3 74" xfId="14344"/>
    <cellStyle name="Финансовый 3 74 2" xfId="32548"/>
    <cellStyle name="Финансовый 3 75" xfId="14345"/>
    <cellStyle name="Финансовый 3 75 2" xfId="32549"/>
    <cellStyle name="Финансовый 3 76" xfId="14346"/>
    <cellStyle name="Финансовый 3 76 2" xfId="32550"/>
    <cellStyle name="Финансовый 3 77" xfId="14347"/>
    <cellStyle name="Финансовый 3 77 2" xfId="32551"/>
    <cellStyle name="Финансовый 3 78" xfId="14348"/>
    <cellStyle name="Финансовый 3 78 2" xfId="32552"/>
    <cellStyle name="Финансовый 3 79" xfId="14349"/>
    <cellStyle name="Финансовый 3 79 2" xfId="32553"/>
    <cellStyle name="Финансовый 3 8" xfId="14350"/>
    <cellStyle name="Финансовый 3 80" xfId="14351"/>
    <cellStyle name="Финансовый 3 80 2" xfId="32554"/>
    <cellStyle name="Финансовый 3 81" xfId="14352"/>
    <cellStyle name="Финансовый 3 81 2" xfId="32555"/>
    <cellStyle name="Финансовый 3 82" xfId="14353"/>
    <cellStyle name="Финансовый 3 82 2" xfId="32556"/>
    <cellStyle name="Финансовый 3 83" xfId="14354"/>
    <cellStyle name="Финансовый 3 83 2" xfId="32557"/>
    <cellStyle name="Финансовый 3 84" xfId="14355"/>
    <cellStyle name="Финансовый 3 84 2" xfId="32558"/>
    <cellStyle name="Финансовый 3 85" xfId="14356"/>
    <cellStyle name="Финансовый 3 85 2" xfId="32559"/>
    <cellStyle name="Финансовый 3 86" xfId="14357"/>
    <cellStyle name="Финансовый 3 87" xfId="23530"/>
    <cellStyle name="Финансовый 3 88" xfId="23531"/>
    <cellStyle name="Финансовый 3 89" xfId="23532"/>
    <cellStyle name="Финансовый 3 9" xfId="14358"/>
    <cellStyle name="Финансовый 3_2011_BCHP_Budget_v1" xfId="14359"/>
    <cellStyle name="Финансовый 30" xfId="14360"/>
    <cellStyle name="Финансовый 30 2" xfId="14361"/>
    <cellStyle name="Финансовый 31" xfId="14362"/>
    <cellStyle name="Финансовый 31 2" xfId="14363"/>
    <cellStyle name="Финансовый 31 2 2" xfId="23533"/>
    <cellStyle name="Финансовый 31 2 2 2" xfId="23534"/>
    <cellStyle name="Финансовый 31 2 2 2 2" xfId="40314"/>
    <cellStyle name="Финансовый 31 2 2 3" xfId="23535"/>
    <cellStyle name="Финансовый 31 2 2 3 2" xfId="40315"/>
    <cellStyle name="Финансовый 31 2 2 4" xfId="23536"/>
    <cellStyle name="Финансовый 31 2 2 4 2" xfId="40316"/>
    <cellStyle name="Финансовый 31 2 2 5" xfId="23537"/>
    <cellStyle name="Финансовый 31 2 2 5 2" xfId="40317"/>
    <cellStyle name="Финансовый 31 2 2 6" xfId="40313"/>
    <cellStyle name="Финансовый 31 2 3" xfId="23538"/>
    <cellStyle name="Финансовый 31 2 3 2" xfId="40318"/>
    <cellStyle name="Финансовый 31 2 4" xfId="23539"/>
    <cellStyle name="Финансовый 31 2 4 2" xfId="40319"/>
    <cellStyle name="Финансовый 31 2 5" xfId="23540"/>
    <cellStyle name="Финансовый 31 2 5 2" xfId="40320"/>
    <cellStyle name="Финансовый 31 2 6" xfId="23541"/>
    <cellStyle name="Финансовый 31 2 6 2" xfId="40321"/>
    <cellStyle name="Финансовый 31 2 7" xfId="32560"/>
    <cellStyle name="Финансовый 31 3" xfId="14364"/>
    <cellStyle name="Финансовый 31 3 2" xfId="23542"/>
    <cellStyle name="Финансовый 31 3 2 2" xfId="40322"/>
    <cellStyle name="Финансовый 31 3 3" xfId="23543"/>
    <cellStyle name="Финансовый 31 3 3 2" xfId="40323"/>
    <cellStyle name="Финансовый 31 3 4" xfId="23544"/>
    <cellStyle name="Финансовый 31 3 4 2" xfId="40324"/>
    <cellStyle name="Финансовый 31 3 5" xfId="23545"/>
    <cellStyle name="Финансовый 31 3 5 2" xfId="40325"/>
    <cellStyle name="Финансовый 31 4" xfId="14365"/>
    <cellStyle name="Финансовый 31 4 2" xfId="32561"/>
    <cellStyle name="Финансовый 31 5" xfId="23546"/>
    <cellStyle name="Финансовый 31 5 2" xfId="40326"/>
    <cellStyle name="Финансовый 31 6" xfId="23547"/>
    <cellStyle name="Финансовый 31 6 2" xfId="40327"/>
    <cellStyle name="Финансовый 31 7" xfId="23548"/>
    <cellStyle name="Финансовый 31 7 2" xfId="40328"/>
    <cellStyle name="Финансовый 31 8" xfId="23549"/>
    <cellStyle name="Финансовый 31 8 2" xfId="40329"/>
    <cellStyle name="Финансовый 31 9" xfId="23550"/>
    <cellStyle name="Финансовый 32" xfId="14366"/>
    <cellStyle name="Финансовый 32 10" xfId="23551"/>
    <cellStyle name="Финансовый 32 2" xfId="14367"/>
    <cellStyle name="Финансовый 32 2 2" xfId="32562"/>
    <cellStyle name="Финансовый 32 3" xfId="14368"/>
    <cellStyle name="Финансовый 32 3 2" xfId="32563"/>
    <cellStyle name="Финансовый 32 4" xfId="14369"/>
    <cellStyle name="Финансовый 32 4 2" xfId="32564"/>
    <cellStyle name="Финансовый 32 5" xfId="14370"/>
    <cellStyle name="Финансовый 32 5 2" xfId="32565"/>
    <cellStyle name="Финансовый 32 6" xfId="14371"/>
    <cellStyle name="Финансовый 32 6 2" xfId="32566"/>
    <cellStyle name="Финансовый 32 7" xfId="14372"/>
    <cellStyle name="Финансовый 32 8" xfId="14373"/>
    <cellStyle name="Финансовый 32 8 2" xfId="32567"/>
    <cellStyle name="Финансовый 32 9" xfId="23552"/>
    <cellStyle name="Финансовый 33" xfId="14374"/>
    <cellStyle name="Финансовый 33 2" xfId="14375"/>
    <cellStyle name="Финансовый 33 2 2" xfId="14376"/>
    <cellStyle name="Финансовый 33 2 2 2" xfId="32569"/>
    <cellStyle name="Финансовый 33 2 3" xfId="32568"/>
    <cellStyle name="Финансовый 33 3" xfId="14377"/>
    <cellStyle name="Финансовый 33 4" xfId="14378"/>
    <cellStyle name="Финансовый 33 5" xfId="23553"/>
    <cellStyle name="Финансовый 34" xfId="14379"/>
    <cellStyle name="Финансовый 34 2" xfId="14380"/>
    <cellStyle name="Финансовый 34 2 2" xfId="32570"/>
    <cellStyle name="Финансовый 34 3" xfId="14381"/>
    <cellStyle name="Финансовый 34 3 2" xfId="32571"/>
    <cellStyle name="Финансовый 34 4" xfId="23554"/>
    <cellStyle name="Финансовый 35" xfId="14382"/>
    <cellStyle name="Финансовый 35 2" xfId="14383"/>
    <cellStyle name="Финансовый 35 3" xfId="14384"/>
    <cellStyle name="Финансовый 36" xfId="14385"/>
    <cellStyle name="Финансовый 36 2" xfId="14386"/>
    <cellStyle name="Финансовый 36 3" xfId="23555"/>
    <cellStyle name="Финансовый 37" xfId="14387"/>
    <cellStyle name="Финансовый 37 2" xfId="14388"/>
    <cellStyle name="Финансовый 37 3" xfId="23556"/>
    <cellStyle name="Финансовый 38" xfId="14389"/>
    <cellStyle name="Финансовый 38 2" xfId="14390"/>
    <cellStyle name="Финансовый 38 3" xfId="23557"/>
    <cellStyle name="Финансовый 39" xfId="14391"/>
    <cellStyle name="Финансовый 39 2" xfId="14392"/>
    <cellStyle name="Финансовый 39 3" xfId="23558"/>
    <cellStyle name="Финансовый 4" xfId="14393"/>
    <cellStyle name="Финансовый 4 10" xfId="23559"/>
    <cellStyle name="Финансовый 4 11" xfId="23560"/>
    <cellStyle name="Финансовый 4 12" xfId="23561"/>
    <cellStyle name="Финансовый 4 13" xfId="23562"/>
    <cellStyle name="Финансовый 4 14" xfId="23563"/>
    <cellStyle name="Финансовый 4 15" xfId="23564"/>
    <cellStyle name="Финансовый 4 16" xfId="23565"/>
    <cellStyle name="Финансовый 4 17" xfId="23566"/>
    <cellStyle name="Финансовый 4 18" xfId="23567"/>
    <cellStyle name="Финансовый 4 19" xfId="23568"/>
    <cellStyle name="Финансовый 4 2" xfId="14394"/>
    <cellStyle name="Финансовый 4 2 10" xfId="23569"/>
    <cellStyle name="Финансовый 4 2 11" xfId="23570"/>
    <cellStyle name="Финансовый 4 2 12" xfId="23571"/>
    <cellStyle name="Финансовый 4 2 13" xfId="23572"/>
    <cellStyle name="Финансовый 4 2 14" xfId="23573"/>
    <cellStyle name="Финансовый 4 2 15" xfId="23574"/>
    <cellStyle name="Финансовый 4 2 16" xfId="23575"/>
    <cellStyle name="Финансовый 4 2 17" xfId="23576"/>
    <cellStyle name="Финансовый 4 2 18" xfId="23577"/>
    <cellStyle name="Финансовый 4 2 19" xfId="23578"/>
    <cellStyle name="Финансовый 4 2 2" xfId="23579"/>
    <cellStyle name="Финансовый 4 2 20" xfId="23580"/>
    <cellStyle name="Финансовый 4 2 3" xfId="23581"/>
    <cellStyle name="Финансовый 4 2 4" xfId="23582"/>
    <cellStyle name="Финансовый 4 2 5" xfId="23583"/>
    <cellStyle name="Финансовый 4 2 6" xfId="23584"/>
    <cellStyle name="Финансовый 4 2 7" xfId="23585"/>
    <cellStyle name="Финансовый 4 2 8" xfId="23586"/>
    <cellStyle name="Финансовый 4 2 9" xfId="23587"/>
    <cellStyle name="Финансовый 4 20" xfId="23588"/>
    <cellStyle name="Финансовый 4 21" xfId="23589"/>
    <cellStyle name="Финансовый 4 3" xfId="14395"/>
    <cellStyle name="Финансовый 4 3 2" xfId="14396"/>
    <cellStyle name="Финансовый 4 4" xfId="14397"/>
    <cellStyle name="Финансовый 4 4 2" xfId="23590"/>
    <cellStyle name="Финансовый 4 4 3" xfId="23591"/>
    <cellStyle name="Финансовый 4 4 4" xfId="23592"/>
    <cellStyle name="Финансовый 4 4 5" xfId="23593"/>
    <cellStyle name="Финансовый 4 5" xfId="23594"/>
    <cellStyle name="Финансовый 4 6" xfId="23595"/>
    <cellStyle name="Финансовый 4 7" xfId="23596"/>
    <cellStyle name="Финансовый 4 8" xfId="23597"/>
    <cellStyle name="Финансовый 4 9" xfId="23598"/>
    <cellStyle name="Финансовый 4_КП на 2011 год БТЭЦ оконч -А" xfId="23599"/>
    <cellStyle name="Финансовый 40" xfId="14398"/>
    <cellStyle name="Финансовый 40 2" xfId="14399"/>
    <cellStyle name="Финансовый 40 3" xfId="23600"/>
    <cellStyle name="Финансовый 41" xfId="14400"/>
    <cellStyle name="Финансовый 41 2" xfId="14401"/>
    <cellStyle name="Финансовый 41 3" xfId="23601"/>
    <cellStyle name="Финансовый 42" xfId="14402"/>
    <cellStyle name="Финансовый 42 2" xfId="14403"/>
    <cellStyle name="Финансовый 42 3" xfId="23602"/>
    <cellStyle name="Финансовый 43" xfId="14404"/>
    <cellStyle name="Финансовый 43 2" xfId="14405"/>
    <cellStyle name="Финансовый 43 3" xfId="23603"/>
    <cellStyle name="Финансовый 44" xfId="14406"/>
    <cellStyle name="Финансовый 44 2" xfId="14407"/>
    <cellStyle name="Финансовый 44 3" xfId="23604"/>
    <cellStyle name="Финансовый 45" xfId="14408"/>
    <cellStyle name="Финансовый 45 2" xfId="14409"/>
    <cellStyle name="Финансовый 45 3" xfId="23605"/>
    <cellStyle name="Финансовый 46" xfId="14410"/>
    <cellStyle name="Финансовый 46 2" xfId="14411"/>
    <cellStyle name="Финансовый 46 3" xfId="23606"/>
    <cellStyle name="Финансовый 47" xfId="14412"/>
    <cellStyle name="Финансовый 47 2" xfId="14413"/>
    <cellStyle name="Финансовый 47 3" xfId="23607"/>
    <cellStyle name="Финансовый 48" xfId="14414"/>
    <cellStyle name="Финансовый 48 2" xfId="14415"/>
    <cellStyle name="Финансовый 48 3" xfId="23608"/>
    <cellStyle name="Финансовый 49" xfId="14416"/>
    <cellStyle name="Финансовый 49 2" xfId="14417"/>
    <cellStyle name="Финансовый 49 3" xfId="23609"/>
    <cellStyle name="Финансовый 5" xfId="14418"/>
    <cellStyle name="Финансовый 5 10" xfId="14419"/>
    <cellStyle name="Финансовый 5 11" xfId="14420"/>
    <cellStyle name="Финансовый 5 12" xfId="14421"/>
    <cellStyle name="Финансовый 5 13" xfId="14422"/>
    <cellStyle name="Финансовый 5 14" xfId="14423"/>
    <cellStyle name="Финансовый 5 15" xfId="14424"/>
    <cellStyle name="Финансовый 5 16" xfId="14425"/>
    <cellStyle name="Финансовый 5 17" xfId="14426"/>
    <cellStyle name="Финансовый 5 18" xfId="14427"/>
    <cellStyle name="Финансовый 5 19" xfId="14428"/>
    <cellStyle name="Финансовый 5 2" xfId="14429"/>
    <cellStyle name="Финансовый 5 2 10" xfId="14430"/>
    <cellStyle name="Финансовый 5 2 11" xfId="14431"/>
    <cellStyle name="Финансовый 5 2 12" xfId="14432"/>
    <cellStyle name="Финансовый 5 2 13" xfId="14433"/>
    <cellStyle name="Финансовый 5 2 14" xfId="14434"/>
    <cellStyle name="Финансовый 5 2 15" xfId="14435"/>
    <cellStyle name="Финансовый 5 2 16" xfId="14436"/>
    <cellStyle name="Финансовый 5 2 17" xfId="14437"/>
    <cellStyle name="Финансовый 5 2 18" xfId="14438"/>
    <cellStyle name="Финансовый 5 2 19" xfId="14439"/>
    <cellStyle name="Финансовый 5 2 2" xfId="14440"/>
    <cellStyle name="Финансовый 5 2 2 10" xfId="14441"/>
    <cellStyle name="Финансовый 5 2 2 11" xfId="14442"/>
    <cellStyle name="Финансовый 5 2 2 12" xfId="14443"/>
    <cellStyle name="Финансовый 5 2 2 13" xfId="14444"/>
    <cellStyle name="Финансовый 5 2 2 14" xfId="14445"/>
    <cellStyle name="Финансовый 5 2 2 15" xfId="14446"/>
    <cellStyle name="Финансовый 5 2 2 16" xfId="14447"/>
    <cellStyle name="Финансовый 5 2 2 17" xfId="14448"/>
    <cellStyle name="Финансовый 5 2 2 18" xfId="14449"/>
    <cellStyle name="Финансовый 5 2 2 18 10" xfId="14450"/>
    <cellStyle name="Финансовый 5 2 2 18 11" xfId="14451"/>
    <cellStyle name="Финансовый 5 2 2 18 12" xfId="14452"/>
    <cellStyle name="Финансовый 5 2 2 18 13" xfId="14453"/>
    <cellStyle name="Финансовый 5 2 2 18 14" xfId="14454"/>
    <cellStyle name="Финансовый 5 2 2 18 15" xfId="14455"/>
    <cellStyle name="Финансовый 5 2 2 18 16" xfId="14456"/>
    <cellStyle name="Финансовый 5 2 2 18 17" xfId="14457"/>
    <cellStyle name="Финансовый 5 2 2 18 18" xfId="14458"/>
    <cellStyle name="Финансовый 5 2 2 18 19" xfId="14459"/>
    <cellStyle name="Финансовый 5 2 2 18 2" xfId="14460"/>
    <cellStyle name="Финансовый 5 2 2 18 20" xfId="14461"/>
    <cellStyle name="Финансовый 5 2 2 18 21" xfId="14462"/>
    <cellStyle name="Финансовый 5 2 2 18 22" xfId="14463"/>
    <cellStyle name="Финансовый 5 2 2 18 23" xfId="14464"/>
    <cellStyle name="Финансовый 5 2 2 18 24" xfId="14465"/>
    <cellStyle name="Финансовый 5 2 2 18 25" xfId="14466"/>
    <cellStyle name="Финансовый 5 2 2 18 26" xfId="14467"/>
    <cellStyle name="Финансовый 5 2 2 18 27" xfId="14468"/>
    <cellStyle name="Финансовый 5 2 2 18 28" xfId="14469"/>
    <cellStyle name="Финансовый 5 2 2 18 29" xfId="14470"/>
    <cellStyle name="Финансовый 5 2 2 18 3" xfId="14471"/>
    <cellStyle name="Финансовый 5 2 2 18 4" xfId="14472"/>
    <cellStyle name="Финансовый 5 2 2 18 5" xfId="14473"/>
    <cellStyle name="Финансовый 5 2 2 18 6" xfId="14474"/>
    <cellStyle name="Финансовый 5 2 2 18 7" xfId="14475"/>
    <cellStyle name="Финансовый 5 2 2 18 8" xfId="14476"/>
    <cellStyle name="Финансовый 5 2 2 18 9" xfId="14477"/>
    <cellStyle name="Финансовый 5 2 2 19" xfId="14478"/>
    <cellStyle name="Финансовый 5 2 2 2" xfId="14479"/>
    <cellStyle name="Финансовый 5 2 2 2 10" xfId="14480"/>
    <cellStyle name="Финансовый 5 2 2 2 11" xfId="14481"/>
    <cellStyle name="Финансовый 5 2 2 2 12" xfId="14482"/>
    <cellStyle name="Финансовый 5 2 2 2 13" xfId="14483"/>
    <cellStyle name="Финансовый 5 2 2 2 14" xfId="14484"/>
    <cellStyle name="Финансовый 5 2 2 2 15" xfId="14485"/>
    <cellStyle name="Финансовый 5 2 2 2 16" xfId="14486"/>
    <cellStyle name="Финансовый 5 2 2 2 17" xfId="14487"/>
    <cellStyle name="Финансовый 5 2 2 2 18" xfId="14488"/>
    <cellStyle name="Финансовый 5 2 2 2 19" xfId="14489"/>
    <cellStyle name="Финансовый 5 2 2 2 2" xfId="14490"/>
    <cellStyle name="Финансовый 5 2 2 2 2 10" xfId="14491"/>
    <cellStyle name="Финансовый 5 2 2 2 2 11" xfId="14492"/>
    <cellStyle name="Финансовый 5 2 2 2 2 12" xfId="14493"/>
    <cellStyle name="Финансовый 5 2 2 2 2 13" xfId="14494"/>
    <cellStyle name="Финансовый 5 2 2 2 2 14" xfId="14495"/>
    <cellStyle name="Финансовый 5 2 2 2 2 15" xfId="14496"/>
    <cellStyle name="Финансовый 5 2 2 2 2 16" xfId="14497"/>
    <cellStyle name="Финансовый 5 2 2 2 2 17" xfId="14498"/>
    <cellStyle name="Финансовый 5 2 2 2 2 18" xfId="14499"/>
    <cellStyle name="Финансовый 5 2 2 2 2 19" xfId="14500"/>
    <cellStyle name="Финансовый 5 2 2 2 2 2" xfId="14501"/>
    <cellStyle name="Финансовый 5 2 2 2 2 20" xfId="14502"/>
    <cellStyle name="Финансовый 5 2 2 2 2 21" xfId="14503"/>
    <cellStyle name="Финансовый 5 2 2 2 2 22" xfId="14504"/>
    <cellStyle name="Финансовый 5 2 2 2 2 23" xfId="14505"/>
    <cellStyle name="Финансовый 5 2 2 2 2 24" xfId="14506"/>
    <cellStyle name="Финансовый 5 2 2 2 2 25" xfId="14507"/>
    <cellStyle name="Финансовый 5 2 2 2 2 26" xfId="14508"/>
    <cellStyle name="Финансовый 5 2 2 2 2 27" xfId="14509"/>
    <cellStyle name="Финансовый 5 2 2 2 2 28" xfId="14510"/>
    <cellStyle name="Финансовый 5 2 2 2 2 29" xfId="14511"/>
    <cellStyle name="Финансовый 5 2 2 2 2 3" xfId="14512"/>
    <cellStyle name="Финансовый 5 2 2 2 2 4" xfId="14513"/>
    <cellStyle name="Финансовый 5 2 2 2 2 5" xfId="14514"/>
    <cellStyle name="Финансовый 5 2 2 2 2 6" xfId="14515"/>
    <cellStyle name="Финансовый 5 2 2 2 2 7" xfId="14516"/>
    <cellStyle name="Финансовый 5 2 2 2 2 8" xfId="14517"/>
    <cellStyle name="Финансовый 5 2 2 2 2 9" xfId="14518"/>
    <cellStyle name="Финансовый 5 2 2 2 20" xfId="14519"/>
    <cellStyle name="Финансовый 5 2 2 2 21" xfId="14520"/>
    <cellStyle name="Финансовый 5 2 2 2 22" xfId="14521"/>
    <cellStyle name="Финансовый 5 2 2 2 23" xfId="14522"/>
    <cellStyle name="Финансовый 5 2 2 2 24" xfId="14523"/>
    <cellStyle name="Финансовый 5 2 2 2 25" xfId="14524"/>
    <cellStyle name="Финансовый 5 2 2 2 26" xfId="14525"/>
    <cellStyle name="Финансовый 5 2 2 2 27" xfId="14526"/>
    <cellStyle name="Финансовый 5 2 2 2 28" xfId="14527"/>
    <cellStyle name="Финансовый 5 2 2 2 29" xfId="14528"/>
    <cellStyle name="Финансовый 5 2 2 2 3" xfId="14529"/>
    <cellStyle name="Финансовый 5 2 2 2 30" xfId="14530"/>
    <cellStyle name="Финансовый 5 2 2 2 31" xfId="14531"/>
    <cellStyle name="Финансовый 5 2 2 2 32" xfId="14532"/>
    <cellStyle name="Финансовый 5 2 2 2 33" xfId="14533"/>
    <cellStyle name="Финансовый 5 2 2 2 4" xfId="14534"/>
    <cellStyle name="Финансовый 5 2 2 2 5" xfId="14535"/>
    <cellStyle name="Финансовый 5 2 2 2 6" xfId="14536"/>
    <cellStyle name="Финансовый 5 2 2 2 7" xfId="14537"/>
    <cellStyle name="Финансовый 5 2 2 2 8" xfId="14538"/>
    <cellStyle name="Финансовый 5 2 2 2 9" xfId="14539"/>
    <cellStyle name="Финансовый 5 2 2 20" xfId="14540"/>
    <cellStyle name="Финансовый 5 2 2 21" xfId="14541"/>
    <cellStyle name="Финансовый 5 2 2 22" xfId="14542"/>
    <cellStyle name="Финансовый 5 2 2 23" xfId="14543"/>
    <cellStyle name="Финансовый 5 2 2 24" xfId="14544"/>
    <cellStyle name="Финансовый 5 2 2 25" xfId="14545"/>
    <cellStyle name="Финансовый 5 2 2 26" xfId="14546"/>
    <cellStyle name="Финансовый 5 2 2 27" xfId="14547"/>
    <cellStyle name="Финансовый 5 2 2 28" xfId="14548"/>
    <cellStyle name="Финансовый 5 2 2 29" xfId="14549"/>
    <cellStyle name="Финансовый 5 2 2 3" xfId="14550"/>
    <cellStyle name="Финансовый 5 2 2 30" xfId="14551"/>
    <cellStyle name="Финансовый 5 2 2 31" xfId="14552"/>
    <cellStyle name="Финансовый 5 2 2 32" xfId="14553"/>
    <cellStyle name="Финансовый 5 2 2 33" xfId="14554"/>
    <cellStyle name="Финансовый 5 2 2 34" xfId="14555"/>
    <cellStyle name="Финансовый 5 2 2 35" xfId="14556"/>
    <cellStyle name="Финансовый 5 2 2 36" xfId="14557"/>
    <cellStyle name="Финансовый 5 2 2 37" xfId="14558"/>
    <cellStyle name="Финансовый 5 2 2 38" xfId="14559"/>
    <cellStyle name="Финансовый 5 2 2 39" xfId="14560"/>
    <cellStyle name="Финансовый 5 2 2 4" xfId="14561"/>
    <cellStyle name="Финансовый 5 2 2 40" xfId="14562"/>
    <cellStyle name="Финансовый 5 2 2 41" xfId="14563"/>
    <cellStyle name="Финансовый 5 2 2 42" xfId="14564"/>
    <cellStyle name="Финансовый 5 2 2 43" xfId="14565"/>
    <cellStyle name="Финансовый 5 2 2 44" xfId="14566"/>
    <cellStyle name="Финансовый 5 2 2 45" xfId="14567"/>
    <cellStyle name="Финансовый 5 2 2 46" xfId="14568"/>
    <cellStyle name="Финансовый 5 2 2 47" xfId="14569"/>
    <cellStyle name="Финансовый 5 2 2 48" xfId="14570"/>
    <cellStyle name="Финансовый 5 2 2 49" xfId="14571"/>
    <cellStyle name="Финансовый 5 2 2 49 2" xfId="32574"/>
    <cellStyle name="Финансовый 5 2 2 5" xfId="14572"/>
    <cellStyle name="Финансовый 5 2 2 50" xfId="14573"/>
    <cellStyle name="Финансовый 5 2 2 51" xfId="32573"/>
    <cellStyle name="Финансовый 5 2 2 6" xfId="14574"/>
    <cellStyle name="Финансовый 5 2 2 7" xfId="14575"/>
    <cellStyle name="Финансовый 5 2 2 8" xfId="14576"/>
    <cellStyle name="Финансовый 5 2 2 9" xfId="14577"/>
    <cellStyle name="Финансовый 5 2 20" xfId="14578"/>
    <cellStyle name="Финансовый 5 2 21" xfId="14579"/>
    <cellStyle name="Финансовый 5 2 22" xfId="14580"/>
    <cellStyle name="Финансовый 5 2 23" xfId="14581"/>
    <cellStyle name="Финансовый 5 2 24" xfId="14582"/>
    <cellStyle name="Финансовый 5 2 25" xfId="14583"/>
    <cellStyle name="Финансовый 5 2 26" xfId="14584"/>
    <cellStyle name="Финансовый 5 2 27" xfId="14585"/>
    <cellStyle name="Финансовый 5 2 28" xfId="14586"/>
    <cellStyle name="Финансовый 5 2 29" xfId="14587"/>
    <cellStyle name="Финансовый 5 2 3" xfId="14588"/>
    <cellStyle name="Финансовый 5 2 30" xfId="14589"/>
    <cellStyle name="Финансовый 5 2 31" xfId="14590"/>
    <cellStyle name="Финансовый 5 2 32" xfId="14591"/>
    <cellStyle name="Финансовый 5 2 33" xfId="14592"/>
    <cellStyle name="Финансовый 5 2 34" xfId="14593"/>
    <cellStyle name="Финансовый 5 2 35" xfId="14594"/>
    <cellStyle name="Финансовый 5 2 36" xfId="14595"/>
    <cellStyle name="Финансовый 5 2 37" xfId="14596"/>
    <cellStyle name="Финансовый 5 2 38" xfId="14597"/>
    <cellStyle name="Финансовый 5 2 38 10" xfId="14598"/>
    <cellStyle name="Финансовый 5 2 38 11" xfId="14599"/>
    <cellStyle name="Финансовый 5 2 38 12" xfId="14600"/>
    <cellStyle name="Финансовый 5 2 38 13" xfId="14601"/>
    <cellStyle name="Финансовый 5 2 38 14" xfId="14602"/>
    <cellStyle name="Финансовый 5 2 38 15" xfId="14603"/>
    <cellStyle name="Финансовый 5 2 38 16" xfId="14604"/>
    <cellStyle name="Финансовый 5 2 38 17" xfId="14605"/>
    <cellStyle name="Финансовый 5 2 38 18" xfId="14606"/>
    <cellStyle name="Финансовый 5 2 38 19" xfId="14607"/>
    <cellStyle name="Финансовый 5 2 38 2" xfId="14608"/>
    <cellStyle name="Финансовый 5 2 38 2 10" xfId="14609"/>
    <cellStyle name="Финансовый 5 2 38 2 11" xfId="14610"/>
    <cellStyle name="Финансовый 5 2 38 2 12" xfId="14611"/>
    <cellStyle name="Финансовый 5 2 38 2 13" xfId="14612"/>
    <cellStyle name="Финансовый 5 2 38 2 14" xfId="14613"/>
    <cellStyle name="Финансовый 5 2 38 2 15" xfId="14614"/>
    <cellStyle name="Финансовый 5 2 38 2 16" xfId="14615"/>
    <cellStyle name="Финансовый 5 2 38 2 17" xfId="14616"/>
    <cellStyle name="Финансовый 5 2 38 2 18" xfId="14617"/>
    <cellStyle name="Финансовый 5 2 38 2 19" xfId="14618"/>
    <cellStyle name="Финансовый 5 2 38 2 2" xfId="14619"/>
    <cellStyle name="Финансовый 5 2 38 2 20" xfId="14620"/>
    <cellStyle name="Финансовый 5 2 38 2 21" xfId="14621"/>
    <cellStyle name="Финансовый 5 2 38 2 22" xfId="14622"/>
    <cellStyle name="Финансовый 5 2 38 2 23" xfId="14623"/>
    <cellStyle name="Финансовый 5 2 38 2 24" xfId="14624"/>
    <cellStyle name="Финансовый 5 2 38 2 25" xfId="14625"/>
    <cellStyle name="Финансовый 5 2 38 2 26" xfId="14626"/>
    <cellStyle name="Финансовый 5 2 38 2 27" xfId="14627"/>
    <cellStyle name="Финансовый 5 2 38 2 28" xfId="14628"/>
    <cellStyle name="Финансовый 5 2 38 2 29" xfId="14629"/>
    <cellStyle name="Финансовый 5 2 38 2 3" xfId="14630"/>
    <cellStyle name="Финансовый 5 2 38 2 4" xfId="14631"/>
    <cellStyle name="Финансовый 5 2 38 2 5" xfId="14632"/>
    <cellStyle name="Финансовый 5 2 38 2 6" xfId="14633"/>
    <cellStyle name="Финансовый 5 2 38 2 7" xfId="14634"/>
    <cellStyle name="Финансовый 5 2 38 2 8" xfId="14635"/>
    <cellStyle name="Финансовый 5 2 38 2 9" xfId="14636"/>
    <cellStyle name="Финансовый 5 2 38 20" xfId="14637"/>
    <cellStyle name="Финансовый 5 2 38 21" xfId="14638"/>
    <cellStyle name="Финансовый 5 2 38 22" xfId="14639"/>
    <cellStyle name="Финансовый 5 2 38 23" xfId="14640"/>
    <cellStyle name="Финансовый 5 2 38 24" xfId="14641"/>
    <cellStyle name="Финансовый 5 2 38 25" xfId="14642"/>
    <cellStyle name="Финансовый 5 2 38 26" xfId="14643"/>
    <cellStyle name="Финансовый 5 2 38 27" xfId="14644"/>
    <cellStyle name="Финансовый 5 2 38 28" xfId="14645"/>
    <cellStyle name="Финансовый 5 2 38 29" xfId="14646"/>
    <cellStyle name="Финансовый 5 2 38 3" xfId="14647"/>
    <cellStyle name="Финансовый 5 2 38 30" xfId="14648"/>
    <cellStyle name="Финансовый 5 2 38 31" xfId="14649"/>
    <cellStyle name="Финансовый 5 2 38 32" xfId="14650"/>
    <cellStyle name="Финансовый 5 2 38 33" xfId="14651"/>
    <cellStyle name="Финансовый 5 2 38 4" xfId="14652"/>
    <cellStyle name="Финансовый 5 2 38 5" xfId="14653"/>
    <cellStyle name="Финансовый 5 2 38 6" xfId="14654"/>
    <cellStyle name="Финансовый 5 2 38 7" xfId="14655"/>
    <cellStyle name="Финансовый 5 2 38 8" xfId="14656"/>
    <cellStyle name="Финансовый 5 2 38 9" xfId="14657"/>
    <cellStyle name="Финансовый 5 2 39" xfId="14658"/>
    <cellStyle name="Финансовый 5 2 4" xfId="14659"/>
    <cellStyle name="Финансовый 5 2 40" xfId="14660"/>
    <cellStyle name="Финансовый 5 2 41" xfId="14661"/>
    <cellStyle name="Финансовый 5 2 42" xfId="14662"/>
    <cellStyle name="Финансовый 5 2 43" xfId="14663"/>
    <cellStyle name="Финансовый 5 2 44" xfId="14664"/>
    <cellStyle name="Финансовый 5 2 45" xfId="14665"/>
    <cellStyle name="Финансовый 5 2 46" xfId="14666"/>
    <cellStyle name="Финансовый 5 2 47" xfId="14667"/>
    <cellStyle name="Финансовый 5 2 48" xfId="14668"/>
    <cellStyle name="Финансовый 5 2 49" xfId="14669"/>
    <cellStyle name="Финансовый 5 2 5" xfId="14670"/>
    <cellStyle name="Финансовый 5 2 50" xfId="14671"/>
    <cellStyle name="Финансовый 5 2 51" xfId="14672"/>
    <cellStyle name="Финансовый 5 2 52" xfId="14673"/>
    <cellStyle name="Финансовый 5 2 53" xfId="14674"/>
    <cellStyle name="Финансовый 5 2 53 10" xfId="14675"/>
    <cellStyle name="Финансовый 5 2 53 11" xfId="14676"/>
    <cellStyle name="Финансовый 5 2 53 12" xfId="14677"/>
    <cellStyle name="Финансовый 5 2 53 13" xfId="14678"/>
    <cellStyle name="Финансовый 5 2 53 14" xfId="14679"/>
    <cellStyle name="Финансовый 5 2 53 15" xfId="14680"/>
    <cellStyle name="Финансовый 5 2 53 16" xfId="14681"/>
    <cellStyle name="Финансовый 5 2 53 17" xfId="14682"/>
    <cellStyle name="Финансовый 5 2 53 18" xfId="14683"/>
    <cellStyle name="Финансовый 5 2 53 19" xfId="14684"/>
    <cellStyle name="Финансовый 5 2 53 2" xfId="14685"/>
    <cellStyle name="Финансовый 5 2 53 20" xfId="14686"/>
    <cellStyle name="Финансовый 5 2 53 21" xfId="14687"/>
    <cellStyle name="Финансовый 5 2 53 22" xfId="14688"/>
    <cellStyle name="Финансовый 5 2 53 23" xfId="14689"/>
    <cellStyle name="Финансовый 5 2 53 24" xfId="14690"/>
    <cellStyle name="Финансовый 5 2 53 25" xfId="14691"/>
    <cellStyle name="Финансовый 5 2 53 26" xfId="14692"/>
    <cellStyle name="Финансовый 5 2 53 27" xfId="14693"/>
    <cellStyle name="Финансовый 5 2 53 28" xfId="14694"/>
    <cellStyle name="Финансовый 5 2 53 29" xfId="14695"/>
    <cellStyle name="Финансовый 5 2 53 3" xfId="14696"/>
    <cellStyle name="Финансовый 5 2 53 4" xfId="14697"/>
    <cellStyle name="Финансовый 5 2 53 5" xfId="14698"/>
    <cellStyle name="Финансовый 5 2 53 6" xfId="14699"/>
    <cellStyle name="Финансовый 5 2 53 7" xfId="14700"/>
    <cellStyle name="Финансовый 5 2 53 8" xfId="14701"/>
    <cellStyle name="Финансовый 5 2 53 9" xfId="14702"/>
    <cellStyle name="Финансовый 5 2 54" xfId="14703"/>
    <cellStyle name="Финансовый 5 2 55" xfId="14704"/>
    <cellStyle name="Финансовый 5 2 56" xfId="14705"/>
    <cellStyle name="Финансовый 5 2 57" xfId="14706"/>
    <cellStyle name="Финансовый 5 2 58" xfId="14707"/>
    <cellStyle name="Финансовый 5 2 59" xfId="14708"/>
    <cellStyle name="Финансовый 5 2 6" xfId="14709"/>
    <cellStyle name="Финансовый 5 2 60" xfId="14710"/>
    <cellStyle name="Финансовый 5 2 61" xfId="14711"/>
    <cellStyle name="Финансовый 5 2 62" xfId="14712"/>
    <cellStyle name="Финансовый 5 2 63" xfId="14713"/>
    <cellStyle name="Финансовый 5 2 64" xfId="14714"/>
    <cellStyle name="Финансовый 5 2 65" xfId="14715"/>
    <cellStyle name="Финансовый 5 2 66" xfId="14716"/>
    <cellStyle name="Финансовый 5 2 67" xfId="14717"/>
    <cellStyle name="Финансовый 5 2 68" xfId="14718"/>
    <cellStyle name="Финансовый 5 2 69" xfId="14719"/>
    <cellStyle name="Финансовый 5 2 7" xfId="14720"/>
    <cellStyle name="Финансовый 5 2 70" xfId="14721"/>
    <cellStyle name="Финансовый 5 2 71" xfId="14722"/>
    <cellStyle name="Финансовый 5 2 72" xfId="14723"/>
    <cellStyle name="Финансовый 5 2 73" xfId="14724"/>
    <cellStyle name="Финансовый 5 2 74" xfId="14725"/>
    <cellStyle name="Финансовый 5 2 75" xfId="14726"/>
    <cellStyle name="Финансовый 5 2 76" xfId="14727"/>
    <cellStyle name="Финансовый 5 2 77" xfId="14728"/>
    <cellStyle name="Финансовый 5 2 78" xfId="14729"/>
    <cellStyle name="Финансовый 5 2 79" xfId="14730"/>
    <cellStyle name="Финансовый 5 2 8" xfId="14731"/>
    <cellStyle name="Финансовый 5 2 80" xfId="14732"/>
    <cellStyle name="Финансовый 5 2 81" xfId="14733"/>
    <cellStyle name="Финансовый 5 2 82" xfId="14734"/>
    <cellStyle name="Финансовый 5 2 83" xfId="14735"/>
    <cellStyle name="Финансовый 5 2 84" xfId="14736"/>
    <cellStyle name="Финансовый 5 2 84 2" xfId="32575"/>
    <cellStyle name="Финансовый 5 2 85" xfId="14737"/>
    <cellStyle name="Финансовый 5 2 86" xfId="32572"/>
    <cellStyle name="Финансовый 5 2 9" xfId="14738"/>
    <cellStyle name="Финансовый 5 20" xfId="14739"/>
    <cellStyle name="Финансовый 5 21" xfId="14740"/>
    <cellStyle name="Финансовый 5 22" xfId="14741"/>
    <cellStyle name="Финансовый 5 23" xfId="14742"/>
    <cellStyle name="Финансовый 5 24" xfId="14743"/>
    <cellStyle name="Финансовый 5 25" xfId="14744"/>
    <cellStyle name="Финансовый 5 26" xfId="14745"/>
    <cellStyle name="Финансовый 5 27" xfId="14746"/>
    <cellStyle name="Финансовый 5 28" xfId="14747"/>
    <cellStyle name="Финансовый 5 29" xfId="14748"/>
    <cellStyle name="Финансовый 5 3" xfId="14749"/>
    <cellStyle name="Финансовый 5 3 2" xfId="14750"/>
    <cellStyle name="Финансовый 5 3 2 2" xfId="32577"/>
    <cellStyle name="Финансовый 5 3 3" xfId="14751"/>
    <cellStyle name="Финансовый 5 3 4" xfId="23610"/>
    <cellStyle name="Финансовый 5 3 5" xfId="23611"/>
    <cellStyle name="Финансовый 5 3 6" xfId="23612"/>
    <cellStyle name="Финансовый 5 3 7" xfId="32576"/>
    <cellStyle name="Финансовый 5 30" xfId="14752"/>
    <cellStyle name="Финансовый 5 31" xfId="14753"/>
    <cellStyle name="Финансовый 5 32" xfId="14754"/>
    <cellStyle name="Финансовый 5 33" xfId="14755"/>
    <cellStyle name="Финансовый 5 34" xfId="14756"/>
    <cellStyle name="Финансовый 5 35" xfId="14757"/>
    <cellStyle name="Финансовый 5 36" xfId="14758"/>
    <cellStyle name="Финансовый 5 37" xfId="14759"/>
    <cellStyle name="Финансовый 5 38" xfId="14760"/>
    <cellStyle name="Финансовый 5 39" xfId="14761"/>
    <cellStyle name="Финансовый 5 4" xfId="14762"/>
    <cellStyle name="Финансовый 5 4 2" xfId="14763"/>
    <cellStyle name="Финансовый 5 4 3" xfId="23613"/>
    <cellStyle name="Финансовый 5 40" xfId="14764"/>
    <cellStyle name="Финансовый 5 40 10" xfId="14765"/>
    <cellStyle name="Финансовый 5 40 11" xfId="14766"/>
    <cellStyle name="Финансовый 5 40 12" xfId="14767"/>
    <cellStyle name="Финансовый 5 40 13" xfId="14768"/>
    <cellStyle name="Финансовый 5 40 14" xfId="14769"/>
    <cellStyle name="Финансовый 5 40 15" xfId="14770"/>
    <cellStyle name="Финансовый 5 40 16" xfId="14771"/>
    <cellStyle name="Финансовый 5 40 17" xfId="14772"/>
    <cellStyle name="Финансовый 5 40 18" xfId="14773"/>
    <cellStyle name="Финансовый 5 40 19" xfId="14774"/>
    <cellStyle name="Финансовый 5 40 2" xfId="14775"/>
    <cellStyle name="Финансовый 5 40 2 10" xfId="14776"/>
    <cellStyle name="Финансовый 5 40 2 10 2" xfId="32579"/>
    <cellStyle name="Финансовый 5 40 2 11" xfId="14777"/>
    <cellStyle name="Финансовый 5 40 2 11 2" xfId="32580"/>
    <cellStyle name="Финансовый 5 40 2 12" xfId="14778"/>
    <cellStyle name="Финансовый 5 40 2 12 2" xfId="32581"/>
    <cellStyle name="Финансовый 5 40 2 13" xfId="14779"/>
    <cellStyle name="Финансовый 5 40 2 13 2" xfId="32582"/>
    <cellStyle name="Финансовый 5 40 2 14" xfId="14780"/>
    <cellStyle name="Финансовый 5 40 2 14 2" xfId="32583"/>
    <cellStyle name="Финансовый 5 40 2 15" xfId="14781"/>
    <cellStyle name="Финансовый 5 40 2 15 2" xfId="32584"/>
    <cellStyle name="Финансовый 5 40 2 16" xfId="14782"/>
    <cellStyle name="Финансовый 5 40 2 16 2" xfId="32585"/>
    <cellStyle name="Финансовый 5 40 2 17" xfId="14783"/>
    <cellStyle name="Финансовый 5 40 2 17 2" xfId="32586"/>
    <cellStyle name="Финансовый 5 40 2 18" xfId="14784"/>
    <cellStyle name="Финансовый 5 40 2 18 2" xfId="32587"/>
    <cellStyle name="Финансовый 5 40 2 19" xfId="14785"/>
    <cellStyle name="Финансовый 5 40 2 19 2" xfId="32588"/>
    <cellStyle name="Финансовый 5 40 2 2" xfId="14786"/>
    <cellStyle name="Финансовый 5 40 2 2 2" xfId="32589"/>
    <cellStyle name="Финансовый 5 40 2 20" xfId="14787"/>
    <cellStyle name="Финансовый 5 40 2 20 2" xfId="32590"/>
    <cellStyle name="Финансовый 5 40 2 21" xfId="14788"/>
    <cellStyle name="Финансовый 5 40 2 21 2" xfId="32591"/>
    <cellStyle name="Финансовый 5 40 2 22" xfId="14789"/>
    <cellStyle name="Финансовый 5 40 2 22 2" xfId="32592"/>
    <cellStyle name="Финансовый 5 40 2 23" xfId="14790"/>
    <cellStyle name="Финансовый 5 40 2 23 2" xfId="32593"/>
    <cellStyle name="Финансовый 5 40 2 24" xfId="14791"/>
    <cellStyle name="Финансовый 5 40 2 24 2" xfId="32594"/>
    <cellStyle name="Финансовый 5 40 2 25" xfId="14792"/>
    <cellStyle name="Финансовый 5 40 2 25 2" xfId="32595"/>
    <cellStyle name="Финансовый 5 40 2 26" xfId="14793"/>
    <cellStyle name="Финансовый 5 40 2 26 2" xfId="32596"/>
    <cellStyle name="Финансовый 5 40 2 27" xfId="14794"/>
    <cellStyle name="Финансовый 5 40 2 27 2" xfId="32597"/>
    <cellStyle name="Финансовый 5 40 2 28" xfId="14795"/>
    <cellStyle name="Финансовый 5 40 2 28 2" xfId="32598"/>
    <cellStyle name="Финансовый 5 40 2 29" xfId="14796"/>
    <cellStyle name="Финансовый 5 40 2 29 2" xfId="32599"/>
    <cellStyle name="Финансовый 5 40 2 3" xfId="14797"/>
    <cellStyle name="Финансовый 5 40 2 3 2" xfId="32600"/>
    <cellStyle name="Финансовый 5 40 2 4" xfId="14798"/>
    <cellStyle name="Финансовый 5 40 2 4 2" xfId="32601"/>
    <cellStyle name="Финансовый 5 40 2 5" xfId="14799"/>
    <cellStyle name="Финансовый 5 40 2 5 2" xfId="32602"/>
    <cellStyle name="Финансовый 5 40 2 6" xfId="14800"/>
    <cellStyle name="Финансовый 5 40 2 6 2" xfId="32603"/>
    <cellStyle name="Финансовый 5 40 2 7" xfId="14801"/>
    <cellStyle name="Финансовый 5 40 2 7 2" xfId="32604"/>
    <cellStyle name="Финансовый 5 40 2 8" xfId="14802"/>
    <cellStyle name="Финансовый 5 40 2 8 2" xfId="32605"/>
    <cellStyle name="Финансовый 5 40 2 9" xfId="14803"/>
    <cellStyle name="Финансовый 5 40 2 9 2" xfId="32606"/>
    <cellStyle name="Финансовый 5 40 20" xfId="14804"/>
    <cellStyle name="Финансовый 5 40 21" xfId="14805"/>
    <cellStyle name="Финансовый 5 40 22" xfId="14806"/>
    <cellStyle name="Финансовый 5 40 23" xfId="14807"/>
    <cellStyle name="Финансовый 5 40 24" xfId="14808"/>
    <cellStyle name="Финансовый 5 40 25" xfId="14809"/>
    <cellStyle name="Финансовый 5 40 26" xfId="14810"/>
    <cellStyle name="Финансовый 5 40 27" xfId="14811"/>
    <cellStyle name="Финансовый 5 40 28" xfId="14812"/>
    <cellStyle name="Финансовый 5 40 29" xfId="14813"/>
    <cellStyle name="Финансовый 5 40 3" xfId="14814"/>
    <cellStyle name="Финансовый 5 40 3 2" xfId="32607"/>
    <cellStyle name="Финансовый 5 40 30" xfId="14815"/>
    <cellStyle name="Финансовый 5 40 31" xfId="14816"/>
    <cellStyle name="Финансовый 5 40 32" xfId="14817"/>
    <cellStyle name="Финансовый 5 40 33" xfId="14818"/>
    <cellStyle name="Финансовый 5 40 34" xfId="32578"/>
    <cellStyle name="Финансовый 5 40 4" xfId="14819"/>
    <cellStyle name="Финансовый 5 40 4 2" xfId="32608"/>
    <cellStyle name="Финансовый 5 40 5" xfId="14820"/>
    <cellStyle name="Финансовый 5 40 5 2" xfId="32609"/>
    <cellStyle name="Финансовый 5 40 6" xfId="14821"/>
    <cellStyle name="Финансовый 5 40 6 2" xfId="32610"/>
    <cellStyle name="Финансовый 5 40 7" xfId="14822"/>
    <cellStyle name="Финансовый 5 40 8" xfId="14823"/>
    <cellStyle name="Финансовый 5 40 9" xfId="14824"/>
    <cellStyle name="Финансовый 5 41" xfId="14825"/>
    <cellStyle name="Финансовый 5 41 2" xfId="32611"/>
    <cellStyle name="Финансовый 5 42" xfId="14826"/>
    <cellStyle name="Финансовый 5 42 2" xfId="32612"/>
    <cellStyle name="Финансовый 5 43" xfId="14827"/>
    <cellStyle name="Финансовый 5 43 2" xfId="32613"/>
    <cellStyle name="Финансовый 5 44" xfId="14828"/>
    <cellStyle name="Финансовый 5 44 2" xfId="32614"/>
    <cellStyle name="Финансовый 5 45" xfId="14829"/>
    <cellStyle name="Финансовый 5 45 2" xfId="32615"/>
    <cellStyle name="Финансовый 5 46" xfId="14830"/>
    <cellStyle name="Финансовый 5 46 2" xfId="32616"/>
    <cellStyle name="Финансовый 5 47" xfId="14831"/>
    <cellStyle name="Финансовый 5 47 2" xfId="32617"/>
    <cellStyle name="Финансовый 5 48" xfId="14832"/>
    <cellStyle name="Финансовый 5 48 2" xfId="32618"/>
    <cellStyle name="Финансовый 5 49" xfId="14833"/>
    <cellStyle name="Финансовый 5 49 2" xfId="32619"/>
    <cellStyle name="Финансовый 5 5" xfId="14834"/>
    <cellStyle name="Финансовый 5 5 10" xfId="14835"/>
    <cellStyle name="Финансовый 5 5 11" xfId="14836"/>
    <cellStyle name="Финансовый 5 5 12" xfId="14837"/>
    <cellStyle name="Финансовый 5 5 13" xfId="14838"/>
    <cellStyle name="Финансовый 5 5 14" xfId="14839"/>
    <cellStyle name="Финансовый 5 5 15" xfId="14840"/>
    <cellStyle name="Финансовый 5 5 16" xfId="14841"/>
    <cellStyle name="Финансовый 5 5 17" xfId="14842"/>
    <cellStyle name="Финансовый 5 5 18" xfId="14843"/>
    <cellStyle name="Финансовый 5 5 18 10" xfId="14844"/>
    <cellStyle name="Финансовый 5 5 18 10 2" xfId="32621"/>
    <cellStyle name="Финансовый 5 5 18 11" xfId="14845"/>
    <cellStyle name="Финансовый 5 5 18 11 2" xfId="32622"/>
    <cellStyle name="Финансовый 5 5 18 12" xfId="14846"/>
    <cellStyle name="Финансовый 5 5 18 12 2" xfId="32623"/>
    <cellStyle name="Финансовый 5 5 18 13" xfId="14847"/>
    <cellStyle name="Финансовый 5 5 18 13 2" xfId="32624"/>
    <cellStyle name="Финансовый 5 5 18 14" xfId="14848"/>
    <cellStyle name="Финансовый 5 5 18 14 2" xfId="32625"/>
    <cellStyle name="Финансовый 5 5 18 15" xfId="14849"/>
    <cellStyle name="Финансовый 5 5 18 15 2" xfId="32626"/>
    <cellStyle name="Финансовый 5 5 18 16" xfId="14850"/>
    <cellStyle name="Финансовый 5 5 18 16 2" xfId="32627"/>
    <cellStyle name="Финансовый 5 5 18 17" xfId="14851"/>
    <cellStyle name="Финансовый 5 5 18 17 2" xfId="32628"/>
    <cellStyle name="Финансовый 5 5 18 18" xfId="14852"/>
    <cellStyle name="Финансовый 5 5 18 18 2" xfId="32629"/>
    <cellStyle name="Финансовый 5 5 18 19" xfId="14853"/>
    <cellStyle name="Финансовый 5 5 18 19 2" xfId="32630"/>
    <cellStyle name="Финансовый 5 5 18 2" xfId="14854"/>
    <cellStyle name="Финансовый 5 5 18 2 2" xfId="32631"/>
    <cellStyle name="Финансовый 5 5 18 20" xfId="14855"/>
    <cellStyle name="Финансовый 5 5 18 20 2" xfId="32632"/>
    <cellStyle name="Финансовый 5 5 18 21" xfId="14856"/>
    <cellStyle name="Финансовый 5 5 18 21 2" xfId="32633"/>
    <cellStyle name="Финансовый 5 5 18 22" xfId="14857"/>
    <cellStyle name="Финансовый 5 5 18 22 2" xfId="32634"/>
    <cellStyle name="Финансовый 5 5 18 23" xfId="14858"/>
    <cellStyle name="Финансовый 5 5 18 23 2" xfId="32635"/>
    <cellStyle name="Финансовый 5 5 18 24" xfId="14859"/>
    <cellStyle name="Финансовый 5 5 18 24 2" xfId="32636"/>
    <cellStyle name="Финансовый 5 5 18 25" xfId="14860"/>
    <cellStyle name="Финансовый 5 5 18 25 2" xfId="32637"/>
    <cellStyle name="Финансовый 5 5 18 26" xfId="14861"/>
    <cellStyle name="Финансовый 5 5 18 26 2" xfId="32638"/>
    <cellStyle name="Финансовый 5 5 18 27" xfId="14862"/>
    <cellStyle name="Финансовый 5 5 18 27 2" xfId="32639"/>
    <cellStyle name="Финансовый 5 5 18 28" xfId="14863"/>
    <cellStyle name="Финансовый 5 5 18 28 2" xfId="32640"/>
    <cellStyle name="Финансовый 5 5 18 29" xfId="14864"/>
    <cellStyle name="Финансовый 5 5 18 29 2" xfId="32641"/>
    <cellStyle name="Финансовый 5 5 18 3" xfId="14865"/>
    <cellStyle name="Финансовый 5 5 18 3 2" xfId="32642"/>
    <cellStyle name="Финансовый 5 5 18 4" xfId="14866"/>
    <cellStyle name="Финансовый 5 5 18 4 2" xfId="32643"/>
    <cellStyle name="Финансовый 5 5 18 5" xfId="14867"/>
    <cellStyle name="Финансовый 5 5 18 5 2" xfId="32644"/>
    <cellStyle name="Финансовый 5 5 18 6" xfId="14868"/>
    <cellStyle name="Финансовый 5 5 18 6 2" xfId="32645"/>
    <cellStyle name="Финансовый 5 5 18 7" xfId="14869"/>
    <cellStyle name="Финансовый 5 5 18 7 2" xfId="32646"/>
    <cellStyle name="Финансовый 5 5 18 8" xfId="14870"/>
    <cellStyle name="Финансовый 5 5 18 8 2" xfId="32647"/>
    <cellStyle name="Финансовый 5 5 18 9" xfId="14871"/>
    <cellStyle name="Финансовый 5 5 18 9 2" xfId="32648"/>
    <cellStyle name="Финансовый 5 5 19" xfId="14872"/>
    <cellStyle name="Финансовый 5 5 19 2" xfId="32649"/>
    <cellStyle name="Финансовый 5 5 2" xfId="14873"/>
    <cellStyle name="Финансовый 5 5 2 10" xfId="14874"/>
    <cellStyle name="Финансовый 5 5 2 10 2" xfId="32650"/>
    <cellStyle name="Финансовый 5 5 2 11" xfId="14875"/>
    <cellStyle name="Финансовый 5 5 2 11 2" xfId="32651"/>
    <cellStyle name="Финансовый 5 5 2 12" xfId="14876"/>
    <cellStyle name="Финансовый 5 5 2 12 2" xfId="32652"/>
    <cellStyle name="Финансовый 5 5 2 13" xfId="14877"/>
    <cellStyle name="Финансовый 5 5 2 13 2" xfId="32653"/>
    <cellStyle name="Финансовый 5 5 2 14" xfId="14878"/>
    <cellStyle name="Финансовый 5 5 2 14 2" xfId="32654"/>
    <cellStyle name="Финансовый 5 5 2 15" xfId="14879"/>
    <cellStyle name="Финансовый 5 5 2 15 2" xfId="32655"/>
    <cellStyle name="Финансовый 5 5 2 16" xfId="14880"/>
    <cellStyle name="Финансовый 5 5 2 16 2" xfId="32656"/>
    <cellStyle name="Финансовый 5 5 2 17" xfId="14881"/>
    <cellStyle name="Финансовый 5 5 2 17 2" xfId="32657"/>
    <cellStyle name="Финансовый 5 5 2 18" xfId="14882"/>
    <cellStyle name="Финансовый 5 5 2 18 2" xfId="32658"/>
    <cellStyle name="Финансовый 5 5 2 19" xfId="14883"/>
    <cellStyle name="Финансовый 5 5 2 19 2" xfId="32659"/>
    <cellStyle name="Финансовый 5 5 2 2" xfId="14884"/>
    <cellStyle name="Финансовый 5 5 2 2 10" xfId="14885"/>
    <cellStyle name="Финансовый 5 5 2 2 11" xfId="14886"/>
    <cellStyle name="Финансовый 5 5 2 2 12" xfId="14887"/>
    <cellStyle name="Финансовый 5 5 2 2 13" xfId="14888"/>
    <cellStyle name="Финансовый 5 5 2 2 14" xfId="14889"/>
    <cellStyle name="Финансовый 5 5 2 2 15" xfId="14890"/>
    <cellStyle name="Финансовый 5 5 2 2 16" xfId="14891"/>
    <cellStyle name="Финансовый 5 5 2 2 17" xfId="14892"/>
    <cellStyle name="Финансовый 5 5 2 2 18" xfId="14893"/>
    <cellStyle name="Финансовый 5 5 2 2 19" xfId="14894"/>
    <cellStyle name="Финансовый 5 5 2 2 2" xfId="14895"/>
    <cellStyle name="Финансовый 5 5 2 2 20" xfId="14896"/>
    <cellStyle name="Финансовый 5 5 2 2 21" xfId="14897"/>
    <cellStyle name="Финансовый 5 5 2 2 22" xfId="14898"/>
    <cellStyle name="Финансовый 5 5 2 2 23" xfId="14899"/>
    <cellStyle name="Финансовый 5 5 2 2 24" xfId="14900"/>
    <cellStyle name="Финансовый 5 5 2 2 25" xfId="14901"/>
    <cellStyle name="Финансовый 5 5 2 2 26" xfId="14902"/>
    <cellStyle name="Финансовый 5 5 2 2 27" xfId="14903"/>
    <cellStyle name="Финансовый 5 5 2 2 28" xfId="14904"/>
    <cellStyle name="Финансовый 5 5 2 2 29" xfId="14905"/>
    <cellStyle name="Финансовый 5 5 2 2 3" xfId="14906"/>
    <cellStyle name="Финансовый 5 5 2 2 30" xfId="32660"/>
    <cellStyle name="Финансовый 5 5 2 2 4" xfId="14907"/>
    <cellStyle name="Финансовый 5 5 2 2 5" xfId="14908"/>
    <cellStyle name="Финансовый 5 5 2 2 6" xfId="14909"/>
    <cellStyle name="Финансовый 5 5 2 2 7" xfId="14910"/>
    <cellStyle name="Финансовый 5 5 2 2 8" xfId="14911"/>
    <cellStyle name="Финансовый 5 5 2 2 9" xfId="14912"/>
    <cellStyle name="Финансовый 5 5 2 20" xfId="14913"/>
    <cellStyle name="Финансовый 5 5 2 20 2" xfId="32661"/>
    <cellStyle name="Финансовый 5 5 2 21" xfId="14914"/>
    <cellStyle name="Финансовый 5 5 2 21 2" xfId="32662"/>
    <cellStyle name="Финансовый 5 5 2 22" xfId="14915"/>
    <cellStyle name="Финансовый 5 5 2 22 2" xfId="32663"/>
    <cellStyle name="Финансовый 5 5 2 23" xfId="14916"/>
    <cellStyle name="Финансовый 5 5 2 23 2" xfId="32664"/>
    <cellStyle name="Финансовый 5 5 2 24" xfId="14917"/>
    <cellStyle name="Финансовый 5 5 2 24 2" xfId="32665"/>
    <cellStyle name="Финансовый 5 5 2 25" xfId="14918"/>
    <cellStyle name="Финансовый 5 5 2 25 2" xfId="32666"/>
    <cellStyle name="Финансовый 5 5 2 26" xfId="14919"/>
    <cellStyle name="Финансовый 5 5 2 26 2" xfId="32667"/>
    <cellStyle name="Финансовый 5 5 2 27" xfId="14920"/>
    <cellStyle name="Финансовый 5 5 2 27 2" xfId="32668"/>
    <cellStyle name="Финансовый 5 5 2 28" xfId="14921"/>
    <cellStyle name="Финансовый 5 5 2 28 2" xfId="32669"/>
    <cellStyle name="Финансовый 5 5 2 29" xfId="14922"/>
    <cellStyle name="Финансовый 5 5 2 29 2" xfId="32670"/>
    <cellStyle name="Финансовый 5 5 2 3" xfId="14923"/>
    <cellStyle name="Финансовый 5 5 2 30" xfId="14924"/>
    <cellStyle name="Финансовый 5 5 2 30 2" xfId="32671"/>
    <cellStyle name="Финансовый 5 5 2 31" xfId="14925"/>
    <cellStyle name="Финансовый 5 5 2 31 2" xfId="32672"/>
    <cellStyle name="Финансовый 5 5 2 32" xfId="14926"/>
    <cellStyle name="Финансовый 5 5 2 32 2" xfId="32673"/>
    <cellStyle name="Финансовый 5 5 2 33" xfId="14927"/>
    <cellStyle name="Финансовый 5 5 2 33 2" xfId="32674"/>
    <cellStyle name="Финансовый 5 5 2 4" xfId="14928"/>
    <cellStyle name="Финансовый 5 5 2 5" xfId="14929"/>
    <cellStyle name="Финансовый 5 5 2 6" xfId="14930"/>
    <cellStyle name="Финансовый 5 5 2 7" xfId="14931"/>
    <cellStyle name="Финансовый 5 5 2 7 2" xfId="32675"/>
    <cellStyle name="Финансовый 5 5 2 8" xfId="14932"/>
    <cellStyle name="Финансовый 5 5 2 8 2" xfId="32676"/>
    <cellStyle name="Финансовый 5 5 2 9" xfId="14933"/>
    <cellStyle name="Финансовый 5 5 2 9 2" xfId="32677"/>
    <cellStyle name="Финансовый 5 5 20" xfId="14934"/>
    <cellStyle name="Финансовый 5 5 20 2" xfId="32678"/>
    <cellStyle name="Финансовый 5 5 21" xfId="14935"/>
    <cellStyle name="Финансовый 5 5 21 2" xfId="32679"/>
    <cellStyle name="Финансовый 5 5 22" xfId="14936"/>
    <cellStyle name="Финансовый 5 5 23" xfId="14937"/>
    <cellStyle name="Финансовый 5 5 24" xfId="14938"/>
    <cellStyle name="Финансовый 5 5 25" xfId="14939"/>
    <cellStyle name="Финансовый 5 5 26" xfId="14940"/>
    <cellStyle name="Финансовый 5 5 27" xfId="14941"/>
    <cellStyle name="Финансовый 5 5 28" xfId="14942"/>
    <cellStyle name="Финансовый 5 5 29" xfId="14943"/>
    <cellStyle name="Финансовый 5 5 3" xfId="14944"/>
    <cellStyle name="Финансовый 5 5 30" xfId="14945"/>
    <cellStyle name="Финансовый 5 5 31" xfId="14946"/>
    <cellStyle name="Финансовый 5 5 32" xfId="14947"/>
    <cellStyle name="Финансовый 5 5 33" xfId="14948"/>
    <cellStyle name="Финансовый 5 5 34" xfId="14949"/>
    <cellStyle name="Финансовый 5 5 35" xfId="14950"/>
    <cellStyle name="Финансовый 5 5 36" xfId="14951"/>
    <cellStyle name="Финансовый 5 5 37" xfId="14952"/>
    <cellStyle name="Финансовый 5 5 38" xfId="14953"/>
    <cellStyle name="Финансовый 5 5 39" xfId="14954"/>
    <cellStyle name="Финансовый 5 5 4" xfId="14955"/>
    <cellStyle name="Финансовый 5 5 40" xfId="14956"/>
    <cellStyle name="Финансовый 5 5 41" xfId="14957"/>
    <cellStyle name="Финансовый 5 5 42" xfId="14958"/>
    <cellStyle name="Финансовый 5 5 43" xfId="14959"/>
    <cellStyle name="Финансовый 5 5 44" xfId="14960"/>
    <cellStyle name="Финансовый 5 5 45" xfId="14961"/>
    <cellStyle name="Финансовый 5 5 46" xfId="14962"/>
    <cellStyle name="Финансовый 5 5 47" xfId="14963"/>
    <cellStyle name="Финансовый 5 5 48" xfId="14964"/>
    <cellStyle name="Финансовый 5 5 49" xfId="32620"/>
    <cellStyle name="Финансовый 5 5 5" xfId="14965"/>
    <cellStyle name="Финансовый 5 5 6" xfId="14966"/>
    <cellStyle name="Финансовый 5 5 7" xfId="14967"/>
    <cellStyle name="Финансовый 5 5 8" xfId="14968"/>
    <cellStyle name="Финансовый 5 5 9" xfId="14969"/>
    <cellStyle name="Финансовый 5 50" xfId="14970"/>
    <cellStyle name="Финансовый 5 50 2" xfId="32680"/>
    <cellStyle name="Финансовый 5 51" xfId="14971"/>
    <cellStyle name="Финансовый 5 51 2" xfId="32681"/>
    <cellStyle name="Финансовый 5 52" xfId="14972"/>
    <cellStyle name="Финансовый 5 52 2" xfId="32682"/>
    <cellStyle name="Финансовый 5 53" xfId="14973"/>
    <cellStyle name="Финансовый 5 53 2" xfId="32683"/>
    <cellStyle name="Финансовый 5 54" xfId="14974"/>
    <cellStyle name="Финансовый 5 54 2" xfId="32684"/>
    <cellStyle name="Финансовый 5 55" xfId="14975"/>
    <cellStyle name="Финансовый 5 55 10" xfId="14976"/>
    <cellStyle name="Финансовый 5 55 11" xfId="14977"/>
    <cellStyle name="Финансовый 5 55 12" xfId="14978"/>
    <cellStyle name="Финансовый 5 55 13" xfId="14979"/>
    <cellStyle name="Финансовый 5 55 14" xfId="14980"/>
    <cellStyle name="Финансовый 5 55 15" xfId="14981"/>
    <cellStyle name="Финансовый 5 55 16" xfId="14982"/>
    <cellStyle name="Финансовый 5 55 17" xfId="14983"/>
    <cellStyle name="Финансовый 5 55 18" xfId="14984"/>
    <cellStyle name="Финансовый 5 55 19" xfId="14985"/>
    <cellStyle name="Финансовый 5 55 2" xfId="14986"/>
    <cellStyle name="Финансовый 5 55 20" xfId="14987"/>
    <cellStyle name="Финансовый 5 55 21" xfId="14988"/>
    <cellStyle name="Финансовый 5 55 22" xfId="14989"/>
    <cellStyle name="Финансовый 5 55 23" xfId="14990"/>
    <cellStyle name="Финансовый 5 55 24" xfId="14991"/>
    <cellStyle name="Финансовый 5 55 25" xfId="14992"/>
    <cellStyle name="Финансовый 5 55 26" xfId="14993"/>
    <cellStyle name="Финансовый 5 55 27" xfId="14994"/>
    <cellStyle name="Финансовый 5 55 28" xfId="14995"/>
    <cellStyle name="Финансовый 5 55 29" xfId="14996"/>
    <cellStyle name="Финансовый 5 55 3" xfId="14997"/>
    <cellStyle name="Финансовый 5 55 30" xfId="32685"/>
    <cellStyle name="Финансовый 5 55 4" xfId="14998"/>
    <cellStyle name="Финансовый 5 55 5" xfId="14999"/>
    <cellStyle name="Финансовый 5 55 6" xfId="15000"/>
    <cellStyle name="Финансовый 5 55 7" xfId="15001"/>
    <cellStyle name="Финансовый 5 55 8" xfId="15002"/>
    <cellStyle name="Финансовый 5 55 9" xfId="15003"/>
    <cellStyle name="Финансовый 5 56" xfId="15004"/>
    <cellStyle name="Финансовый 5 57" xfId="15005"/>
    <cellStyle name="Финансовый 5 58" xfId="15006"/>
    <cellStyle name="Финансовый 5 59" xfId="15007"/>
    <cellStyle name="Финансовый 5 59 2" xfId="32686"/>
    <cellStyle name="Финансовый 5 6" xfId="15008"/>
    <cellStyle name="Финансовый 5 60" xfId="15009"/>
    <cellStyle name="Финансовый 5 60 2" xfId="32687"/>
    <cellStyle name="Финансовый 5 61" xfId="15010"/>
    <cellStyle name="Финансовый 5 61 2" xfId="32688"/>
    <cellStyle name="Финансовый 5 62" xfId="15011"/>
    <cellStyle name="Финансовый 5 62 2" xfId="32689"/>
    <cellStyle name="Финансовый 5 63" xfId="15012"/>
    <cellStyle name="Финансовый 5 63 2" xfId="32690"/>
    <cellStyle name="Финансовый 5 64" xfId="15013"/>
    <cellStyle name="Финансовый 5 64 2" xfId="32691"/>
    <cellStyle name="Финансовый 5 65" xfId="15014"/>
    <cellStyle name="Финансовый 5 65 2" xfId="32692"/>
    <cellStyle name="Финансовый 5 66" xfId="15015"/>
    <cellStyle name="Финансовый 5 66 2" xfId="32693"/>
    <cellStyle name="Финансовый 5 67" xfId="15016"/>
    <cellStyle name="Финансовый 5 67 2" xfId="32694"/>
    <cellStyle name="Финансовый 5 68" xfId="15017"/>
    <cellStyle name="Финансовый 5 68 2" xfId="32695"/>
    <cellStyle name="Финансовый 5 69" xfId="15018"/>
    <cellStyle name="Финансовый 5 69 2" xfId="32696"/>
    <cellStyle name="Финансовый 5 7" xfId="15019"/>
    <cellStyle name="Финансовый 5 70" xfId="15020"/>
    <cellStyle name="Финансовый 5 70 2" xfId="32697"/>
    <cellStyle name="Финансовый 5 71" xfId="15021"/>
    <cellStyle name="Финансовый 5 71 2" xfId="32698"/>
    <cellStyle name="Финансовый 5 72" xfId="15022"/>
    <cellStyle name="Финансовый 5 72 2" xfId="32699"/>
    <cellStyle name="Финансовый 5 73" xfId="15023"/>
    <cellStyle name="Финансовый 5 73 2" xfId="32700"/>
    <cellStyle name="Финансовый 5 74" xfId="15024"/>
    <cellStyle name="Финансовый 5 74 2" xfId="32701"/>
    <cellStyle name="Финансовый 5 75" xfId="15025"/>
    <cellStyle name="Финансовый 5 75 2" xfId="32702"/>
    <cellStyle name="Финансовый 5 76" xfId="15026"/>
    <cellStyle name="Финансовый 5 76 2" xfId="32703"/>
    <cellStyle name="Финансовый 5 77" xfId="15027"/>
    <cellStyle name="Финансовый 5 77 2" xfId="32704"/>
    <cellStyle name="Финансовый 5 78" xfId="15028"/>
    <cellStyle name="Финансовый 5 78 2" xfId="32705"/>
    <cellStyle name="Финансовый 5 79" xfId="15029"/>
    <cellStyle name="Финансовый 5 79 2" xfId="32706"/>
    <cellStyle name="Финансовый 5 8" xfId="15030"/>
    <cellStyle name="Финансовый 5 80" xfId="15031"/>
    <cellStyle name="Финансовый 5 80 2" xfId="32707"/>
    <cellStyle name="Финансовый 5 81" xfId="15032"/>
    <cellStyle name="Финансовый 5 81 2" xfId="32708"/>
    <cellStyle name="Финансовый 5 82" xfId="15033"/>
    <cellStyle name="Финансовый 5 82 2" xfId="32709"/>
    <cellStyle name="Финансовый 5 83" xfId="15034"/>
    <cellStyle name="Финансовый 5 83 2" xfId="32710"/>
    <cellStyle name="Финансовый 5 84" xfId="15035"/>
    <cellStyle name="Финансовый 5 84 2" xfId="32711"/>
    <cellStyle name="Финансовый 5 85" xfId="15036"/>
    <cellStyle name="Финансовый 5 85 2" xfId="32712"/>
    <cellStyle name="Финансовый 5 86" xfId="23614"/>
    <cellStyle name="Финансовый 5 87" xfId="23615"/>
    <cellStyle name="Финансовый 5 88" xfId="23616"/>
    <cellStyle name="Финансовый 5 9" xfId="15037"/>
    <cellStyle name="Финансовый 5_Производственная программа ДЭС на 2013 год  24 09  (2)" xfId="15038"/>
    <cellStyle name="Финансовый 50" xfId="15039"/>
    <cellStyle name="Финансовый 50 2" xfId="15040"/>
    <cellStyle name="Финансовый 50 3" xfId="23617"/>
    <cellStyle name="Финансовый 51" xfId="15041"/>
    <cellStyle name="Финансовый 51 2" xfId="15042"/>
    <cellStyle name="Финансовый 51 3" xfId="23618"/>
    <cellStyle name="Финансовый 52" xfId="15043"/>
    <cellStyle name="Финансовый 52 2" xfId="15044"/>
    <cellStyle name="Финансовый 52 3" xfId="23619"/>
    <cellStyle name="Финансовый 53" xfId="15045"/>
    <cellStyle name="Финансовый 53 2" xfId="15046"/>
    <cellStyle name="Финансовый 53 3" xfId="23620"/>
    <cellStyle name="Финансовый 54" xfId="15047"/>
    <cellStyle name="Финансовый 54 2" xfId="15048"/>
    <cellStyle name="Финансовый 54 3" xfId="23621"/>
    <cellStyle name="Финансовый 55" xfId="15049"/>
    <cellStyle name="Финансовый 55 2" xfId="15050"/>
    <cellStyle name="Финансовый 55 3" xfId="23622"/>
    <cellStyle name="Финансовый 56" xfId="15051"/>
    <cellStyle name="Финансовый 56 2" xfId="15052"/>
    <cellStyle name="Финансовый 56 3" xfId="23623"/>
    <cellStyle name="Финансовый 57" xfId="15053"/>
    <cellStyle name="Финансовый 57 2" xfId="15054"/>
    <cellStyle name="Финансовый 57 3" xfId="23624"/>
    <cellStyle name="Финансовый 58" xfId="15055"/>
    <cellStyle name="Финансовый 58 2" xfId="15056"/>
    <cellStyle name="Финансовый 58 3" xfId="23625"/>
    <cellStyle name="Финансовый 59" xfId="15057"/>
    <cellStyle name="Финансовый 59 2" xfId="15058"/>
    <cellStyle name="Финансовый 59 3" xfId="23626"/>
    <cellStyle name="Финансовый 6" xfId="15059"/>
    <cellStyle name="Финансовый 6 10" xfId="15060"/>
    <cellStyle name="Финансовый 6 11" xfId="15061"/>
    <cellStyle name="Финансовый 6 12" xfId="15062"/>
    <cellStyle name="Финансовый 6 13" xfId="15063"/>
    <cellStyle name="Финансовый 6 14" xfId="23627"/>
    <cellStyle name="Финансовый 6 2" xfId="15064"/>
    <cellStyle name="Финансовый 6 2 2" xfId="15065"/>
    <cellStyle name="Финансовый 6 2 3" xfId="15066"/>
    <cellStyle name="Финансовый 6 2 4" xfId="32713"/>
    <cellStyle name="Финансовый 6 3" xfId="15067"/>
    <cellStyle name="Финансовый 6 3 2" xfId="15068"/>
    <cellStyle name="Финансовый 6 3 3" xfId="15069"/>
    <cellStyle name="Финансовый 6 3 4" xfId="32714"/>
    <cellStyle name="Финансовый 6 4" xfId="15070"/>
    <cellStyle name="Финансовый 6 4 2" xfId="15071"/>
    <cellStyle name="Финансовый 6 4 3" xfId="23628"/>
    <cellStyle name="Финансовый 6 5" xfId="15072"/>
    <cellStyle name="Финансовый 6 5 2" xfId="23629"/>
    <cellStyle name="Финансовый 6 6" xfId="15073"/>
    <cellStyle name="Финансовый 6 6 2" xfId="23630"/>
    <cellStyle name="Финансовый 6 7" xfId="15074"/>
    <cellStyle name="Финансовый 6 7 2" xfId="23631"/>
    <cellStyle name="Финансовый 6 8" xfId="15075"/>
    <cellStyle name="Финансовый 6 9" xfId="15076"/>
    <cellStyle name="Финансовый 60" xfId="15077"/>
    <cellStyle name="Финансовый 60 2" xfId="15078"/>
    <cellStyle name="Финансовый 60 3" xfId="23632"/>
    <cellStyle name="Финансовый 61" xfId="15079"/>
    <cellStyle name="Финансовый 61 2" xfId="15080"/>
    <cellStyle name="Финансовый 61 3" xfId="23633"/>
    <cellStyle name="Финансовый 62" xfId="15081"/>
    <cellStyle name="Финансовый 62 2" xfId="23634"/>
    <cellStyle name="Финансовый 63" xfId="15082"/>
    <cellStyle name="Финансовый 63 2" xfId="23635"/>
    <cellStyle name="Финансовый 64" xfId="15083"/>
    <cellStyle name="Финансовый 65" xfId="15084"/>
    <cellStyle name="Финансовый 66" xfId="15085"/>
    <cellStyle name="Финансовый 67" xfId="15086"/>
    <cellStyle name="Финансовый 68" xfId="15087"/>
    <cellStyle name="Финансовый 69" xfId="15088"/>
    <cellStyle name="Финансовый 7" xfId="15089"/>
    <cellStyle name="Финансовый 7 10" xfId="15090"/>
    <cellStyle name="Финансовый 7 100" xfId="15091"/>
    <cellStyle name="Финансовый 7 101" xfId="15092"/>
    <cellStyle name="Финансовый 7 102" xfId="23636"/>
    <cellStyle name="Финансовый 7 103" xfId="23637"/>
    <cellStyle name="Финансовый 7 104" xfId="23638"/>
    <cellStyle name="Финансовый 7 11" xfId="15093"/>
    <cellStyle name="Финансовый 7 12" xfId="15094"/>
    <cellStyle name="Финансовый 7 13" xfId="15095"/>
    <cellStyle name="Финансовый 7 14" xfId="15096"/>
    <cellStyle name="Финансовый 7 15" xfId="15097"/>
    <cellStyle name="Финансовый 7 16" xfId="15098"/>
    <cellStyle name="Финансовый 7 17" xfId="15099"/>
    <cellStyle name="Финансовый 7 18" xfId="15100"/>
    <cellStyle name="Финансовый 7 19" xfId="15101"/>
    <cellStyle name="Финансовый 7 2" xfId="15102"/>
    <cellStyle name="Финансовый 7 2 2" xfId="15103"/>
    <cellStyle name="Финансовый 7 2 3" xfId="15104"/>
    <cellStyle name="Финансовый 7 2 4" xfId="23639"/>
    <cellStyle name="Финансовый 7 2 5" xfId="23640"/>
    <cellStyle name="Финансовый 7 20" xfId="15105"/>
    <cellStyle name="Финансовый 7 20 10" xfId="15106"/>
    <cellStyle name="Финансовый 7 20 11" xfId="15107"/>
    <cellStyle name="Финансовый 7 20 12" xfId="15108"/>
    <cellStyle name="Финансовый 7 20 13" xfId="15109"/>
    <cellStyle name="Финансовый 7 20 14" xfId="15110"/>
    <cellStyle name="Финансовый 7 20 15" xfId="15111"/>
    <cellStyle name="Финансовый 7 20 16" xfId="15112"/>
    <cellStyle name="Финансовый 7 20 17" xfId="15113"/>
    <cellStyle name="Финансовый 7 20 18" xfId="15114"/>
    <cellStyle name="Финансовый 7 20 18 10" xfId="15115"/>
    <cellStyle name="Финансовый 7 20 18 11" xfId="15116"/>
    <cellStyle name="Финансовый 7 20 18 12" xfId="15117"/>
    <cellStyle name="Финансовый 7 20 18 13" xfId="15118"/>
    <cellStyle name="Финансовый 7 20 18 14" xfId="15119"/>
    <cellStyle name="Финансовый 7 20 18 15" xfId="15120"/>
    <cellStyle name="Финансовый 7 20 18 16" xfId="15121"/>
    <cellStyle name="Финансовый 7 20 18 17" xfId="15122"/>
    <cellStyle name="Финансовый 7 20 18 18" xfId="15123"/>
    <cellStyle name="Финансовый 7 20 18 19" xfId="15124"/>
    <cellStyle name="Финансовый 7 20 18 2" xfId="15125"/>
    <cellStyle name="Финансовый 7 20 18 20" xfId="15126"/>
    <cellStyle name="Финансовый 7 20 18 21" xfId="15127"/>
    <cellStyle name="Финансовый 7 20 18 22" xfId="15128"/>
    <cellStyle name="Финансовый 7 20 18 23" xfId="15129"/>
    <cellStyle name="Финансовый 7 20 18 24" xfId="15130"/>
    <cellStyle name="Финансовый 7 20 18 25" xfId="15131"/>
    <cellStyle name="Финансовый 7 20 18 26" xfId="15132"/>
    <cellStyle name="Финансовый 7 20 18 27" xfId="15133"/>
    <cellStyle name="Финансовый 7 20 18 28" xfId="15134"/>
    <cellStyle name="Финансовый 7 20 18 29" xfId="15135"/>
    <cellStyle name="Финансовый 7 20 18 3" xfId="15136"/>
    <cellStyle name="Финансовый 7 20 18 4" xfId="15137"/>
    <cellStyle name="Финансовый 7 20 18 5" xfId="15138"/>
    <cellStyle name="Финансовый 7 20 18 6" xfId="15139"/>
    <cellStyle name="Финансовый 7 20 18 7" xfId="15140"/>
    <cellStyle name="Финансовый 7 20 18 8" xfId="15141"/>
    <cellStyle name="Финансовый 7 20 18 9" xfId="15142"/>
    <cellStyle name="Финансовый 7 20 19" xfId="15143"/>
    <cellStyle name="Финансовый 7 20 2" xfId="15144"/>
    <cellStyle name="Финансовый 7 20 2 10" xfId="15145"/>
    <cellStyle name="Финансовый 7 20 2 11" xfId="15146"/>
    <cellStyle name="Финансовый 7 20 2 12" xfId="15147"/>
    <cellStyle name="Финансовый 7 20 2 13" xfId="15148"/>
    <cellStyle name="Финансовый 7 20 2 14" xfId="15149"/>
    <cellStyle name="Финансовый 7 20 2 15" xfId="15150"/>
    <cellStyle name="Финансовый 7 20 2 16" xfId="15151"/>
    <cellStyle name="Финансовый 7 20 2 17" xfId="15152"/>
    <cellStyle name="Финансовый 7 20 2 18" xfId="15153"/>
    <cellStyle name="Финансовый 7 20 2 19" xfId="15154"/>
    <cellStyle name="Финансовый 7 20 2 2" xfId="15155"/>
    <cellStyle name="Финансовый 7 20 2 2 10" xfId="15156"/>
    <cellStyle name="Финансовый 7 20 2 2 11" xfId="15157"/>
    <cellStyle name="Финансовый 7 20 2 2 12" xfId="15158"/>
    <cellStyle name="Финансовый 7 20 2 2 13" xfId="15159"/>
    <cellStyle name="Финансовый 7 20 2 2 14" xfId="15160"/>
    <cellStyle name="Финансовый 7 20 2 2 15" xfId="15161"/>
    <cellStyle name="Финансовый 7 20 2 2 16" xfId="15162"/>
    <cellStyle name="Финансовый 7 20 2 2 17" xfId="15163"/>
    <cellStyle name="Финансовый 7 20 2 2 18" xfId="15164"/>
    <cellStyle name="Финансовый 7 20 2 2 19" xfId="15165"/>
    <cellStyle name="Финансовый 7 20 2 2 2" xfId="15166"/>
    <cellStyle name="Финансовый 7 20 2 2 20" xfId="15167"/>
    <cellStyle name="Финансовый 7 20 2 2 21" xfId="15168"/>
    <cellStyle name="Финансовый 7 20 2 2 22" xfId="15169"/>
    <cellStyle name="Финансовый 7 20 2 2 23" xfId="15170"/>
    <cellStyle name="Финансовый 7 20 2 2 24" xfId="15171"/>
    <cellStyle name="Финансовый 7 20 2 2 25" xfId="15172"/>
    <cellStyle name="Финансовый 7 20 2 2 26" xfId="15173"/>
    <cellStyle name="Финансовый 7 20 2 2 27" xfId="15174"/>
    <cellStyle name="Финансовый 7 20 2 2 28" xfId="15175"/>
    <cellStyle name="Финансовый 7 20 2 2 29" xfId="15176"/>
    <cellStyle name="Финансовый 7 20 2 2 3" xfId="15177"/>
    <cellStyle name="Финансовый 7 20 2 2 4" xfId="15178"/>
    <cellStyle name="Финансовый 7 20 2 2 5" xfId="15179"/>
    <cellStyle name="Финансовый 7 20 2 2 6" xfId="15180"/>
    <cellStyle name="Финансовый 7 20 2 2 7" xfId="15181"/>
    <cellStyle name="Финансовый 7 20 2 2 8" xfId="15182"/>
    <cellStyle name="Финансовый 7 20 2 2 9" xfId="15183"/>
    <cellStyle name="Финансовый 7 20 2 20" xfId="15184"/>
    <cellStyle name="Финансовый 7 20 2 21" xfId="15185"/>
    <cellStyle name="Финансовый 7 20 2 22" xfId="15186"/>
    <cellStyle name="Финансовый 7 20 2 23" xfId="15187"/>
    <cellStyle name="Финансовый 7 20 2 24" xfId="15188"/>
    <cellStyle name="Финансовый 7 20 2 25" xfId="15189"/>
    <cellStyle name="Финансовый 7 20 2 26" xfId="15190"/>
    <cellStyle name="Финансовый 7 20 2 27" xfId="15191"/>
    <cellStyle name="Финансовый 7 20 2 28" xfId="15192"/>
    <cellStyle name="Финансовый 7 20 2 29" xfId="15193"/>
    <cellStyle name="Финансовый 7 20 2 3" xfId="15194"/>
    <cellStyle name="Финансовый 7 20 2 30" xfId="15195"/>
    <cellStyle name="Финансовый 7 20 2 31" xfId="15196"/>
    <cellStyle name="Финансовый 7 20 2 32" xfId="15197"/>
    <cellStyle name="Финансовый 7 20 2 33" xfId="15198"/>
    <cellStyle name="Финансовый 7 20 2 4" xfId="15199"/>
    <cellStyle name="Финансовый 7 20 2 5" xfId="15200"/>
    <cellStyle name="Финансовый 7 20 2 6" xfId="15201"/>
    <cellStyle name="Финансовый 7 20 2 7" xfId="15202"/>
    <cellStyle name="Финансовый 7 20 2 8" xfId="15203"/>
    <cellStyle name="Финансовый 7 20 2 9" xfId="15204"/>
    <cellStyle name="Финансовый 7 20 20" xfId="15205"/>
    <cellStyle name="Финансовый 7 20 21" xfId="15206"/>
    <cellStyle name="Финансовый 7 20 22" xfId="15207"/>
    <cellStyle name="Финансовый 7 20 23" xfId="15208"/>
    <cellStyle name="Финансовый 7 20 24" xfId="15209"/>
    <cellStyle name="Финансовый 7 20 25" xfId="15210"/>
    <cellStyle name="Финансовый 7 20 26" xfId="15211"/>
    <cellStyle name="Финансовый 7 20 27" xfId="15212"/>
    <cellStyle name="Финансовый 7 20 28" xfId="15213"/>
    <cellStyle name="Финансовый 7 20 29" xfId="15214"/>
    <cellStyle name="Финансовый 7 20 3" xfId="15215"/>
    <cellStyle name="Финансовый 7 20 30" xfId="15216"/>
    <cellStyle name="Финансовый 7 20 31" xfId="15217"/>
    <cellStyle name="Финансовый 7 20 32" xfId="15218"/>
    <cellStyle name="Финансовый 7 20 33" xfId="15219"/>
    <cellStyle name="Финансовый 7 20 34" xfId="15220"/>
    <cellStyle name="Финансовый 7 20 35" xfId="15221"/>
    <cellStyle name="Финансовый 7 20 36" xfId="15222"/>
    <cellStyle name="Финансовый 7 20 37" xfId="15223"/>
    <cellStyle name="Финансовый 7 20 38" xfId="15224"/>
    <cellStyle name="Финансовый 7 20 39" xfId="15225"/>
    <cellStyle name="Финансовый 7 20 4" xfId="15226"/>
    <cellStyle name="Финансовый 7 20 40" xfId="15227"/>
    <cellStyle name="Финансовый 7 20 41" xfId="15228"/>
    <cellStyle name="Финансовый 7 20 42" xfId="15229"/>
    <cellStyle name="Финансовый 7 20 43" xfId="15230"/>
    <cellStyle name="Финансовый 7 20 44" xfId="15231"/>
    <cellStyle name="Финансовый 7 20 45" xfId="15232"/>
    <cellStyle name="Финансовый 7 20 46" xfId="15233"/>
    <cellStyle name="Финансовый 7 20 47" xfId="15234"/>
    <cellStyle name="Финансовый 7 20 48" xfId="15235"/>
    <cellStyle name="Финансовый 7 20 5" xfId="15236"/>
    <cellStyle name="Финансовый 7 20 6" xfId="15237"/>
    <cellStyle name="Финансовый 7 20 7" xfId="15238"/>
    <cellStyle name="Финансовый 7 20 8" xfId="15239"/>
    <cellStyle name="Финансовый 7 20 9" xfId="15240"/>
    <cellStyle name="Финансовый 7 21" xfId="15241"/>
    <cellStyle name="Финансовый 7 22" xfId="15242"/>
    <cellStyle name="Финансовый 7 23" xfId="15243"/>
    <cellStyle name="Финансовый 7 24" xfId="15244"/>
    <cellStyle name="Финансовый 7 25" xfId="15245"/>
    <cellStyle name="Финансовый 7 26" xfId="15246"/>
    <cellStyle name="Финансовый 7 27" xfId="15247"/>
    <cellStyle name="Финансовый 7 28" xfId="15248"/>
    <cellStyle name="Финансовый 7 29" xfId="15249"/>
    <cellStyle name="Финансовый 7 3" xfId="15250"/>
    <cellStyle name="Финансовый 7 3 2" xfId="15251"/>
    <cellStyle name="Финансовый 7 3 3" xfId="23641"/>
    <cellStyle name="Финансовый 7 30" xfId="15252"/>
    <cellStyle name="Финансовый 7 31" xfId="15253"/>
    <cellStyle name="Финансовый 7 32" xfId="15254"/>
    <cellStyle name="Финансовый 7 33" xfId="15255"/>
    <cellStyle name="Финансовый 7 34" xfId="15256"/>
    <cellStyle name="Финансовый 7 35" xfId="15257"/>
    <cellStyle name="Финансовый 7 36" xfId="15258"/>
    <cellStyle name="Финансовый 7 37" xfId="15259"/>
    <cellStyle name="Финансовый 7 38" xfId="15260"/>
    <cellStyle name="Финансовый 7 39" xfId="15261"/>
    <cellStyle name="Финансовый 7 4" xfId="15262"/>
    <cellStyle name="Финансовый 7 4 2" xfId="23642"/>
    <cellStyle name="Финансовый 7 40" xfId="15263"/>
    <cellStyle name="Финансовый 7 41" xfId="15264"/>
    <cellStyle name="Финансовый 7 42" xfId="15265"/>
    <cellStyle name="Финансовый 7 43" xfId="15266"/>
    <cellStyle name="Финансовый 7 44" xfId="15267"/>
    <cellStyle name="Финансовый 7 45" xfId="15268"/>
    <cellStyle name="Финансовый 7 46" xfId="15269"/>
    <cellStyle name="Финансовый 7 47" xfId="15270"/>
    <cellStyle name="Финансовый 7 48" xfId="15271"/>
    <cellStyle name="Финансовый 7 49" xfId="15272"/>
    <cellStyle name="Финансовый 7 5" xfId="15273"/>
    <cellStyle name="Финансовый 7 5 2" xfId="23643"/>
    <cellStyle name="Финансовый 7 50" xfId="15274"/>
    <cellStyle name="Финансовый 7 51" xfId="15275"/>
    <cellStyle name="Финансовый 7 52" xfId="15276"/>
    <cellStyle name="Финансовый 7 53" xfId="15277"/>
    <cellStyle name="Финансовый 7 54" xfId="15278"/>
    <cellStyle name="Финансовый 7 55" xfId="15279"/>
    <cellStyle name="Финансовый 7 55 10" xfId="15280"/>
    <cellStyle name="Финансовый 7 55 11" xfId="15281"/>
    <cellStyle name="Финансовый 7 55 12" xfId="15282"/>
    <cellStyle name="Финансовый 7 55 13" xfId="15283"/>
    <cellStyle name="Финансовый 7 55 14" xfId="15284"/>
    <cellStyle name="Финансовый 7 55 15" xfId="15285"/>
    <cellStyle name="Финансовый 7 55 16" xfId="15286"/>
    <cellStyle name="Финансовый 7 55 17" xfId="15287"/>
    <cellStyle name="Финансовый 7 55 18" xfId="15288"/>
    <cellStyle name="Финансовый 7 55 19" xfId="15289"/>
    <cellStyle name="Финансовый 7 55 2" xfId="15290"/>
    <cellStyle name="Финансовый 7 55 2 10" xfId="15291"/>
    <cellStyle name="Финансовый 7 55 2 11" xfId="15292"/>
    <cellStyle name="Финансовый 7 55 2 12" xfId="15293"/>
    <cellStyle name="Финансовый 7 55 2 13" xfId="15294"/>
    <cellStyle name="Финансовый 7 55 2 14" xfId="15295"/>
    <cellStyle name="Финансовый 7 55 2 15" xfId="15296"/>
    <cellStyle name="Финансовый 7 55 2 16" xfId="15297"/>
    <cellStyle name="Финансовый 7 55 2 17" xfId="15298"/>
    <cellStyle name="Финансовый 7 55 2 18" xfId="15299"/>
    <cellStyle name="Финансовый 7 55 2 19" xfId="15300"/>
    <cellStyle name="Финансовый 7 55 2 2" xfId="15301"/>
    <cellStyle name="Финансовый 7 55 2 20" xfId="15302"/>
    <cellStyle name="Финансовый 7 55 2 21" xfId="15303"/>
    <cellStyle name="Финансовый 7 55 2 22" xfId="15304"/>
    <cellStyle name="Финансовый 7 55 2 23" xfId="15305"/>
    <cellStyle name="Финансовый 7 55 2 24" xfId="15306"/>
    <cellStyle name="Финансовый 7 55 2 25" xfId="15307"/>
    <cellStyle name="Финансовый 7 55 2 26" xfId="15308"/>
    <cellStyle name="Финансовый 7 55 2 27" xfId="15309"/>
    <cellStyle name="Финансовый 7 55 2 28" xfId="15310"/>
    <cellStyle name="Финансовый 7 55 2 29" xfId="15311"/>
    <cellStyle name="Финансовый 7 55 2 3" xfId="15312"/>
    <cellStyle name="Финансовый 7 55 2 4" xfId="15313"/>
    <cellStyle name="Финансовый 7 55 2 5" xfId="15314"/>
    <cellStyle name="Финансовый 7 55 2 6" xfId="15315"/>
    <cellStyle name="Финансовый 7 55 2 7" xfId="15316"/>
    <cellStyle name="Финансовый 7 55 2 8" xfId="15317"/>
    <cellStyle name="Финансовый 7 55 2 9" xfId="15318"/>
    <cellStyle name="Финансовый 7 55 20" xfId="15319"/>
    <cellStyle name="Финансовый 7 55 21" xfId="15320"/>
    <cellStyle name="Финансовый 7 55 22" xfId="15321"/>
    <cellStyle name="Финансовый 7 55 23" xfId="15322"/>
    <cellStyle name="Финансовый 7 55 24" xfId="15323"/>
    <cellStyle name="Финансовый 7 55 25" xfId="15324"/>
    <cellStyle name="Финансовый 7 55 26" xfId="15325"/>
    <cellStyle name="Финансовый 7 55 27" xfId="15326"/>
    <cellStyle name="Финансовый 7 55 28" xfId="15327"/>
    <cellStyle name="Финансовый 7 55 29" xfId="15328"/>
    <cellStyle name="Финансовый 7 55 3" xfId="15329"/>
    <cellStyle name="Финансовый 7 55 30" xfId="15330"/>
    <cellStyle name="Финансовый 7 55 31" xfId="15331"/>
    <cellStyle name="Финансовый 7 55 32" xfId="15332"/>
    <cellStyle name="Финансовый 7 55 33" xfId="15333"/>
    <cellStyle name="Финансовый 7 55 4" xfId="15334"/>
    <cellStyle name="Финансовый 7 55 5" xfId="15335"/>
    <cellStyle name="Финансовый 7 55 6" xfId="15336"/>
    <cellStyle name="Финансовый 7 55 7" xfId="15337"/>
    <cellStyle name="Финансовый 7 55 8" xfId="15338"/>
    <cellStyle name="Финансовый 7 55 9" xfId="15339"/>
    <cellStyle name="Финансовый 7 56" xfId="15340"/>
    <cellStyle name="Финансовый 7 57" xfId="15341"/>
    <cellStyle name="Финансовый 7 58" xfId="15342"/>
    <cellStyle name="Финансовый 7 59" xfId="15343"/>
    <cellStyle name="Финансовый 7 6" xfId="15344"/>
    <cellStyle name="Финансовый 7 6 2" xfId="23644"/>
    <cellStyle name="Финансовый 7 60" xfId="15345"/>
    <cellStyle name="Финансовый 7 61" xfId="15346"/>
    <cellStyle name="Финансовый 7 62" xfId="15347"/>
    <cellStyle name="Финансовый 7 63" xfId="15348"/>
    <cellStyle name="Финансовый 7 64" xfId="15349"/>
    <cellStyle name="Финансовый 7 65" xfId="15350"/>
    <cellStyle name="Финансовый 7 66" xfId="15351"/>
    <cellStyle name="Финансовый 7 67" xfId="15352"/>
    <cellStyle name="Финансовый 7 68" xfId="15353"/>
    <cellStyle name="Финансовый 7 69" xfId="15354"/>
    <cellStyle name="Финансовый 7 7" xfId="15355"/>
    <cellStyle name="Финансовый 7 70" xfId="15356"/>
    <cellStyle name="Финансовый 7 70 10" xfId="15357"/>
    <cellStyle name="Финансовый 7 70 11" xfId="15358"/>
    <cellStyle name="Финансовый 7 70 12" xfId="15359"/>
    <cellStyle name="Финансовый 7 70 13" xfId="15360"/>
    <cellStyle name="Финансовый 7 70 14" xfId="15361"/>
    <cellStyle name="Финансовый 7 70 15" xfId="15362"/>
    <cellStyle name="Финансовый 7 70 16" xfId="15363"/>
    <cellStyle name="Финансовый 7 70 17" xfId="15364"/>
    <cellStyle name="Финансовый 7 70 18" xfId="15365"/>
    <cellStyle name="Финансовый 7 70 19" xfId="15366"/>
    <cellStyle name="Финансовый 7 70 2" xfId="15367"/>
    <cellStyle name="Финансовый 7 70 20" xfId="15368"/>
    <cellStyle name="Финансовый 7 70 21" xfId="15369"/>
    <cellStyle name="Финансовый 7 70 22" xfId="15370"/>
    <cellStyle name="Финансовый 7 70 23" xfId="15371"/>
    <cellStyle name="Финансовый 7 70 24" xfId="15372"/>
    <cellStyle name="Финансовый 7 70 25" xfId="15373"/>
    <cellStyle name="Финансовый 7 70 26" xfId="15374"/>
    <cellStyle name="Финансовый 7 70 27" xfId="15375"/>
    <cellStyle name="Финансовый 7 70 28" xfId="15376"/>
    <cellStyle name="Финансовый 7 70 29" xfId="15377"/>
    <cellStyle name="Финансовый 7 70 3" xfId="15378"/>
    <cellStyle name="Финансовый 7 70 4" xfId="15379"/>
    <cellStyle name="Финансовый 7 70 5" xfId="15380"/>
    <cellStyle name="Финансовый 7 70 6" xfId="15381"/>
    <cellStyle name="Финансовый 7 70 7" xfId="15382"/>
    <cellStyle name="Финансовый 7 70 8" xfId="15383"/>
    <cellStyle name="Финансовый 7 70 9" xfId="15384"/>
    <cellStyle name="Финансовый 7 71" xfId="15385"/>
    <cellStyle name="Финансовый 7 72" xfId="15386"/>
    <cellStyle name="Финансовый 7 73" xfId="15387"/>
    <cellStyle name="Финансовый 7 74" xfId="15388"/>
    <cellStyle name="Финансовый 7 75" xfId="15389"/>
    <cellStyle name="Финансовый 7 76" xfId="15390"/>
    <cellStyle name="Финансовый 7 77" xfId="15391"/>
    <cellStyle name="Финансовый 7 78" xfId="15392"/>
    <cellStyle name="Финансовый 7 79" xfId="15393"/>
    <cellStyle name="Финансовый 7 8" xfId="15394"/>
    <cellStyle name="Финансовый 7 80" xfId="15395"/>
    <cellStyle name="Финансовый 7 81" xfId="15396"/>
    <cellStyle name="Финансовый 7 82" xfId="15397"/>
    <cellStyle name="Финансовый 7 83" xfId="15398"/>
    <cellStyle name="Финансовый 7 84" xfId="15399"/>
    <cellStyle name="Финансовый 7 85" xfId="15400"/>
    <cellStyle name="Финансовый 7 86" xfId="15401"/>
    <cellStyle name="Финансовый 7 87" xfId="15402"/>
    <cellStyle name="Финансовый 7 88" xfId="15403"/>
    <cellStyle name="Финансовый 7 89" xfId="15404"/>
    <cellStyle name="Финансовый 7 9" xfId="15405"/>
    <cellStyle name="Финансовый 7 90" xfId="15406"/>
    <cellStyle name="Финансовый 7 91" xfId="15407"/>
    <cellStyle name="Финансовый 7 92" xfId="15408"/>
    <cellStyle name="Финансовый 7 93" xfId="15409"/>
    <cellStyle name="Финансовый 7 94" xfId="15410"/>
    <cellStyle name="Финансовый 7 95" xfId="15411"/>
    <cellStyle name="Финансовый 7 96" xfId="15412"/>
    <cellStyle name="Финансовый 7 97" xfId="15413"/>
    <cellStyle name="Финансовый 7 98" xfId="15414"/>
    <cellStyle name="Финансовый 7 99" xfId="15415"/>
    <cellStyle name="Финансовый 7_БТЭЦ производство 12 месяцев" xfId="15416"/>
    <cellStyle name="Финансовый 70" xfId="15417"/>
    <cellStyle name="Финансовый 71" xfId="15418"/>
    <cellStyle name="Финансовый 72" xfId="15419"/>
    <cellStyle name="Финансовый 73" xfId="15420"/>
    <cellStyle name="Финансовый 74" xfId="15421"/>
    <cellStyle name="Финансовый 75" xfId="15422"/>
    <cellStyle name="Финансовый 76" xfId="15423"/>
    <cellStyle name="Финансовый 77" xfId="15424"/>
    <cellStyle name="Финансовый 78" xfId="15425"/>
    <cellStyle name="Финансовый 79" xfId="15426"/>
    <cellStyle name="Финансовый 8" xfId="15427"/>
    <cellStyle name="Финансовый 8 10" xfId="23645"/>
    <cellStyle name="Финансовый 8 10 2" xfId="23646"/>
    <cellStyle name="Финансовый 8 10 2 2" xfId="23647"/>
    <cellStyle name="Финансовый 8 10 2 2 2" xfId="23648"/>
    <cellStyle name="Финансовый 8 10 2 2 2 2" xfId="40332"/>
    <cellStyle name="Финансовый 8 10 2 2 3" xfId="23649"/>
    <cellStyle name="Финансовый 8 10 2 2 3 2" xfId="40333"/>
    <cellStyle name="Финансовый 8 10 2 2 4" xfId="23650"/>
    <cellStyle name="Финансовый 8 10 2 2 4 2" xfId="40334"/>
    <cellStyle name="Финансовый 8 10 2 2 5" xfId="23651"/>
    <cellStyle name="Финансовый 8 10 2 2 5 2" xfId="40335"/>
    <cellStyle name="Финансовый 8 10 2 2 6" xfId="40331"/>
    <cellStyle name="Финансовый 8 10 2 3" xfId="23652"/>
    <cellStyle name="Финансовый 8 10 2 3 2" xfId="40336"/>
    <cellStyle name="Финансовый 8 10 2 4" xfId="23653"/>
    <cellStyle name="Финансовый 8 10 2 4 2" xfId="40337"/>
    <cellStyle name="Финансовый 8 10 2 5" xfId="23654"/>
    <cellStyle name="Финансовый 8 10 2 5 2" xfId="40338"/>
    <cellStyle name="Финансовый 8 10 2 6" xfId="23655"/>
    <cellStyle name="Финансовый 8 10 2 6 2" xfId="40339"/>
    <cellStyle name="Финансовый 8 10 2 7" xfId="40330"/>
    <cellStyle name="Финансовый 8 10 3" xfId="23656"/>
    <cellStyle name="Финансовый 8 10 3 2" xfId="23657"/>
    <cellStyle name="Финансовый 8 10 3 2 2" xfId="40341"/>
    <cellStyle name="Финансовый 8 10 3 3" xfId="23658"/>
    <cellStyle name="Финансовый 8 10 3 3 2" xfId="40342"/>
    <cellStyle name="Финансовый 8 10 3 4" xfId="23659"/>
    <cellStyle name="Финансовый 8 10 3 4 2" xfId="40343"/>
    <cellStyle name="Финансовый 8 10 3 5" xfId="23660"/>
    <cellStyle name="Финансовый 8 10 3 5 2" xfId="40344"/>
    <cellStyle name="Финансовый 8 10 3 6" xfId="40340"/>
    <cellStyle name="Финансовый 8 10 4" xfId="23661"/>
    <cellStyle name="Финансовый 8 10 4 2" xfId="40345"/>
    <cellStyle name="Финансовый 8 10 5" xfId="23662"/>
    <cellStyle name="Финансовый 8 10 5 2" xfId="40346"/>
    <cellStyle name="Финансовый 8 10 6" xfId="23663"/>
    <cellStyle name="Финансовый 8 10 6 2" xfId="40347"/>
    <cellStyle name="Финансовый 8 10 7" xfId="23664"/>
    <cellStyle name="Финансовый 8 10 7 2" xfId="40348"/>
    <cellStyle name="Финансовый 8 10 8" xfId="23665"/>
    <cellStyle name="Финансовый 8 10 8 2" xfId="40349"/>
    <cellStyle name="Финансовый 8 11" xfId="23666"/>
    <cellStyle name="Финансовый 8 11 2" xfId="23667"/>
    <cellStyle name="Финансовый 8 11 2 2" xfId="23668"/>
    <cellStyle name="Финансовый 8 11 2 2 2" xfId="23669"/>
    <cellStyle name="Финансовый 8 11 2 2 2 2" xfId="40352"/>
    <cellStyle name="Финансовый 8 11 2 2 3" xfId="23670"/>
    <cellStyle name="Финансовый 8 11 2 2 3 2" xfId="40353"/>
    <cellStyle name="Финансовый 8 11 2 2 4" xfId="23671"/>
    <cellStyle name="Финансовый 8 11 2 2 4 2" xfId="40354"/>
    <cellStyle name="Финансовый 8 11 2 2 5" xfId="23672"/>
    <cellStyle name="Финансовый 8 11 2 2 5 2" xfId="40355"/>
    <cellStyle name="Финансовый 8 11 2 2 6" xfId="40351"/>
    <cellStyle name="Финансовый 8 11 2 3" xfId="23673"/>
    <cellStyle name="Финансовый 8 11 2 3 2" xfId="40356"/>
    <cellStyle name="Финансовый 8 11 2 4" xfId="23674"/>
    <cellStyle name="Финансовый 8 11 2 4 2" xfId="40357"/>
    <cellStyle name="Финансовый 8 11 2 5" xfId="23675"/>
    <cellStyle name="Финансовый 8 11 2 5 2" xfId="40358"/>
    <cellStyle name="Финансовый 8 11 2 6" xfId="23676"/>
    <cellStyle name="Финансовый 8 11 2 6 2" xfId="40359"/>
    <cellStyle name="Финансовый 8 11 2 7" xfId="40350"/>
    <cellStyle name="Финансовый 8 11 3" xfId="23677"/>
    <cellStyle name="Финансовый 8 11 3 2" xfId="23678"/>
    <cellStyle name="Финансовый 8 11 3 2 2" xfId="40361"/>
    <cellStyle name="Финансовый 8 11 3 3" xfId="23679"/>
    <cellStyle name="Финансовый 8 11 3 3 2" xfId="40362"/>
    <cellStyle name="Финансовый 8 11 3 4" xfId="23680"/>
    <cellStyle name="Финансовый 8 11 3 4 2" xfId="40363"/>
    <cellStyle name="Финансовый 8 11 3 5" xfId="23681"/>
    <cellStyle name="Финансовый 8 11 3 5 2" xfId="40364"/>
    <cellStyle name="Финансовый 8 11 3 6" xfId="40360"/>
    <cellStyle name="Финансовый 8 11 4" xfId="23682"/>
    <cellStyle name="Финансовый 8 11 4 2" xfId="40365"/>
    <cellStyle name="Финансовый 8 11 5" xfId="23683"/>
    <cellStyle name="Финансовый 8 11 5 2" xfId="40366"/>
    <cellStyle name="Финансовый 8 11 6" xfId="23684"/>
    <cellStyle name="Финансовый 8 11 6 2" xfId="40367"/>
    <cellStyle name="Финансовый 8 11 7" xfId="23685"/>
    <cellStyle name="Финансовый 8 11 7 2" xfId="40368"/>
    <cellStyle name="Финансовый 8 11 8" xfId="23686"/>
    <cellStyle name="Финансовый 8 11 8 2" xfId="40369"/>
    <cellStyle name="Финансовый 8 12" xfId="23687"/>
    <cellStyle name="Финансовый 8 12 2" xfId="23688"/>
    <cellStyle name="Финансовый 8 12 2 2" xfId="23689"/>
    <cellStyle name="Финансовый 8 12 2 2 2" xfId="23690"/>
    <cellStyle name="Финансовый 8 12 2 2 2 2" xfId="40372"/>
    <cellStyle name="Финансовый 8 12 2 2 3" xfId="23691"/>
    <cellStyle name="Финансовый 8 12 2 2 3 2" xfId="40373"/>
    <cellStyle name="Финансовый 8 12 2 2 4" xfId="23692"/>
    <cellStyle name="Финансовый 8 12 2 2 4 2" xfId="40374"/>
    <cellStyle name="Финансовый 8 12 2 2 5" xfId="23693"/>
    <cellStyle name="Финансовый 8 12 2 2 5 2" xfId="40375"/>
    <cellStyle name="Финансовый 8 12 2 2 6" xfId="40371"/>
    <cellStyle name="Финансовый 8 12 2 3" xfId="23694"/>
    <cellStyle name="Финансовый 8 12 2 3 2" xfId="40376"/>
    <cellStyle name="Финансовый 8 12 2 4" xfId="23695"/>
    <cellStyle name="Финансовый 8 12 2 4 2" xfId="40377"/>
    <cellStyle name="Финансовый 8 12 2 5" xfId="23696"/>
    <cellStyle name="Финансовый 8 12 2 5 2" xfId="40378"/>
    <cellStyle name="Финансовый 8 12 2 6" xfId="23697"/>
    <cellStyle name="Финансовый 8 12 2 6 2" xfId="40379"/>
    <cellStyle name="Финансовый 8 12 2 7" xfId="40370"/>
    <cellStyle name="Финансовый 8 12 3" xfId="23698"/>
    <cellStyle name="Финансовый 8 12 3 2" xfId="23699"/>
    <cellStyle name="Финансовый 8 12 3 2 2" xfId="40381"/>
    <cellStyle name="Финансовый 8 12 3 3" xfId="23700"/>
    <cellStyle name="Финансовый 8 12 3 3 2" xfId="40382"/>
    <cellStyle name="Финансовый 8 12 3 4" xfId="23701"/>
    <cellStyle name="Финансовый 8 12 3 4 2" xfId="40383"/>
    <cellStyle name="Финансовый 8 12 3 5" xfId="23702"/>
    <cellStyle name="Финансовый 8 12 3 5 2" xfId="40384"/>
    <cellStyle name="Финансовый 8 12 3 6" xfId="40380"/>
    <cellStyle name="Финансовый 8 12 4" xfId="23703"/>
    <cellStyle name="Финансовый 8 12 4 2" xfId="40385"/>
    <cellStyle name="Финансовый 8 12 5" xfId="23704"/>
    <cellStyle name="Финансовый 8 12 5 2" xfId="40386"/>
    <cellStyle name="Финансовый 8 12 6" xfId="23705"/>
    <cellStyle name="Финансовый 8 12 6 2" xfId="40387"/>
    <cellStyle name="Финансовый 8 12 7" xfId="23706"/>
    <cellStyle name="Финансовый 8 12 7 2" xfId="40388"/>
    <cellStyle name="Финансовый 8 12 8" xfId="23707"/>
    <cellStyle name="Финансовый 8 12 8 2" xfId="40389"/>
    <cellStyle name="Финансовый 8 13" xfId="23708"/>
    <cellStyle name="Финансовый 8 13 2" xfId="23709"/>
    <cellStyle name="Финансовый 8 13 2 2" xfId="23710"/>
    <cellStyle name="Финансовый 8 13 2 2 2" xfId="23711"/>
    <cellStyle name="Финансовый 8 13 2 2 2 2" xfId="40392"/>
    <cellStyle name="Финансовый 8 13 2 2 3" xfId="23712"/>
    <cellStyle name="Финансовый 8 13 2 2 3 2" xfId="40393"/>
    <cellStyle name="Финансовый 8 13 2 2 4" xfId="23713"/>
    <cellStyle name="Финансовый 8 13 2 2 4 2" xfId="40394"/>
    <cellStyle name="Финансовый 8 13 2 2 5" xfId="23714"/>
    <cellStyle name="Финансовый 8 13 2 2 5 2" xfId="40395"/>
    <cellStyle name="Финансовый 8 13 2 2 6" xfId="40391"/>
    <cellStyle name="Финансовый 8 13 2 3" xfId="23715"/>
    <cellStyle name="Финансовый 8 13 2 3 2" xfId="40396"/>
    <cellStyle name="Финансовый 8 13 2 4" xfId="23716"/>
    <cellStyle name="Финансовый 8 13 2 4 2" xfId="40397"/>
    <cellStyle name="Финансовый 8 13 2 5" xfId="23717"/>
    <cellStyle name="Финансовый 8 13 2 5 2" xfId="40398"/>
    <cellStyle name="Финансовый 8 13 2 6" xfId="23718"/>
    <cellStyle name="Финансовый 8 13 2 6 2" xfId="40399"/>
    <cellStyle name="Финансовый 8 13 2 7" xfId="40390"/>
    <cellStyle name="Финансовый 8 13 3" xfId="23719"/>
    <cellStyle name="Финансовый 8 13 3 2" xfId="23720"/>
    <cellStyle name="Финансовый 8 13 3 2 2" xfId="40401"/>
    <cellStyle name="Финансовый 8 13 3 3" xfId="23721"/>
    <cellStyle name="Финансовый 8 13 3 3 2" xfId="40402"/>
    <cellStyle name="Финансовый 8 13 3 4" xfId="23722"/>
    <cellStyle name="Финансовый 8 13 3 4 2" xfId="40403"/>
    <cellStyle name="Финансовый 8 13 3 5" xfId="23723"/>
    <cellStyle name="Финансовый 8 13 3 5 2" xfId="40404"/>
    <cellStyle name="Финансовый 8 13 3 6" xfId="40400"/>
    <cellStyle name="Финансовый 8 13 4" xfId="23724"/>
    <cellStyle name="Финансовый 8 13 4 2" xfId="40405"/>
    <cellStyle name="Финансовый 8 13 5" xfId="23725"/>
    <cellStyle name="Финансовый 8 13 5 2" xfId="40406"/>
    <cellStyle name="Финансовый 8 13 6" xfId="23726"/>
    <cellStyle name="Финансовый 8 13 6 2" xfId="40407"/>
    <cellStyle name="Финансовый 8 13 7" xfId="23727"/>
    <cellStyle name="Финансовый 8 13 7 2" xfId="40408"/>
    <cellStyle name="Финансовый 8 14" xfId="23728"/>
    <cellStyle name="Финансовый 8 14 2" xfId="23729"/>
    <cellStyle name="Финансовый 8 14 2 2" xfId="23730"/>
    <cellStyle name="Финансовый 8 14 2 2 2" xfId="40410"/>
    <cellStyle name="Финансовый 8 14 2 3" xfId="23731"/>
    <cellStyle name="Финансовый 8 14 2 3 2" xfId="40411"/>
    <cellStyle name="Финансовый 8 14 2 4" xfId="23732"/>
    <cellStyle name="Финансовый 8 14 2 4 2" xfId="40412"/>
    <cellStyle name="Финансовый 8 14 2 5" xfId="23733"/>
    <cellStyle name="Финансовый 8 14 2 5 2" xfId="40413"/>
    <cellStyle name="Финансовый 8 14 2 6" xfId="40409"/>
    <cellStyle name="Финансовый 8 14 3" xfId="23734"/>
    <cellStyle name="Финансовый 8 14 3 2" xfId="40414"/>
    <cellStyle name="Финансовый 8 14 4" xfId="23735"/>
    <cellStyle name="Финансовый 8 14 4 2" xfId="40415"/>
    <cellStyle name="Финансовый 8 14 5" xfId="23736"/>
    <cellStyle name="Финансовый 8 14 5 2" xfId="40416"/>
    <cellStyle name="Финансовый 8 14 6" xfId="23737"/>
    <cellStyle name="Финансовый 8 14 6 2" xfId="40417"/>
    <cellStyle name="Финансовый 8 15" xfId="23738"/>
    <cellStyle name="Финансовый 8 15 2" xfId="23739"/>
    <cellStyle name="Финансовый 8 15 2 2" xfId="40418"/>
    <cellStyle name="Финансовый 8 15 3" xfId="23740"/>
    <cellStyle name="Финансовый 8 15 3 2" xfId="40419"/>
    <cellStyle name="Финансовый 8 15 4" xfId="23741"/>
    <cellStyle name="Финансовый 8 15 4 2" xfId="40420"/>
    <cellStyle name="Финансовый 8 15 5" xfId="23742"/>
    <cellStyle name="Финансовый 8 15 5 2" xfId="40421"/>
    <cellStyle name="Финансовый 8 16" xfId="23743"/>
    <cellStyle name="Финансовый 8 16 2" xfId="23744"/>
    <cellStyle name="Финансовый 8 16 2 2" xfId="40422"/>
    <cellStyle name="Финансовый 8 16 3" xfId="23745"/>
    <cellStyle name="Финансовый 8 16 3 2" xfId="40423"/>
    <cellStyle name="Финансовый 8 16 4" xfId="23746"/>
    <cellStyle name="Финансовый 8 16 4 2" xfId="40424"/>
    <cellStyle name="Финансовый 8 16 5" xfId="23747"/>
    <cellStyle name="Финансовый 8 16 5 2" xfId="40425"/>
    <cellStyle name="Финансовый 8 17" xfId="23748"/>
    <cellStyle name="Финансовый 8 18" xfId="23749"/>
    <cellStyle name="Финансовый 8 19" xfId="23750"/>
    <cellStyle name="Финансовый 8 2" xfId="15428"/>
    <cellStyle name="Финансовый 8 2 2" xfId="15429"/>
    <cellStyle name="Финансовый 8 2 2 2" xfId="15430"/>
    <cellStyle name="Финансовый 8 2 2 3" xfId="23751"/>
    <cellStyle name="Финансовый 8 2 3" xfId="15431"/>
    <cellStyle name="Финансовый 8 2 4" xfId="15432"/>
    <cellStyle name="Финансовый 8 20" xfId="23752"/>
    <cellStyle name="Финансовый 8 20 2" xfId="40426"/>
    <cellStyle name="Финансовый 8 21" xfId="23753"/>
    <cellStyle name="Финансовый 8 21 2" xfId="40427"/>
    <cellStyle name="Финансовый 8 22" xfId="23754"/>
    <cellStyle name="Финансовый 8 22 2" xfId="40428"/>
    <cellStyle name="Финансовый 8 23" xfId="23755"/>
    <cellStyle name="Финансовый 8 23 2" xfId="40429"/>
    <cellStyle name="Финансовый 8 24" xfId="23756"/>
    <cellStyle name="Финансовый 8 24 2" xfId="40430"/>
    <cellStyle name="Финансовый 8 3" xfId="15433"/>
    <cellStyle name="Финансовый 8 3 10" xfId="23757"/>
    <cellStyle name="Финансовый 8 3 10 2" xfId="23758"/>
    <cellStyle name="Финансовый 8 3 10 2 2" xfId="40432"/>
    <cellStyle name="Финансовый 8 3 10 3" xfId="23759"/>
    <cellStyle name="Финансовый 8 3 10 3 2" xfId="40433"/>
    <cellStyle name="Финансовый 8 3 10 4" xfId="23760"/>
    <cellStyle name="Финансовый 8 3 10 4 2" xfId="40434"/>
    <cellStyle name="Финансовый 8 3 10 5" xfId="23761"/>
    <cellStyle name="Финансовый 8 3 10 5 2" xfId="40435"/>
    <cellStyle name="Финансовый 8 3 10 6" xfId="40431"/>
    <cellStyle name="Финансовый 8 3 11" xfId="23762"/>
    <cellStyle name="Финансовый 8 3 11 2" xfId="23763"/>
    <cellStyle name="Финансовый 8 3 11 2 2" xfId="40437"/>
    <cellStyle name="Финансовый 8 3 11 3" xfId="23764"/>
    <cellStyle name="Финансовый 8 3 11 3 2" xfId="40438"/>
    <cellStyle name="Финансовый 8 3 11 4" xfId="23765"/>
    <cellStyle name="Финансовый 8 3 11 4 2" xfId="40439"/>
    <cellStyle name="Финансовый 8 3 11 5" xfId="23766"/>
    <cellStyle name="Финансовый 8 3 11 5 2" xfId="40440"/>
    <cellStyle name="Финансовый 8 3 11 6" xfId="40436"/>
    <cellStyle name="Финансовый 8 3 12" xfId="23767"/>
    <cellStyle name="Финансовый 8 3 12 2" xfId="40441"/>
    <cellStyle name="Финансовый 8 3 13" xfId="23768"/>
    <cellStyle name="Финансовый 8 3 13 2" xfId="40442"/>
    <cellStyle name="Финансовый 8 3 14" xfId="23769"/>
    <cellStyle name="Финансовый 8 3 14 2" xfId="40443"/>
    <cellStyle name="Финансовый 8 3 15" xfId="23770"/>
    <cellStyle name="Финансовый 8 3 15 2" xfId="40444"/>
    <cellStyle name="Финансовый 8 3 16" xfId="23771"/>
    <cellStyle name="Финансовый 8 3 16 2" xfId="40445"/>
    <cellStyle name="Финансовый 8 3 17" xfId="23772"/>
    <cellStyle name="Финансовый 8 3 17 2" xfId="40446"/>
    <cellStyle name="Финансовый 8 3 18" xfId="23773"/>
    <cellStyle name="Финансовый 8 3 18 2" xfId="40447"/>
    <cellStyle name="Финансовый 8 3 2" xfId="15434"/>
    <cellStyle name="Финансовый 8 3 2 2" xfId="15435"/>
    <cellStyle name="Финансовый 8 3 2 2 2" xfId="23774"/>
    <cellStyle name="Финансовый 8 3 2 2 2 2" xfId="23775"/>
    <cellStyle name="Финансовый 8 3 2 2 2 2 2" xfId="40449"/>
    <cellStyle name="Финансовый 8 3 2 2 2 3" xfId="23776"/>
    <cellStyle name="Финансовый 8 3 2 2 2 3 2" xfId="40450"/>
    <cellStyle name="Финансовый 8 3 2 2 2 4" xfId="23777"/>
    <cellStyle name="Финансовый 8 3 2 2 2 4 2" xfId="40451"/>
    <cellStyle name="Финансовый 8 3 2 2 2 5" xfId="23778"/>
    <cellStyle name="Финансовый 8 3 2 2 2 5 2" xfId="40452"/>
    <cellStyle name="Финансовый 8 3 2 2 2 6" xfId="40448"/>
    <cellStyle name="Финансовый 8 3 2 2 3" xfId="23779"/>
    <cellStyle name="Финансовый 8 3 2 2 3 2" xfId="40453"/>
    <cellStyle name="Финансовый 8 3 2 2 4" xfId="23780"/>
    <cellStyle name="Финансовый 8 3 2 2 4 2" xfId="40454"/>
    <cellStyle name="Финансовый 8 3 2 2 5" xfId="23781"/>
    <cellStyle name="Финансовый 8 3 2 2 5 2" xfId="40455"/>
    <cellStyle name="Финансовый 8 3 2 2 6" xfId="23782"/>
    <cellStyle name="Финансовый 8 3 2 2 6 2" xfId="40456"/>
    <cellStyle name="Финансовый 8 3 2 3" xfId="23783"/>
    <cellStyle name="Финансовый 8 3 2 3 2" xfId="23784"/>
    <cellStyle name="Финансовый 8 3 2 3 2 2" xfId="40458"/>
    <cellStyle name="Финансовый 8 3 2 3 3" xfId="23785"/>
    <cellStyle name="Финансовый 8 3 2 3 3 2" xfId="40459"/>
    <cellStyle name="Финансовый 8 3 2 3 4" xfId="23786"/>
    <cellStyle name="Финансовый 8 3 2 3 4 2" xfId="40460"/>
    <cellStyle name="Финансовый 8 3 2 3 5" xfId="23787"/>
    <cellStyle name="Финансовый 8 3 2 3 5 2" xfId="40461"/>
    <cellStyle name="Финансовый 8 3 2 3 6" xfId="40457"/>
    <cellStyle name="Финансовый 8 3 2 4" xfId="23788"/>
    <cellStyle name="Финансовый 8 3 2 4 2" xfId="40462"/>
    <cellStyle name="Финансовый 8 3 2 5" xfId="23789"/>
    <cellStyle name="Финансовый 8 3 2 5 2" xfId="40463"/>
    <cellStyle name="Финансовый 8 3 2 6" xfId="23790"/>
    <cellStyle name="Финансовый 8 3 2 6 2" xfId="40464"/>
    <cellStyle name="Финансовый 8 3 2 7" xfId="23791"/>
    <cellStyle name="Финансовый 8 3 2 7 2" xfId="40465"/>
    <cellStyle name="Финансовый 8 3 2 8" xfId="23792"/>
    <cellStyle name="Финансовый 8 3 2 8 2" xfId="40466"/>
    <cellStyle name="Финансовый 8 3 2 9" xfId="32715"/>
    <cellStyle name="Финансовый 8 3 3" xfId="15436"/>
    <cellStyle name="Финансовый 8 3 3 2" xfId="23793"/>
    <cellStyle name="Финансовый 8 3 3 2 2" xfId="23794"/>
    <cellStyle name="Финансовый 8 3 3 2 2 2" xfId="23795"/>
    <cellStyle name="Финансовый 8 3 3 2 2 2 2" xfId="40469"/>
    <cellStyle name="Финансовый 8 3 3 2 2 3" xfId="23796"/>
    <cellStyle name="Финансовый 8 3 3 2 2 3 2" xfId="40470"/>
    <cellStyle name="Финансовый 8 3 3 2 2 4" xfId="23797"/>
    <cellStyle name="Финансовый 8 3 3 2 2 4 2" xfId="40471"/>
    <cellStyle name="Финансовый 8 3 3 2 2 5" xfId="23798"/>
    <cellStyle name="Финансовый 8 3 3 2 2 5 2" xfId="40472"/>
    <cellStyle name="Финансовый 8 3 3 2 2 6" xfId="40468"/>
    <cellStyle name="Финансовый 8 3 3 2 3" xfId="23799"/>
    <cellStyle name="Финансовый 8 3 3 2 3 2" xfId="40473"/>
    <cellStyle name="Финансовый 8 3 3 2 4" xfId="23800"/>
    <cellStyle name="Финансовый 8 3 3 2 4 2" xfId="40474"/>
    <cellStyle name="Финансовый 8 3 3 2 5" xfId="23801"/>
    <cellStyle name="Финансовый 8 3 3 2 5 2" xfId="40475"/>
    <cellStyle name="Финансовый 8 3 3 2 6" xfId="23802"/>
    <cellStyle name="Финансовый 8 3 3 2 6 2" xfId="40476"/>
    <cellStyle name="Финансовый 8 3 3 2 7" xfId="40467"/>
    <cellStyle name="Финансовый 8 3 3 3" xfId="23803"/>
    <cellStyle name="Финансовый 8 3 3 3 2" xfId="23804"/>
    <cellStyle name="Финансовый 8 3 3 3 2 2" xfId="40478"/>
    <cellStyle name="Финансовый 8 3 3 3 3" xfId="23805"/>
    <cellStyle name="Финансовый 8 3 3 3 3 2" xfId="40479"/>
    <cellStyle name="Финансовый 8 3 3 3 4" xfId="23806"/>
    <cellStyle name="Финансовый 8 3 3 3 4 2" xfId="40480"/>
    <cellStyle name="Финансовый 8 3 3 3 5" xfId="23807"/>
    <cellStyle name="Финансовый 8 3 3 3 5 2" xfId="40481"/>
    <cellStyle name="Финансовый 8 3 3 3 6" xfId="40477"/>
    <cellStyle name="Финансовый 8 3 3 4" xfId="23808"/>
    <cellStyle name="Финансовый 8 3 3 4 2" xfId="40482"/>
    <cellStyle name="Финансовый 8 3 3 5" xfId="23809"/>
    <cellStyle name="Финансовый 8 3 3 5 2" xfId="40483"/>
    <cellStyle name="Финансовый 8 3 3 6" xfId="23810"/>
    <cellStyle name="Финансовый 8 3 3 6 2" xfId="40484"/>
    <cellStyle name="Финансовый 8 3 3 7" xfId="23811"/>
    <cellStyle name="Финансовый 8 3 3 7 2" xfId="40485"/>
    <cellStyle name="Финансовый 8 3 3 8" xfId="23812"/>
    <cellStyle name="Финансовый 8 3 3 8 2" xfId="40486"/>
    <cellStyle name="Финансовый 8 3 3 9" xfId="32716"/>
    <cellStyle name="Финансовый 8 3 4" xfId="23813"/>
    <cellStyle name="Финансовый 8 3 4 2" xfId="23814"/>
    <cellStyle name="Финансовый 8 3 4 2 2" xfId="23815"/>
    <cellStyle name="Финансовый 8 3 4 2 2 2" xfId="23816"/>
    <cellStyle name="Финансовый 8 3 4 2 2 2 2" xfId="40490"/>
    <cellStyle name="Финансовый 8 3 4 2 2 3" xfId="23817"/>
    <cellStyle name="Финансовый 8 3 4 2 2 3 2" xfId="40491"/>
    <cellStyle name="Финансовый 8 3 4 2 2 4" xfId="23818"/>
    <cellStyle name="Финансовый 8 3 4 2 2 4 2" xfId="40492"/>
    <cellStyle name="Финансовый 8 3 4 2 2 5" xfId="23819"/>
    <cellStyle name="Финансовый 8 3 4 2 2 5 2" xfId="40493"/>
    <cellStyle name="Финансовый 8 3 4 2 2 6" xfId="40489"/>
    <cellStyle name="Финансовый 8 3 4 2 3" xfId="23820"/>
    <cellStyle name="Финансовый 8 3 4 2 3 2" xfId="40494"/>
    <cellStyle name="Финансовый 8 3 4 2 4" xfId="23821"/>
    <cellStyle name="Финансовый 8 3 4 2 4 2" xfId="40495"/>
    <cellStyle name="Финансовый 8 3 4 2 5" xfId="23822"/>
    <cellStyle name="Финансовый 8 3 4 2 5 2" xfId="40496"/>
    <cellStyle name="Финансовый 8 3 4 2 6" xfId="23823"/>
    <cellStyle name="Финансовый 8 3 4 2 6 2" xfId="40497"/>
    <cellStyle name="Финансовый 8 3 4 2 7" xfId="40488"/>
    <cellStyle name="Финансовый 8 3 4 3" xfId="23824"/>
    <cellStyle name="Финансовый 8 3 4 3 2" xfId="23825"/>
    <cellStyle name="Финансовый 8 3 4 3 2 2" xfId="40499"/>
    <cellStyle name="Финансовый 8 3 4 3 3" xfId="23826"/>
    <cellStyle name="Финансовый 8 3 4 3 3 2" xfId="40500"/>
    <cellStyle name="Финансовый 8 3 4 3 4" xfId="23827"/>
    <cellStyle name="Финансовый 8 3 4 3 4 2" xfId="40501"/>
    <cellStyle name="Финансовый 8 3 4 3 5" xfId="23828"/>
    <cellStyle name="Финансовый 8 3 4 3 5 2" xfId="40502"/>
    <cellStyle name="Финансовый 8 3 4 3 6" xfId="40498"/>
    <cellStyle name="Финансовый 8 3 4 4" xfId="23829"/>
    <cellStyle name="Финансовый 8 3 4 4 2" xfId="40503"/>
    <cellStyle name="Финансовый 8 3 4 5" xfId="23830"/>
    <cellStyle name="Финансовый 8 3 4 5 2" xfId="40504"/>
    <cellStyle name="Финансовый 8 3 4 6" xfId="23831"/>
    <cellStyle name="Финансовый 8 3 4 6 2" xfId="40505"/>
    <cellStyle name="Финансовый 8 3 4 7" xfId="23832"/>
    <cellStyle name="Финансовый 8 3 4 7 2" xfId="40506"/>
    <cellStyle name="Финансовый 8 3 4 8" xfId="23833"/>
    <cellStyle name="Финансовый 8 3 4 8 2" xfId="40507"/>
    <cellStyle name="Финансовый 8 3 4 9" xfId="40487"/>
    <cellStyle name="Финансовый 8 3 5" xfId="23834"/>
    <cellStyle name="Финансовый 8 3 5 2" xfId="23835"/>
    <cellStyle name="Финансовый 8 3 5 2 2" xfId="23836"/>
    <cellStyle name="Финансовый 8 3 5 2 2 2" xfId="23837"/>
    <cellStyle name="Финансовый 8 3 5 2 2 2 2" xfId="40511"/>
    <cellStyle name="Финансовый 8 3 5 2 2 3" xfId="23838"/>
    <cellStyle name="Финансовый 8 3 5 2 2 3 2" xfId="40512"/>
    <cellStyle name="Финансовый 8 3 5 2 2 4" xfId="23839"/>
    <cellStyle name="Финансовый 8 3 5 2 2 4 2" xfId="40513"/>
    <cellStyle name="Финансовый 8 3 5 2 2 5" xfId="23840"/>
    <cellStyle name="Финансовый 8 3 5 2 2 5 2" xfId="40514"/>
    <cellStyle name="Финансовый 8 3 5 2 2 6" xfId="40510"/>
    <cellStyle name="Финансовый 8 3 5 2 3" xfId="23841"/>
    <cellStyle name="Финансовый 8 3 5 2 3 2" xfId="40515"/>
    <cellStyle name="Финансовый 8 3 5 2 4" xfId="23842"/>
    <cellStyle name="Финансовый 8 3 5 2 4 2" xfId="40516"/>
    <cellStyle name="Финансовый 8 3 5 2 5" xfId="23843"/>
    <cellStyle name="Финансовый 8 3 5 2 5 2" xfId="40517"/>
    <cellStyle name="Финансовый 8 3 5 2 6" xfId="23844"/>
    <cellStyle name="Финансовый 8 3 5 2 6 2" xfId="40518"/>
    <cellStyle name="Финансовый 8 3 5 2 7" xfId="40509"/>
    <cellStyle name="Финансовый 8 3 5 3" xfId="23845"/>
    <cellStyle name="Финансовый 8 3 5 3 2" xfId="23846"/>
    <cellStyle name="Финансовый 8 3 5 3 2 2" xfId="40520"/>
    <cellStyle name="Финансовый 8 3 5 3 3" xfId="23847"/>
    <cellStyle name="Финансовый 8 3 5 3 3 2" xfId="40521"/>
    <cellStyle name="Финансовый 8 3 5 3 4" xfId="23848"/>
    <cellStyle name="Финансовый 8 3 5 3 4 2" xfId="40522"/>
    <cellStyle name="Финансовый 8 3 5 3 5" xfId="23849"/>
    <cellStyle name="Финансовый 8 3 5 3 5 2" xfId="40523"/>
    <cellStyle name="Финансовый 8 3 5 3 6" xfId="40519"/>
    <cellStyle name="Финансовый 8 3 5 4" xfId="23850"/>
    <cellStyle name="Финансовый 8 3 5 4 2" xfId="40524"/>
    <cellStyle name="Финансовый 8 3 5 5" xfId="23851"/>
    <cellStyle name="Финансовый 8 3 5 5 2" xfId="40525"/>
    <cellStyle name="Финансовый 8 3 5 6" xfId="23852"/>
    <cellStyle name="Финансовый 8 3 5 6 2" xfId="40526"/>
    <cellStyle name="Финансовый 8 3 5 7" xfId="23853"/>
    <cellStyle name="Финансовый 8 3 5 7 2" xfId="40527"/>
    <cellStyle name="Финансовый 8 3 5 8" xfId="23854"/>
    <cellStyle name="Финансовый 8 3 5 8 2" xfId="40528"/>
    <cellStyle name="Финансовый 8 3 5 9" xfId="40508"/>
    <cellStyle name="Финансовый 8 3 6" xfId="23855"/>
    <cellStyle name="Финансовый 8 3 6 2" xfId="23856"/>
    <cellStyle name="Финансовый 8 3 6 2 2" xfId="23857"/>
    <cellStyle name="Финансовый 8 3 6 2 2 2" xfId="23858"/>
    <cellStyle name="Финансовый 8 3 6 2 2 2 2" xfId="40532"/>
    <cellStyle name="Финансовый 8 3 6 2 2 3" xfId="23859"/>
    <cellStyle name="Финансовый 8 3 6 2 2 3 2" xfId="40533"/>
    <cellStyle name="Финансовый 8 3 6 2 2 4" xfId="23860"/>
    <cellStyle name="Финансовый 8 3 6 2 2 4 2" xfId="40534"/>
    <cellStyle name="Финансовый 8 3 6 2 2 5" xfId="23861"/>
    <cellStyle name="Финансовый 8 3 6 2 2 5 2" xfId="40535"/>
    <cellStyle name="Финансовый 8 3 6 2 2 6" xfId="40531"/>
    <cellStyle name="Финансовый 8 3 6 2 3" xfId="23862"/>
    <cellStyle name="Финансовый 8 3 6 2 3 2" xfId="40536"/>
    <cellStyle name="Финансовый 8 3 6 2 4" xfId="23863"/>
    <cellStyle name="Финансовый 8 3 6 2 4 2" xfId="40537"/>
    <cellStyle name="Финансовый 8 3 6 2 5" xfId="23864"/>
    <cellStyle name="Финансовый 8 3 6 2 5 2" xfId="40538"/>
    <cellStyle name="Финансовый 8 3 6 2 6" xfId="23865"/>
    <cellStyle name="Финансовый 8 3 6 2 6 2" xfId="40539"/>
    <cellStyle name="Финансовый 8 3 6 2 7" xfId="40530"/>
    <cellStyle name="Финансовый 8 3 6 3" xfId="23866"/>
    <cellStyle name="Финансовый 8 3 6 3 2" xfId="23867"/>
    <cellStyle name="Финансовый 8 3 6 3 2 2" xfId="40541"/>
    <cellStyle name="Финансовый 8 3 6 3 3" xfId="23868"/>
    <cellStyle name="Финансовый 8 3 6 3 3 2" xfId="40542"/>
    <cellStyle name="Финансовый 8 3 6 3 4" xfId="23869"/>
    <cellStyle name="Финансовый 8 3 6 3 4 2" xfId="40543"/>
    <cellStyle name="Финансовый 8 3 6 3 5" xfId="23870"/>
    <cellStyle name="Финансовый 8 3 6 3 5 2" xfId="40544"/>
    <cellStyle name="Финансовый 8 3 6 3 6" xfId="40540"/>
    <cellStyle name="Финансовый 8 3 6 4" xfId="23871"/>
    <cellStyle name="Финансовый 8 3 6 4 2" xfId="40545"/>
    <cellStyle name="Финансовый 8 3 6 5" xfId="23872"/>
    <cellStyle name="Финансовый 8 3 6 5 2" xfId="40546"/>
    <cellStyle name="Финансовый 8 3 6 6" xfId="23873"/>
    <cellStyle name="Финансовый 8 3 6 6 2" xfId="40547"/>
    <cellStyle name="Финансовый 8 3 6 7" xfId="23874"/>
    <cellStyle name="Финансовый 8 3 6 7 2" xfId="40548"/>
    <cellStyle name="Финансовый 8 3 6 8" xfId="23875"/>
    <cellStyle name="Финансовый 8 3 6 8 2" xfId="40549"/>
    <cellStyle name="Финансовый 8 3 6 9" xfId="40529"/>
    <cellStyle name="Финансовый 8 3 7" xfId="23876"/>
    <cellStyle name="Финансовый 8 3 7 2" xfId="23877"/>
    <cellStyle name="Финансовый 8 3 7 2 2" xfId="23878"/>
    <cellStyle name="Финансовый 8 3 7 2 2 2" xfId="23879"/>
    <cellStyle name="Финансовый 8 3 7 2 2 2 2" xfId="40553"/>
    <cellStyle name="Финансовый 8 3 7 2 2 3" xfId="23880"/>
    <cellStyle name="Финансовый 8 3 7 2 2 3 2" xfId="40554"/>
    <cellStyle name="Финансовый 8 3 7 2 2 4" xfId="23881"/>
    <cellStyle name="Финансовый 8 3 7 2 2 4 2" xfId="40555"/>
    <cellStyle name="Финансовый 8 3 7 2 2 5" xfId="23882"/>
    <cellStyle name="Финансовый 8 3 7 2 2 5 2" xfId="40556"/>
    <cellStyle name="Финансовый 8 3 7 2 2 6" xfId="40552"/>
    <cellStyle name="Финансовый 8 3 7 2 3" xfId="23883"/>
    <cellStyle name="Финансовый 8 3 7 2 3 2" xfId="40557"/>
    <cellStyle name="Финансовый 8 3 7 2 4" xfId="23884"/>
    <cellStyle name="Финансовый 8 3 7 2 4 2" xfId="40558"/>
    <cellStyle name="Финансовый 8 3 7 2 5" xfId="23885"/>
    <cellStyle name="Финансовый 8 3 7 2 5 2" xfId="40559"/>
    <cellStyle name="Финансовый 8 3 7 2 6" xfId="23886"/>
    <cellStyle name="Финансовый 8 3 7 2 6 2" xfId="40560"/>
    <cellStyle name="Финансовый 8 3 7 2 7" xfId="40551"/>
    <cellStyle name="Финансовый 8 3 7 3" xfId="23887"/>
    <cellStyle name="Финансовый 8 3 7 3 2" xfId="23888"/>
    <cellStyle name="Финансовый 8 3 7 3 2 2" xfId="40562"/>
    <cellStyle name="Финансовый 8 3 7 3 3" xfId="23889"/>
    <cellStyle name="Финансовый 8 3 7 3 3 2" xfId="40563"/>
    <cellStyle name="Финансовый 8 3 7 3 4" xfId="23890"/>
    <cellStyle name="Финансовый 8 3 7 3 4 2" xfId="40564"/>
    <cellStyle name="Финансовый 8 3 7 3 5" xfId="23891"/>
    <cellStyle name="Финансовый 8 3 7 3 5 2" xfId="40565"/>
    <cellStyle name="Финансовый 8 3 7 3 6" xfId="40561"/>
    <cellStyle name="Финансовый 8 3 7 4" xfId="23892"/>
    <cellStyle name="Финансовый 8 3 7 4 2" xfId="40566"/>
    <cellStyle name="Финансовый 8 3 7 5" xfId="23893"/>
    <cellStyle name="Финансовый 8 3 7 5 2" xfId="40567"/>
    <cellStyle name="Финансовый 8 3 7 6" xfId="23894"/>
    <cellStyle name="Финансовый 8 3 7 6 2" xfId="40568"/>
    <cellStyle name="Финансовый 8 3 7 7" xfId="23895"/>
    <cellStyle name="Финансовый 8 3 7 7 2" xfId="40569"/>
    <cellStyle name="Финансовый 8 3 7 8" xfId="23896"/>
    <cellStyle name="Финансовый 8 3 7 8 2" xfId="40570"/>
    <cellStyle name="Финансовый 8 3 7 9" xfId="40550"/>
    <cellStyle name="Финансовый 8 3 8" xfId="23897"/>
    <cellStyle name="Финансовый 8 3 8 2" xfId="23898"/>
    <cellStyle name="Финансовый 8 3 8 2 2" xfId="23899"/>
    <cellStyle name="Финансовый 8 3 8 2 2 2" xfId="23900"/>
    <cellStyle name="Финансовый 8 3 8 2 2 2 2" xfId="40574"/>
    <cellStyle name="Финансовый 8 3 8 2 2 3" xfId="23901"/>
    <cellStyle name="Финансовый 8 3 8 2 2 3 2" xfId="40575"/>
    <cellStyle name="Финансовый 8 3 8 2 2 4" xfId="23902"/>
    <cellStyle name="Финансовый 8 3 8 2 2 4 2" xfId="40576"/>
    <cellStyle name="Финансовый 8 3 8 2 2 5" xfId="23903"/>
    <cellStyle name="Финансовый 8 3 8 2 2 5 2" xfId="40577"/>
    <cellStyle name="Финансовый 8 3 8 2 2 6" xfId="40573"/>
    <cellStyle name="Финансовый 8 3 8 2 3" xfId="23904"/>
    <cellStyle name="Финансовый 8 3 8 2 3 2" xfId="40578"/>
    <cellStyle name="Финансовый 8 3 8 2 4" xfId="23905"/>
    <cellStyle name="Финансовый 8 3 8 2 4 2" xfId="40579"/>
    <cellStyle name="Финансовый 8 3 8 2 5" xfId="23906"/>
    <cellStyle name="Финансовый 8 3 8 2 5 2" xfId="40580"/>
    <cellStyle name="Финансовый 8 3 8 2 6" xfId="23907"/>
    <cellStyle name="Финансовый 8 3 8 2 6 2" xfId="40581"/>
    <cellStyle name="Финансовый 8 3 8 2 7" xfId="40572"/>
    <cellStyle name="Финансовый 8 3 8 3" xfId="23908"/>
    <cellStyle name="Финансовый 8 3 8 3 2" xfId="23909"/>
    <cellStyle name="Финансовый 8 3 8 3 2 2" xfId="40583"/>
    <cellStyle name="Финансовый 8 3 8 3 3" xfId="23910"/>
    <cellStyle name="Финансовый 8 3 8 3 3 2" xfId="40584"/>
    <cellStyle name="Финансовый 8 3 8 3 4" xfId="23911"/>
    <cellStyle name="Финансовый 8 3 8 3 4 2" xfId="40585"/>
    <cellStyle name="Финансовый 8 3 8 3 5" xfId="23912"/>
    <cellStyle name="Финансовый 8 3 8 3 5 2" xfId="40586"/>
    <cellStyle name="Финансовый 8 3 8 3 6" xfId="40582"/>
    <cellStyle name="Финансовый 8 3 8 4" xfId="23913"/>
    <cellStyle name="Финансовый 8 3 8 4 2" xfId="40587"/>
    <cellStyle name="Финансовый 8 3 8 5" xfId="23914"/>
    <cellStyle name="Финансовый 8 3 8 5 2" xfId="40588"/>
    <cellStyle name="Финансовый 8 3 8 6" xfId="23915"/>
    <cellStyle name="Финансовый 8 3 8 6 2" xfId="40589"/>
    <cellStyle name="Финансовый 8 3 8 7" xfId="23916"/>
    <cellStyle name="Финансовый 8 3 8 7 2" xfId="40590"/>
    <cellStyle name="Финансовый 8 3 8 8" xfId="40571"/>
    <cellStyle name="Финансовый 8 3 9" xfId="23917"/>
    <cellStyle name="Финансовый 8 3 9 2" xfId="23918"/>
    <cellStyle name="Финансовый 8 3 9 2 2" xfId="23919"/>
    <cellStyle name="Финансовый 8 3 9 2 2 2" xfId="40593"/>
    <cellStyle name="Финансовый 8 3 9 2 3" xfId="23920"/>
    <cellStyle name="Финансовый 8 3 9 2 3 2" xfId="40594"/>
    <cellStyle name="Финансовый 8 3 9 2 4" xfId="23921"/>
    <cellStyle name="Финансовый 8 3 9 2 4 2" xfId="40595"/>
    <cellStyle name="Финансовый 8 3 9 2 5" xfId="23922"/>
    <cellStyle name="Финансовый 8 3 9 2 5 2" xfId="40596"/>
    <cellStyle name="Финансовый 8 3 9 2 6" xfId="40592"/>
    <cellStyle name="Финансовый 8 3 9 3" xfId="23923"/>
    <cellStyle name="Финансовый 8 3 9 3 2" xfId="40597"/>
    <cellStyle name="Финансовый 8 3 9 4" xfId="23924"/>
    <cellStyle name="Финансовый 8 3 9 4 2" xfId="40598"/>
    <cellStyle name="Финансовый 8 3 9 5" xfId="23925"/>
    <cellStyle name="Финансовый 8 3 9 5 2" xfId="40599"/>
    <cellStyle name="Финансовый 8 3 9 6" xfId="23926"/>
    <cellStyle name="Финансовый 8 3 9 6 2" xfId="40600"/>
    <cellStyle name="Финансовый 8 3 9 7" xfId="40591"/>
    <cellStyle name="Финансовый 8 4" xfId="15437"/>
    <cellStyle name="Финансовый 8 4 10" xfId="23927"/>
    <cellStyle name="Финансовый 8 4 10 2" xfId="23928"/>
    <cellStyle name="Финансовый 8 4 10 2 2" xfId="40602"/>
    <cellStyle name="Финансовый 8 4 10 3" xfId="23929"/>
    <cellStyle name="Финансовый 8 4 10 3 2" xfId="40603"/>
    <cellStyle name="Финансовый 8 4 10 4" xfId="23930"/>
    <cellStyle name="Финансовый 8 4 10 4 2" xfId="40604"/>
    <cellStyle name="Финансовый 8 4 10 5" xfId="23931"/>
    <cellStyle name="Финансовый 8 4 10 5 2" xfId="40605"/>
    <cellStyle name="Финансовый 8 4 10 6" xfId="40601"/>
    <cellStyle name="Финансовый 8 4 11" xfId="23932"/>
    <cellStyle name="Финансовый 8 4 11 2" xfId="40606"/>
    <cellStyle name="Финансовый 8 4 12" xfId="23933"/>
    <cellStyle name="Финансовый 8 4 12 2" xfId="40607"/>
    <cellStyle name="Финансовый 8 4 13" xfId="23934"/>
    <cellStyle name="Финансовый 8 4 13 2" xfId="40608"/>
    <cellStyle name="Финансовый 8 4 14" xfId="23935"/>
    <cellStyle name="Финансовый 8 4 14 2" xfId="40609"/>
    <cellStyle name="Финансовый 8 4 15" xfId="23936"/>
    <cellStyle name="Финансовый 8 4 15 2" xfId="40610"/>
    <cellStyle name="Финансовый 8 4 16" xfId="23937"/>
    <cellStyle name="Финансовый 8 4 2" xfId="15438"/>
    <cellStyle name="Финансовый 8 4 2 2" xfId="23938"/>
    <cellStyle name="Финансовый 8 4 2 2 2" xfId="23939"/>
    <cellStyle name="Финансовый 8 4 2 2 2 2" xfId="23940"/>
    <cellStyle name="Финансовый 8 4 2 2 2 2 2" xfId="40613"/>
    <cellStyle name="Финансовый 8 4 2 2 2 3" xfId="23941"/>
    <cellStyle name="Финансовый 8 4 2 2 2 3 2" xfId="40614"/>
    <cellStyle name="Финансовый 8 4 2 2 2 4" xfId="23942"/>
    <cellStyle name="Финансовый 8 4 2 2 2 4 2" xfId="40615"/>
    <cellStyle name="Финансовый 8 4 2 2 2 5" xfId="23943"/>
    <cellStyle name="Финансовый 8 4 2 2 2 5 2" xfId="40616"/>
    <cellStyle name="Финансовый 8 4 2 2 2 6" xfId="40612"/>
    <cellStyle name="Финансовый 8 4 2 2 3" xfId="23944"/>
    <cellStyle name="Финансовый 8 4 2 2 3 2" xfId="40617"/>
    <cellStyle name="Финансовый 8 4 2 2 4" xfId="23945"/>
    <cellStyle name="Финансовый 8 4 2 2 4 2" xfId="40618"/>
    <cellStyle name="Финансовый 8 4 2 2 5" xfId="23946"/>
    <cellStyle name="Финансовый 8 4 2 2 5 2" xfId="40619"/>
    <cellStyle name="Финансовый 8 4 2 2 6" xfId="23947"/>
    <cellStyle name="Финансовый 8 4 2 2 6 2" xfId="40620"/>
    <cellStyle name="Финансовый 8 4 2 2 7" xfId="40611"/>
    <cellStyle name="Финансовый 8 4 2 3" xfId="23948"/>
    <cellStyle name="Финансовый 8 4 2 3 2" xfId="23949"/>
    <cellStyle name="Финансовый 8 4 2 3 2 2" xfId="40622"/>
    <cellStyle name="Финансовый 8 4 2 3 3" xfId="23950"/>
    <cellStyle name="Финансовый 8 4 2 3 3 2" xfId="40623"/>
    <cellStyle name="Финансовый 8 4 2 3 4" xfId="23951"/>
    <cellStyle name="Финансовый 8 4 2 3 4 2" xfId="40624"/>
    <cellStyle name="Финансовый 8 4 2 3 5" xfId="23952"/>
    <cellStyle name="Финансовый 8 4 2 3 5 2" xfId="40625"/>
    <cellStyle name="Финансовый 8 4 2 3 6" xfId="40621"/>
    <cellStyle name="Финансовый 8 4 2 4" xfId="23953"/>
    <cellStyle name="Финансовый 8 4 2 4 2" xfId="40626"/>
    <cellStyle name="Финансовый 8 4 2 5" xfId="23954"/>
    <cellStyle name="Финансовый 8 4 2 5 2" xfId="40627"/>
    <cellStyle name="Финансовый 8 4 2 6" xfId="23955"/>
    <cellStyle name="Финансовый 8 4 2 6 2" xfId="40628"/>
    <cellStyle name="Финансовый 8 4 2 7" xfId="23956"/>
    <cellStyle name="Финансовый 8 4 2 7 2" xfId="40629"/>
    <cellStyle name="Финансовый 8 4 2 8" xfId="23957"/>
    <cellStyle name="Финансовый 8 4 2 8 2" xfId="40630"/>
    <cellStyle name="Финансовый 8 4 2 9" xfId="32717"/>
    <cellStyle name="Финансовый 8 4 3" xfId="23958"/>
    <cellStyle name="Финансовый 8 4 3 2" xfId="23959"/>
    <cellStyle name="Финансовый 8 4 3 2 2" xfId="23960"/>
    <cellStyle name="Финансовый 8 4 3 2 2 2" xfId="23961"/>
    <cellStyle name="Финансовый 8 4 3 2 2 2 2" xfId="40634"/>
    <cellStyle name="Финансовый 8 4 3 2 2 3" xfId="23962"/>
    <cellStyle name="Финансовый 8 4 3 2 2 3 2" xfId="40635"/>
    <cellStyle name="Финансовый 8 4 3 2 2 4" xfId="23963"/>
    <cellStyle name="Финансовый 8 4 3 2 2 4 2" xfId="40636"/>
    <cellStyle name="Финансовый 8 4 3 2 2 5" xfId="23964"/>
    <cellStyle name="Финансовый 8 4 3 2 2 5 2" xfId="40637"/>
    <cellStyle name="Финансовый 8 4 3 2 2 6" xfId="40633"/>
    <cellStyle name="Финансовый 8 4 3 2 3" xfId="23965"/>
    <cellStyle name="Финансовый 8 4 3 2 3 2" xfId="40638"/>
    <cellStyle name="Финансовый 8 4 3 2 4" xfId="23966"/>
    <cellStyle name="Финансовый 8 4 3 2 4 2" xfId="40639"/>
    <cellStyle name="Финансовый 8 4 3 2 5" xfId="23967"/>
    <cellStyle name="Финансовый 8 4 3 2 5 2" xfId="40640"/>
    <cellStyle name="Финансовый 8 4 3 2 6" xfId="23968"/>
    <cellStyle name="Финансовый 8 4 3 2 6 2" xfId="40641"/>
    <cellStyle name="Финансовый 8 4 3 2 7" xfId="40632"/>
    <cellStyle name="Финансовый 8 4 3 3" xfId="23969"/>
    <cellStyle name="Финансовый 8 4 3 3 2" xfId="23970"/>
    <cellStyle name="Финансовый 8 4 3 3 2 2" xfId="40643"/>
    <cellStyle name="Финансовый 8 4 3 3 3" xfId="23971"/>
    <cellStyle name="Финансовый 8 4 3 3 3 2" xfId="40644"/>
    <cellStyle name="Финансовый 8 4 3 3 4" xfId="23972"/>
    <cellStyle name="Финансовый 8 4 3 3 4 2" xfId="40645"/>
    <cellStyle name="Финансовый 8 4 3 3 5" xfId="23973"/>
    <cellStyle name="Финансовый 8 4 3 3 5 2" xfId="40646"/>
    <cellStyle name="Финансовый 8 4 3 3 6" xfId="40642"/>
    <cellStyle name="Финансовый 8 4 3 4" xfId="23974"/>
    <cellStyle name="Финансовый 8 4 3 4 2" xfId="40647"/>
    <cellStyle name="Финансовый 8 4 3 5" xfId="23975"/>
    <cellStyle name="Финансовый 8 4 3 5 2" xfId="40648"/>
    <cellStyle name="Финансовый 8 4 3 6" xfId="23976"/>
    <cellStyle name="Финансовый 8 4 3 6 2" xfId="40649"/>
    <cellStyle name="Финансовый 8 4 3 7" xfId="23977"/>
    <cellStyle name="Финансовый 8 4 3 7 2" xfId="40650"/>
    <cellStyle name="Финансовый 8 4 3 8" xfId="23978"/>
    <cellStyle name="Финансовый 8 4 3 8 2" xfId="40651"/>
    <cellStyle name="Финансовый 8 4 3 9" xfId="40631"/>
    <cellStyle name="Финансовый 8 4 4" xfId="23979"/>
    <cellStyle name="Финансовый 8 4 4 2" xfId="23980"/>
    <cellStyle name="Финансовый 8 4 4 2 2" xfId="23981"/>
    <cellStyle name="Финансовый 8 4 4 2 2 2" xfId="23982"/>
    <cellStyle name="Финансовый 8 4 4 2 2 2 2" xfId="40655"/>
    <cellStyle name="Финансовый 8 4 4 2 2 3" xfId="23983"/>
    <cellStyle name="Финансовый 8 4 4 2 2 3 2" xfId="40656"/>
    <cellStyle name="Финансовый 8 4 4 2 2 4" xfId="23984"/>
    <cellStyle name="Финансовый 8 4 4 2 2 4 2" xfId="40657"/>
    <cellStyle name="Финансовый 8 4 4 2 2 5" xfId="23985"/>
    <cellStyle name="Финансовый 8 4 4 2 2 5 2" xfId="40658"/>
    <cellStyle name="Финансовый 8 4 4 2 2 6" xfId="40654"/>
    <cellStyle name="Финансовый 8 4 4 2 3" xfId="23986"/>
    <cellStyle name="Финансовый 8 4 4 2 3 2" xfId="40659"/>
    <cellStyle name="Финансовый 8 4 4 2 4" xfId="23987"/>
    <cellStyle name="Финансовый 8 4 4 2 4 2" xfId="40660"/>
    <cellStyle name="Финансовый 8 4 4 2 5" xfId="23988"/>
    <cellStyle name="Финансовый 8 4 4 2 5 2" xfId="40661"/>
    <cellStyle name="Финансовый 8 4 4 2 6" xfId="23989"/>
    <cellStyle name="Финансовый 8 4 4 2 6 2" xfId="40662"/>
    <cellStyle name="Финансовый 8 4 4 2 7" xfId="40653"/>
    <cellStyle name="Финансовый 8 4 4 3" xfId="23990"/>
    <cellStyle name="Финансовый 8 4 4 3 2" xfId="23991"/>
    <cellStyle name="Финансовый 8 4 4 3 2 2" xfId="40664"/>
    <cellStyle name="Финансовый 8 4 4 3 3" xfId="23992"/>
    <cellStyle name="Финансовый 8 4 4 3 3 2" xfId="40665"/>
    <cellStyle name="Финансовый 8 4 4 3 4" xfId="23993"/>
    <cellStyle name="Финансовый 8 4 4 3 4 2" xfId="40666"/>
    <cellStyle name="Финансовый 8 4 4 3 5" xfId="23994"/>
    <cellStyle name="Финансовый 8 4 4 3 5 2" xfId="40667"/>
    <cellStyle name="Финансовый 8 4 4 3 6" xfId="40663"/>
    <cellStyle name="Финансовый 8 4 4 4" xfId="23995"/>
    <cellStyle name="Финансовый 8 4 4 4 2" xfId="40668"/>
    <cellStyle name="Финансовый 8 4 4 5" xfId="23996"/>
    <cellStyle name="Финансовый 8 4 4 5 2" xfId="40669"/>
    <cellStyle name="Финансовый 8 4 4 6" xfId="23997"/>
    <cellStyle name="Финансовый 8 4 4 6 2" xfId="40670"/>
    <cellStyle name="Финансовый 8 4 4 7" xfId="23998"/>
    <cellStyle name="Финансовый 8 4 4 7 2" xfId="40671"/>
    <cellStyle name="Финансовый 8 4 4 8" xfId="23999"/>
    <cellStyle name="Финансовый 8 4 4 8 2" xfId="40672"/>
    <cellStyle name="Финансовый 8 4 4 9" xfId="40652"/>
    <cellStyle name="Финансовый 8 4 5" xfId="24000"/>
    <cellStyle name="Финансовый 8 4 5 2" xfId="24001"/>
    <cellStyle name="Финансовый 8 4 5 2 2" xfId="24002"/>
    <cellStyle name="Финансовый 8 4 5 2 2 2" xfId="24003"/>
    <cellStyle name="Финансовый 8 4 5 2 2 2 2" xfId="40676"/>
    <cellStyle name="Финансовый 8 4 5 2 2 3" xfId="24004"/>
    <cellStyle name="Финансовый 8 4 5 2 2 3 2" xfId="40677"/>
    <cellStyle name="Финансовый 8 4 5 2 2 4" xfId="24005"/>
    <cellStyle name="Финансовый 8 4 5 2 2 4 2" xfId="40678"/>
    <cellStyle name="Финансовый 8 4 5 2 2 5" xfId="24006"/>
    <cellStyle name="Финансовый 8 4 5 2 2 5 2" xfId="40679"/>
    <cellStyle name="Финансовый 8 4 5 2 2 6" xfId="40675"/>
    <cellStyle name="Финансовый 8 4 5 2 3" xfId="24007"/>
    <cellStyle name="Финансовый 8 4 5 2 3 2" xfId="40680"/>
    <cellStyle name="Финансовый 8 4 5 2 4" xfId="24008"/>
    <cellStyle name="Финансовый 8 4 5 2 4 2" xfId="40681"/>
    <cellStyle name="Финансовый 8 4 5 2 5" xfId="24009"/>
    <cellStyle name="Финансовый 8 4 5 2 5 2" xfId="40682"/>
    <cellStyle name="Финансовый 8 4 5 2 6" xfId="24010"/>
    <cellStyle name="Финансовый 8 4 5 2 6 2" xfId="40683"/>
    <cellStyle name="Финансовый 8 4 5 2 7" xfId="40674"/>
    <cellStyle name="Финансовый 8 4 5 3" xfId="24011"/>
    <cellStyle name="Финансовый 8 4 5 3 2" xfId="24012"/>
    <cellStyle name="Финансовый 8 4 5 3 2 2" xfId="40685"/>
    <cellStyle name="Финансовый 8 4 5 3 3" xfId="24013"/>
    <cellStyle name="Финансовый 8 4 5 3 3 2" xfId="40686"/>
    <cellStyle name="Финансовый 8 4 5 3 4" xfId="24014"/>
    <cellStyle name="Финансовый 8 4 5 3 4 2" xfId="40687"/>
    <cellStyle name="Финансовый 8 4 5 3 5" xfId="24015"/>
    <cellStyle name="Финансовый 8 4 5 3 5 2" xfId="40688"/>
    <cellStyle name="Финансовый 8 4 5 3 6" xfId="40684"/>
    <cellStyle name="Финансовый 8 4 5 4" xfId="24016"/>
    <cellStyle name="Финансовый 8 4 5 4 2" xfId="40689"/>
    <cellStyle name="Финансовый 8 4 5 5" xfId="24017"/>
    <cellStyle name="Финансовый 8 4 5 5 2" xfId="40690"/>
    <cellStyle name="Финансовый 8 4 5 6" xfId="24018"/>
    <cellStyle name="Финансовый 8 4 5 6 2" xfId="40691"/>
    <cellStyle name="Финансовый 8 4 5 7" xfId="24019"/>
    <cellStyle name="Финансовый 8 4 5 7 2" xfId="40692"/>
    <cellStyle name="Финансовый 8 4 5 8" xfId="24020"/>
    <cellStyle name="Финансовый 8 4 5 8 2" xfId="40693"/>
    <cellStyle name="Финансовый 8 4 5 9" xfId="40673"/>
    <cellStyle name="Финансовый 8 4 6" xfId="24021"/>
    <cellStyle name="Финансовый 8 4 6 2" xfId="24022"/>
    <cellStyle name="Финансовый 8 4 6 2 2" xfId="24023"/>
    <cellStyle name="Финансовый 8 4 6 2 2 2" xfId="24024"/>
    <cellStyle name="Финансовый 8 4 6 2 2 2 2" xfId="40697"/>
    <cellStyle name="Финансовый 8 4 6 2 2 3" xfId="24025"/>
    <cellStyle name="Финансовый 8 4 6 2 2 3 2" xfId="40698"/>
    <cellStyle name="Финансовый 8 4 6 2 2 4" xfId="24026"/>
    <cellStyle name="Финансовый 8 4 6 2 2 4 2" xfId="40699"/>
    <cellStyle name="Финансовый 8 4 6 2 2 5" xfId="24027"/>
    <cellStyle name="Финансовый 8 4 6 2 2 5 2" xfId="40700"/>
    <cellStyle name="Финансовый 8 4 6 2 2 6" xfId="40696"/>
    <cellStyle name="Финансовый 8 4 6 2 3" xfId="24028"/>
    <cellStyle name="Финансовый 8 4 6 2 3 2" xfId="40701"/>
    <cellStyle name="Финансовый 8 4 6 2 4" xfId="24029"/>
    <cellStyle name="Финансовый 8 4 6 2 4 2" xfId="40702"/>
    <cellStyle name="Финансовый 8 4 6 2 5" xfId="24030"/>
    <cellStyle name="Финансовый 8 4 6 2 5 2" xfId="40703"/>
    <cellStyle name="Финансовый 8 4 6 2 6" xfId="24031"/>
    <cellStyle name="Финансовый 8 4 6 2 6 2" xfId="40704"/>
    <cellStyle name="Финансовый 8 4 6 2 7" xfId="40695"/>
    <cellStyle name="Финансовый 8 4 6 3" xfId="24032"/>
    <cellStyle name="Финансовый 8 4 6 3 2" xfId="24033"/>
    <cellStyle name="Финансовый 8 4 6 3 2 2" xfId="40706"/>
    <cellStyle name="Финансовый 8 4 6 3 3" xfId="24034"/>
    <cellStyle name="Финансовый 8 4 6 3 3 2" xfId="40707"/>
    <cellStyle name="Финансовый 8 4 6 3 4" xfId="24035"/>
    <cellStyle name="Финансовый 8 4 6 3 4 2" xfId="40708"/>
    <cellStyle name="Финансовый 8 4 6 3 5" xfId="24036"/>
    <cellStyle name="Финансовый 8 4 6 3 5 2" xfId="40709"/>
    <cellStyle name="Финансовый 8 4 6 3 6" xfId="40705"/>
    <cellStyle name="Финансовый 8 4 6 4" xfId="24037"/>
    <cellStyle name="Финансовый 8 4 6 4 2" xfId="40710"/>
    <cellStyle name="Финансовый 8 4 6 5" xfId="24038"/>
    <cellStyle name="Финансовый 8 4 6 5 2" xfId="40711"/>
    <cellStyle name="Финансовый 8 4 6 6" xfId="24039"/>
    <cellStyle name="Финансовый 8 4 6 6 2" xfId="40712"/>
    <cellStyle name="Финансовый 8 4 6 7" xfId="24040"/>
    <cellStyle name="Финансовый 8 4 6 7 2" xfId="40713"/>
    <cellStyle name="Финансовый 8 4 6 8" xfId="24041"/>
    <cellStyle name="Финансовый 8 4 6 8 2" xfId="40714"/>
    <cellStyle name="Финансовый 8 4 6 9" xfId="40694"/>
    <cellStyle name="Финансовый 8 4 7" xfId="24042"/>
    <cellStyle name="Финансовый 8 4 7 2" xfId="24043"/>
    <cellStyle name="Финансовый 8 4 7 2 2" xfId="24044"/>
    <cellStyle name="Финансовый 8 4 7 2 2 2" xfId="24045"/>
    <cellStyle name="Финансовый 8 4 7 2 2 2 2" xfId="40718"/>
    <cellStyle name="Финансовый 8 4 7 2 2 3" xfId="24046"/>
    <cellStyle name="Финансовый 8 4 7 2 2 3 2" xfId="40719"/>
    <cellStyle name="Финансовый 8 4 7 2 2 4" xfId="24047"/>
    <cellStyle name="Финансовый 8 4 7 2 2 4 2" xfId="40720"/>
    <cellStyle name="Финансовый 8 4 7 2 2 5" xfId="24048"/>
    <cellStyle name="Финансовый 8 4 7 2 2 5 2" xfId="40721"/>
    <cellStyle name="Финансовый 8 4 7 2 2 6" xfId="40717"/>
    <cellStyle name="Финансовый 8 4 7 2 3" xfId="24049"/>
    <cellStyle name="Финансовый 8 4 7 2 3 2" xfId="40722"/>
    <cellStyle name="Финансовый 8 4 7 2 4" xfId="24050"/>
    <cellStyle name="Финансовый 8 4 7 2 4 2" xfId="40723"/>
    <cellStyle name="Финансовый 8 4 7 2 5" xfId="24051"/>
    <cellStyle name="Финансовый 8 4 7 2 5 2" xfId="40724"/>
    <cellStyle name="Финансовый 8 4 7 2 6" xfId="24052"/>
    <cellStyle name="Финансовый 8 4 7 2 6 2" xfId="40725"/>
    <cellStyle name="Финансовый 8 4 7 2 7" xfId="40716"/>
    <cellStyle name="Финансовый 8 4 7 3" xfId="24053"/>
    <cellStyle name="Финансовый 8 4 7 3 2" xfId="24054"/>
    <cellStyle name="Финансовый 8 4 7 3 2 2" xfId="40727"/>
    <cellStyle name="Финансовый 8 4 7 3 3" xfId="24055"/>
    <cellStyle name="Финансовый 8 4 7 3 3 2" xfId="40728"/>
    <cellStyle name="Финансовый 8 4 7 3 4" xfId="24056"/>
    <cellStyle name="Финансовый 8 4 7 3 4 2" xfId="40729"/>
    <cellStyle name="Финансовый 8 4 7 3 5" xfId="24057"/>
    <cellStyle name="Финансовый 8 4 7 3 5 2" xfId="40730"/>
    <cellStyle name="Финансовый 8 4 7 3 6" xfId="40726"/>
    <cellStyle name="Финансовый 8 4 7 4" xfId="24058"/>
    <cellStyle name="Финансовый 8 4 7 4 2" xfId="40731"/>
    <cellStyle name="Финансовый 8 4 7 5" xfId="24059"/>
    <cellStyle name="Финансовый 8 4 7 5 2" xfId="40732"/>
    <cellStyle name="Финансовый 8 4 7 6" xfId="24060"/>
    <cellStyle name="Финансовый 8 4 7 6 2" xfId="40733"/>
    <cellStyle name="Финансовый 8 4 7 7" xfId="24061"/>
    <cellStyle name="Финансовый 8 4 7 7 2" xfId="40734"/>
    <cellStyle name="Финансовый 8 4 7 8" xfId="40715"/>
    <cellStyle name="Финансовый 8 4 8" xfId="24062"/>
    <cellStyle name="Финансовый 8 4 8 2" xfId="24063"/>
    <cellStyle name="Финансовый 8 4 8 2 2" xfId="24064"/>
    <cellStyle name="Финансовый 8 4 8 2 2 2" xfId="40737"/>
    <cellStyle name="Финансовый 8 4 8 2 3" xfId="24065"/>
    <cellStyle name="Финансовый 8 4 8 2 3 2" xfId="40738"/>
    <cellStyle name="Финансовый 8 4 8 2 4" xfId="24066"/>
    <cellStyle name="Финансовый 8 4 8 2 4 2" xfId="40739"/>
    <cellStyle name="Финансовый 8 4 8 2 5" xfId="24067"/>
    <cellStyle name="Финансовый 8 4 8 2 5 2" xfId="40740"/>
    <cellStyle name="Финансовый 8 4 8 2 6" xfId="40736"/>
    <cellStyle name="Финансовый 8 4 8 3" xfId="24068"/>
    <cellStyle name="Финансовый 8 4 8 3 2" xfId="40741"/>
    <cellStyle name="Финансовый 8 4 8 4" xfId="24069"/>
    <cellStyle name="Финансовый 8 4 8 4 2" xfId="40742"/>
    <cellStyle name="Финансовый 8 4 8 5" xfId="24070"/>
    <cellStyle name="Финансовый 8 4 8 5 2" xfId="40743"/>
    <cellStyle name="Финансовый 8 4 8 6" xfId="24071"/>
    <cellStyle name="Финансовый 8 4 8 6 2" xfId="40744"/>
    <cellStyle name="Финансовый 8 4 8 7" xfId="40735"/>
    <cellStyle name="Финансовый 8 4 9" xfId="24072"/>
    <cellStyle name="Финансовый 8 4 9 2" xfId="24073"/>
    <cellStyle name="Финансовый 8 4 9 2 2" xfId="40746"/>
    <cellStyle name="Финансовый 8 4 9 3" xfId="24074"/>
    <cellStyle name="Финансовый 8 4 9 3 2" xfId="40747"/>
    <cellStyle name="Финансовый 8 4 9 4" xfId="24075"/>
    <cellStyle name="Финансовый 8 4 9 4 2" xfId="40748"/>
    <cellStyle name="Финансовый 8 4 9 5" xfId="24076"/>
    <cellStyle name="Финансовый 8 4 9 5 2" xfId="40749"/>
    <cellStyle name="Финансовый 8 4 9 6" xfId="40745"/>
    <cellStyle name="Финансовый 8 5" xfId="15439"/>
    <cellStyle name="Финансовый 8 5 2" xfId="24077"/>
    <cellStyle name="Финансовый 8 5 2 2" xfId="24078"/>
    <cellStyle name="Финансовый 8 5 2 2 2" xfId="24079"/>
    <cellStyle name="Финансовый 8 5 2 2 2 2" xfId="40752"/>
    <cellStyle name="Финансовый 8 5 2 2 3" xfId="24080"/>
    <cellStyle name="Финансовый 8 5 2 2 3 2" xfId="40753"/>
    <cellStyle name="Финансовый 8 5 2 2 4" xfId="24081"/>
    <cellStyle name="Финансовый 8 5 2 2 4 2" xfId="40754"/>
    <cellStyle name="Финансовый 8 5 2 2 5" xfId="24082"/>
    <cellStyle name="Финансовый 8 5 2 2 5 2" xfId="40755"/>
    <cellStyle name="Финансовый 8 5 2 2 6" xfId="40751"/>
    <cellStyle name="Финансовый 8 5 2 3" xfId="24083"/>
    <cellStyle name="Финансовый 8 5 2 3 2" xfId="40756"/>
    <cellStyle name="Финансовый 8 5 2 4" xfId="24084"/>
    <cellStyle name="Финансовый 8 5 2 4 2" xfId="40757"/>
    <cellStyle name="Финансовый 8 5 2 5" xfId="24085"/>
    <cellStyle name="Финансовый 8 5 2 5 2" xfId="40758"/>
    <cellStyle name="Финансовый 8 5 2 6" xfId="24086"/>
    <cellStyle name="Финансовый 8 5 2 6 2" xfId="40759"/>
    <cellStyle name="Финансовый 8 5 2 7" xfId="40750"/>
    <cellStyle name="Финансовый 8 5 3" xfId="24087"/>
    <cellStyle name="Финансовый 8 5 3 2" xfId="24088"/>
    <cellStyle name="Финансовый 8 5 3 2 2" xfId="40761"/>
    <cellStyle name="Финансовый 8 5 3 3" xfId="24089"/>
    <cellStyle name="Финансовый 8 5 3 3 2" xfId="40762"/>
    <cellStyle name="Финансовый 8 5 3 4" xfId="24090"/>
    <cellStyle name="Финансовый 8 5 3 4 2" xfId="40763"/>
    <cellStyle name="Финансовый 8 5 3 5" xfId="24091"/>
    <cellStyle name="Финансовый 8 5 3 5 2" xfId="40764"/>
    <cellStyle name="Финансовый 8 5 3 6" xfId="40760"/>
    <cellStyle name="Финансовый 8 5 4" xfId="24092"/>
    <cellStyle name="Финансовый 8 5 4 2" xfId="40765"/>
    <cellStyle name="Финансовый 8 5 5" xfId="24093"/>
    <cellStyle name="Финансовый 8 5 5 2" xfId="40766"/>
    <cellStyle name="Финансовый 8 5 6" xfId="24094"/>
    <cellStyle name="Финансовый 8 5 6 2" xfId="40767"/>
    <cellStyle name="Финансовый 8 5 7" xfId="24095"/>
    <cellStyle name="Финансовый 8 5 7 2" xfId="40768"/>
    <cellStyle name="Финансовый 8 5 8" xfId="24096"/>
    <cellStyle name="Финансовый 8 5 8 2" xfId="40769"/>
    <cellStyle name="Финансовый 8 5 9" xfId="24097"/>
    <cellStyle name="Финансовый 8 6" xfId="15440"/>
    <cellStyle name="Финансовый 8 6 2" xfId="24098"/>
    <cellStyle name="Финансовый 8 6 2 2" xfId="24099"/>
    <cellStyle name="Финансовый 8 6 2 2 2" xfId="24100"/>
    <cellStyle name="Финансовый 8 6 2 2 2 2" xfId="40772"/>
    <cellStyle name="Финансовый 8 6 2 2 3" xfId="24101"/>
    <cellStyle name="Финансовый 8 6 2 2 3 2" xfId="40773"/>
    <cellStyle name="Финансовый 8 6 2 2 4" xfId="24102"/>
    <cellStyle name="Финансовый 8 6 2 2 4 2" xfId="40774"/>
    <cellStyle name="Финансовый 8 6 2 2 5" xfId="24103"/>
    <cellStyle name="Финансовый 8 6 2 2 5 2" xfId="40775"/>
    <cellStyle name="Финансовый 8 6 2 2 6" xfId="40771"/>
    <cellStyle name="Финансовый 8 6 2 3" xfId="24104"/>
    <cellStyle name="Финансовый 8 6 2 3 2" xfId="40776"/>
    <cellStyle name="Финансовый 8 6 2 4" xfId="24105"/>
    <cellStyle name="Финансовый 8 6 2 4 2" xfId="40777"/>
    <cellStyle name="Финансовый 8 6 2 5" xfId="24106"/>
    <cellStyle name="Финансовый 8 6 2 5 2" xfId="40778"/>
    <cellStyle name="Финансовый 8 6 2 6" xfId="24107"/>
    <cellStyle name="Финансовый 8 6 2 6 2" xfId="40779"/>
    <cellStyle name="Финансовый 8 6 2 7" xfId="40770"/>
    <cellStyle name="Финансовый 8 6 3" xfId="24108"/>
    <cellStyle name="Финансовый 8 6 3 2" xfId="24109"/>
    <cellStyle name="Финансовый 8 6 3 2 2" xfId="40781"/>
    <cellStyle name="Финансовый 8 6 3 3" xfId="24110"/>
    <cellStyle name="Финансовый 8 6 3 3 2" xfId="40782"/>
    <cellStyle name="Финансовый 8 6 3 4" xfId="24111"/>
    <cellStyle name="Финансовый 8 6 3 4 2" xfId="40783"/>
    <cellStyle name="Финансовый 8 6 3 5" xfId="24112"/>
    <cellStyle name="Финансовый 8 6 3 5 2" xfId="40784"/>
    <cellStyle name="Финансовый 8 6 3 6" xfId="40780"/>
    <cellStyle name="Финансовый 8 6 4" xfId="24113"/>
    <cellStyle name="Финансовый 8 6 4 2" xfId="40785"/>
    <cellStyle name="Финансовый 8 6 5" xfId="24114"/>
    <cellStyle name="Финансовый 8 6 5 2" xfId="40786"/>
    <cellStyle name="Финансовый 8 6 6" xfId="24115"/>
    <cellStyle name="Финансовый 8 6 6 2" xfId="40787"/>
    <cellStyle name="Финансовый 8 6 7" xfId="24116"/>
    <cellStyle name="Финансовый 8 6 7 2" xfId="40788"/>
    <cellStyle name="Финансовый 8 6 8" xfId="24117"/>
    <cellStyle name="Финансовый 8 6 8 2" xfId="40789"/>
    <cellStyle name="Финансовый 8 6 9" xfId="24118"/>
    <cellStyle name="Финансовый 8 7" xfId="15441"/>
    <cellStyle name="Финансовый 8 7 2" xfId="24119"/>
    <cellStyle name="Финансовый 8 7 2 2" xfId="24120"/>
    <cellStyle name="Финансовый 8 7 2 2 2" xfId="24121"/>
    <cellStyle name="Финансовый 8 7 2 2 2 2" xfId="40792"/>
    <cellStyle name="Финансовый 8 7 2 2 3" xfId="24122"/>
    <cellStyle name="Финансовый 8 7 2 2 3 2" xfId="40793"/>
    <cellStyle name="Финансовый 8 7 2 2 4" xfId="24123"/>
    <cellStyle name="Финансовый 8 7 2 2 4 2" xfId="40794"/>
    <cellStyle name="Финансовый 8 7 2 2 5" xfId="24124"/>
    <cellStyle name="Финансовый 8 7 2 2 5 2" xfId="40795"/>
    <cellStyle name="Финансовый 8 7 2 2 6" xfId="40791"/>
    <cellStyle name="Финансовый 8 7 2 3" xfId="24125"/>
    <cellStyle name="Финансовый 8 7 2 3 2" xfId="40796"/>
    <cellStyle name="Финансовый 8 7 2 4" xfId="24126"/>
    <cellStyle name="Финансовый 8 7 2 4 2" xfId="40797"/>
    <cellStyle name="Финансовый 8 7 2 5" xfId="24127"/>
    <cellStyle name="Финансовый 8 7 2 5 2" xfId="40798"/>
    <cellStyle name="Финансовый 8 7 2 6" xfId="24128"/>
    <cellStyle name="Финансовый 8 7 2 6 2" xfId="40799"/>
    <cellStyle name="Финансовый 8 7 2 7" xfId="40790"/>
    <cellStyle name="Финансовый 8 7 3" xfId="24129"/>
    <cellStyle name="Финансовый 8 7 3 2" xfId="24130"/>
    <cellStyle name="Финансовый 8 7 3 2 2" xfId="40801"/>
    <cellStyle name="Финансовый 8 7 3 3" xfId="24131"/>
    <cellStyle name="Финансовый 8 7 3 3 2" xfId="40802"/>
    <cellStyle name="Финансовый 8 7 3 4" xfId="24132"/>
    <cellStyle name="Финансовый 8 7 3 4 2" xfId="40803"/>
    <cellStyle name="Финансовый 8 7 3 5" xfId="24133"/>
    <cellStyle name="Финансовый 8 7 3 5 2" xfId="40804"/>
    <cellStyle name="Финансовый 8 7 3 6" xfId="40800"/>
    <cellStyle name="Финансовый 8 7 4" xfId="24134"/>
    <cellStyle name="Финансовый 8 7 4 2" xfId="40805"/>
    <cellStyle name="Финансовый 8 7 5" xfId="24135"/>
    <cellStyle name="Финансовый 8 7 5 2" xfId="40806"/>
    <cellStyle name="Финансовый 8 7 6" xfId="24136"/>
    <cellStyle name="Финансовый 8 7 6 2" xfId="40807"/>
    <cellStyle name="Финансовый 8 7 7" xfId="24137"/>
    <cellStyle name="Финансовый 8 7 7 2" xfId="40808"/>
    <cellStyle name="Финансовый 8 7 8" xfId="24138"/>
    <cellStyle name="Финансовый 8 7 8 2" xfId="40809"/>
    <cellStyle name="Финансовый 8 8" xfId="15442"/>
    <cellStyle name="Финансовый 8 8 2" xfId="24139"/>
    <cellStyle name="Финансовый 8 8 2 2" xfId="24140"/>
    <cellStyle name="Финансовый 8 8 2 2 2" xfId="24141"/>
    <cellStyle name="Финансовый 8 8 2 2 2 2" xfId="40812"/>
    <cellStyle name="Финансовый 8 8 2 2 3" xfId="24142"/>
    <cellStyle name="Финансовый 8 8 2 2 3 2" xfId="40813"/>
    <cellStyle name="Финансовый 8 8 2 2 4" xfId="24143"/>
    <cellStyle name="Финансовый 8 8 2 2 4 2" xfId="40814"/>
    <cellStyle name="Финансовый 8 8 2 2 5" xfId="24144"/>
    <cellStyle name="Финансовый 8 8 2 2 5 2" xfId="40815"/>
    <cellStyle name="Финансовый 8 8 2 2 6" xfId="40811"/>
    <cellStyle name="Финансовый 8 8 2 3" xfId="24145"/>
    <cellStyle name="Финансовый 8 8 2 3 2" xfId="40816"/>
    <cellStyle name="Финансовый 8 8 2 4" xfId="24146"/>
    <cellStyle name="Финансовый 8 8 2 4 2" xfId="40817"/>
    <cellStyle name="Финансовый 8 8 2 5" xfId="24147"/>
    <cellStyle name="Финансовый 8 8 2 5 2" xfId="40818"/>
    <cellStyle name="Финансовый 8 8 2 6" xfId="24148"/>
    <cellStyle name="Финансовый 8 8 2 6 2" xfId="40819"/>
    <cellStyle name="Финансовый 8 8 2 7" xfId="40810"/>
    <cellStyle name="Финансовый 8 8 3" xfId="24149"/>
    <cellStyle name="Финансовый 8 8 3 2" xfId="24150"/>
    <cellStyle name="Финансовый 8 8 3 2 2" xfId="40821"/>
    <cellStyle name="Финансовый 8 8 3 3" xfId="24151"/>
    <cellStyle name="Финансовый 8 8 3 3 2" xfId="40822"/>
    <cellStyle name="Финансовый 8 8 3 4" xfId="24152"/>
    <cellStyle name="Финансовый 8 8 3 4 2" xfId="40823"/>
    <cellStyle name="Финансовый 8 8 3 5" xfId="24153"/>
    <cellStyle name="Финансовый 8 8 3 5 2" xfId="40824"/>
    <cellStyle name="Финансовый 8 8 3 6" xfId="40820"/>
    <cellStyle name="Финансовый 8 8 4" xfId="24154"/>
    <cellStyle name="Финансовый 8 8 4 2" xfId="40825"/>
    <cellStyle name="Финансовый 8 8 5" xfId="24155"/>
    <cellStyle name="Финансовый 8 8 5 2" xfId="40826"/>
    <cellStyle name="Финансовый 8 8 6" xfId="24156"/>
    <cellStyle name="Финансовый 8 8 6 2" xfId="40827"/>
    <cellStyle name="Финансовый 8 8 7" xfId="24157"/>
    <cellStyle name="Финансовый 8 8 7 2" xfId="40828"/>
    <cellStyle name="Финансовый 8 8 8" xfId="24158"/>
    <cellStyle name="Финансовый 8 8 8 2" xfId="40829"/>
    <cellStyle name="Финансовый 8 9" xfId="24159"/>
    <cellStyle name="Финансовый 8 9 2" xfId="24160"/>
    <cellStyle name="Финансовый 8 9 2 2" xfId="24161"/>
    <cellStyle name="Финансовый 8 9 2 2 2" xfId="24162"/>
    <cellStyle name="Финансовый 8 9 2 2 2 2" xfId="40832"/>
    <cellStyle name="Финансовый 8 9 2 2 3" xfId="24163"/>
    <cellStyle name="Финансовый 8 9 2 2 3 2" xfId="40833"/>
    <cellStyle name="Финансовый 8 9 2 2 4" xfId="24164"/>
    <cellStyle name="Финансовый 8 9 2 2 4 2" xfId="40834"/>
    <cellStyle name="Финансовый 8 9 2 2 5" xfId="24165"/>
    <cellStyle name="Финансовый 8 9 2 2 5 2" xfId="40835"/>
    <cellStyle name="Финансовый 8 9 2 2 6" xfId="40831"/>
    <cellStyle name="Финансовый 8 9 2 3" xfId="24166"/>
    <cellStyle name="Финансовый 8 9 2 3 2" xfId="40836"/>
    <cellStyle name="Финансовый 8 9 2 4" xfId="24167"/>
    <cellStyle name="Финансовый 8 9 2 4 2" xfId="40837"/>
    <cellStyle name="Финансовый 8 9 2 5" xfId="24168"/>
    <cellStyle name="Финансовый 8 9 2 5 2" xfId="40838"/>
    <cellStyle name="Финансовый 8 9 2 6" xfId="24169"/>
    <cellStyle name="Финансовый 8 9 2 6 2" xfId="40839"/>
    <cellStyle name="Финансовый 8 9 2 7" xfId="40830"/>
    <cellStyle name="Финансовый 8 9 3" xfId="24170"/>
    <cellStyle name="Финансовый 8 9 3 2" xfId="24171"/>
    <cellStyle name="Финансовый 8 9 3 2 2" xfId="40841"/>
    <cellStyle name="Финансовый 8 9 3 3" xfId="24172"/>
    <cellStyle name="Финансовый 8 9 3 3 2" xfId="40842"/>
    <cellStyle name="Финансовый 8 9 3 4" xfId="24173"/>
    <cellStyle name="Финансовый 8 9 3 4 2" xfId="40843"/>
    <cellStyle name="Финансовый 8 9 3 5" xfId="24174"/>
    <cellStyle name="Финансовый 8 9 3 5 2" xfId="40844"/>
    <cellStyle name="Финансовый 8 9 3 6" xfId="40840"/>
    <cellStyle name="Финансовый 8 9 4" xfId="24175"/>
    <cellStyle name="Финансовый 8 9 4 2" xfId="40845"/>
    <cellStyle name="Финансовый 8 9 5" xfId="24176"/>
    <cellStyle name="Финансовый 8 9 5 2" xfId="40846"/>
    <cellStyle name="Финансовый 8 9 6" xfId="24177"/>
    <cellStyle name="Финансовый 8 9 6 2" xfId="40847"/>
    <cellStyle name="Финансовый 8 9 7" xfId="24178"/>
    <cellStyle name="Финансовый 8 9 7 2" xfId="40848"/>
    <cellStyle name="Финансовый 8 9 8" xfId="24179"/>
    <cellStyle name="Финансовый 8 9 8 2" xfId="40849"/>
    <cellStyle name="Финансовый 8_БТЭЦ производство 12 месяцев" xfId="15443"/>
    <cellStyle name="Финансовый 80" xfId="15444"/>
    <cellStyle name="Финансовый 81" xfId="15445"/>
    <cellStyle name="Финансовый 82" xfId="15446"/>
    <cellStyle name="Финансовый 83" xfId="15447"/>
    <cellStyle name="Финансовый 84" xfId="15448"/>
    <cellStyle name="Финансовый 85" xfId="15449"/>
    <cellStyle name="Финансовый 86" xfId="15450"/>
    <cellStyle name="Финансовый 87" xfId="15451"/>
    <cellStyle name="Финансовый 88" xfId="15452"/>
    <cellStyle name="Финансовый 89" xfId="15453"/>
    <cellStyle name="Финансовый 9" xfId="15454"/>
    <cellStyle name="Финансовый 9 10" xfId="15455"/>
    <cellStyle name="Финансовый 9 10 2" xfId="32718"/>
    <cellStyle name="Финансовый 9 11" xfId="15456"/>
    <cellStyle name="Финансовый 9 11 2" xfId="32719"/>
    <cellStyle name="Финансовый 9 12" xfId="15457"/>
    <cellStyle name="Финансовый 9 12 2" xfId="32720"/>
    <cellStyle name="Финансовый 9 13" xfId="15458"/>
    <cellStyle name="Финансовый 9 13 2" xfId="32721"/>
    <cellStyle name="Финансовый 9 14" xfId="15459"/>
    <cellStyle name="Финансовый 9 14 2" xfId="32722"/>
    <cellStyle name="Финансовый 9 15" xfId="15460"/>
    <cellStyle name="Финансовый 9 15 2" xfId="32723"/>
    <cellStyle name="Финансовый 9 16" xfId="15461"/>
    <cellStyle name="Финансовый 9 16 2" xfId="32724"/>
    <cellStyle name="Финансовый 9 17" xfId="15462"/>
    <cellStyle name="Финансовый 9 17 2" xfId="32725"/>
    <cellStyle name="Финансовый 9 18" xfId="15463"/>
    <cellStyle name="Финансовый 9 18 2" xfId="32726"/>
    <cellStyle name="Финансовый 9 19" xfId="15464"/>
    <cellStyle name="Финансовый 9 19 2" xfId="32727"/>
    <cellStyle name="Финансовый 9 2" xfId="15465"/>
    <cellStyle name="Финансовый 9 2 2" xfId="15466"/>
    <cellStyle name="Финансовый 9 2 3" xfId="15467"/>
    <cellStyle name="Финансовый 9 2 4" xfId="24180"/>
    <cellStyle name="Финансовый 9 2 5" xfId="24181"/>
    <cellStyle name="Финансовый 9 20" xfId="15468"/>
    <cellStyle name="Финансовый 9 20 2" xfId="32728"/>
    <cellStyle name="Финансовый 9 21" xfId="15469"/>
    <cellStyle name="Финансовый 9 21 2" xfId="32729"/>
    <cellStyle name="Финансовый 9 22" xfId="15470"/>
    <cellStyle name="Финансовый 9 22 2" xfId="32730"/>
    <cellStyle name="Финансовый 9 23" xfId="15471"/>
    <cellStyle name="Финансовый 9 23 2" xfId="32731"/>
    <cellStyle name="Финансовый 9 24" xfId="15472"/>
    <cellStyle name="Финансовый 9 24 2" xfId="32732"/>
    <cellStyle name="Финансовый 9 25" xfId="15473"/>
    <cellStyle name="Финансовый 9 25 2" xfId="32733"/>
    <cellStyle name="Финансовый 9 26" xfId="15474"/>
    <cellStyle name="Финансовый 9 26 2" xfId="32734"/>
    <cellStyle name="Финансовый 9 27" xfId="15475"/>
    <cellStyle name="Финансовый 9 27 2" xfId="32735"/>
    <cellStyle name="Финансовый 9 28" xfId="15476"/>
    <cellStyle name="Финансовый 9 28 2" xfId="32736"/>
    <cellStyle name="Финансовый 9 29" xfId="15477"/>
    <cellStyle name="Финансовый 9 29 2" xfId="32737"/>
    <cellStyle name="Финансовый 9 3" xfId="15478"/>
    <cellStyle name="Финансовый 9 3 2" xfId="15479"/>
    <cellStyle name="Финансовый 9 3 2 2" xfId="32738"/>
    <cellStyle name="Финансовый 9 3 3" xfId="24182"/>
    <cellStyle name="Финансовый 9 3 4" xfId="24183"/>
    <cellStyle name="Финансовый 9 3 5" xfId="24184"/>
    <cellStyle name="Финансовый 9 30" xfId="15480"/>
    <cellStyle name="Финансовый 9 30 2" xfId="32739"/>
    <cellStyle name="Финансовый 9 31" xfId="15481"/>
    <cellStyle name="Финансовый 9 31 2" xfId="32740"/>
    <cellStyle name="Финансовый 9 32" xfId="15482"/>
    <cellStyle name="Финансовый 9 32 2" xfId="32741"/>
    <cellStyle name="Финансовый 9 33" xfId="15483"/>
    <cellStyle name="Финансовый 9 33 2" xfId="32742"/>
    <cellStyle name="Финансовый 9 34" xfId="15484"/>
    <cellStyle name="Финансовый 9 34 2" xfId="32743"/>
    <cellStyle name="Финансовый 9 35" xfId="15485"/>
    <cellStyle name="Финансовый 9 35 2" xfId="32744"/>
    <cellStyle name="Финансовый 9 36" xfId="15486"/>
    <cellStyle name="Финансовый 9 36 2" xfId="32745"/>
    <cellStyle name="Финансовый 9 37" xfId="15487"/>
    <cellStyle name="Финансовый 9 37 2" xfId="32746"/>
    <cellStyle name="Финансовый 9 38" xfId="15488"/>
    <cellStyle name="Финансовый 9 38 2" xfId="32747"/>
    <cellStyle name="Финансовый 9 39" xfId="15489"/>
    <cellStyle name="Финансовый 9 39 2" xfId="32748"/>
    <cellStyle name="Финансовый 9 4" xfId="15490"/>
    <cellStyle name="Финансовый 9 4 2" xfId="32749"/>
    <cellStyle name="Финансовый 9 40" xfId="15491"/>
    <cellStyle name="Финансовый 9 40 2" xfId="32750"/>
    <cellStyle name="Финансовый 9 41" xfId="15492"/>
    <cellStyle name="Финансовый 9 41 2" xfId="32751"/>
    <cellStyle name="Финансовый 9 42" xfId="15493"/>
    <cellStyle name="Финансовый 9 42 2" xfId="32752"/>
    <cellStyle name="Финансовый 9 43" xfId="15494"/>
    <cellStyle name="Финансовый 9 43 2" xfId="32753"/>
    <cellStyle name="Финансовый 9 44" xfId="15495"/>
    <cellStyle name="Финансовый 9 44 2" xfId="32754"/>
    <cellStyle name="Финансовый 9 45" xfId="15496"/>
    <cellStyle name="Финансовый 9 45 2" xfId="32755"/>
    <cellStyle name="Финансовый 9 46" xfId="15497"/>
    <cellStyle name="Финансовый 9 47" xfId="15498"/>
    <cellStyle name="Финансовый 9 48" xfId="24185"/>
    <cellStyle name="Финансовый 9 49" xfId="24186"/>
    <cellStyle name="Финансовый 9 5" xfId="15499"/>
    <cellStyle name="Финансовый 9 5 2" xfId="32756"/>
    <cellStyle name="Финансовый 9 6" xfId="15500"/>
    <cellStyle name="Финансовый 9 6 2" xfId="32757"/>
    <cellStyle name="Финансовый 9 7" xfId="15501"/>
    <cellStyle name="Финансовый 9 7 2" xfId="32758"/>
    <cellStyle name="Финансовый 9 8" xfId="15502"/>
    <cellStyle name="Финансовый 9 8 2" xfId="32759"/>
    <cellStyle name="Финансовый 9 9" xfId="15503"/>
    <cellStyle name="Финансовый 9 9 2" xfId="32760"/>
    <cellStyle name="Финансовый 9_БТЭЦ производство 12 месяцев" xfId="15504"/>
    <cellStyle name="Финансовый 90" xfId="15505"/>
    <cellStyle name="Финансовый 91" xfId="15506"/>
    <cellStyle name="Финансовый 92" xfId="15507"/>
    <cellStyle name="Финансовый 93" xfId="15508"/>
    <cellStyle name="Финансовый 94" xfId="15509"/>
    <cellStyle name="Финансовый 95" xfId="15510"/>
    <cellStyle name="Финансовый 96" xfId="15511"/>
    <cellStyle name="Финансовый 97" xfId="15512"/>
    <cellStyle name="Финансовый 98" xfId="15513"/>
    <cellStyle name="Финансовый 99" xfId="15514"/>
    <cellStyle name="Хороший 10" xfId="15515"/>
    <cellStyle name="Хороший 10 2" xfId="32761"/>
    <cellStyle name="Хороший 11" xfId="15516"/>
    <cellStyle name="Хороший 11 2" xfId="32762"/>
    <cellStyle name="Хороший 12" xfId="15517"/>
    <cellStyle name="Хороший 12 2" xfId="32763"/>
    <cellStyle name="Хороший 13" xfId="15518"/>
    <cellStyle name="Хороший 13 2" xfId="32764"/>
    <cellStyle name="Хороший 14" xfId="15519"/>
    <cellStyle name="Хороший 14 2" xfId="32765"/>
    <cellStyle name="Хороший 15" xfId="15520"/>
    <cellStyle name="Хороший 15 2" xfId="32766"/>
    <cellStyle name="Хороший 2" xfId="15521"/>
    <cellStyle name="Хороший 2 2" xfId="32767"/>
    <cellStyle name="Хороший 3" xfId="15522"/>
    <cellStyle name="Хороший 3 2" xfId="32768"/>
    <cellStyle name="Хороший 4" xfId="15523"/>
    <cellStyle name="Хороший 4 2" xfId="32769"/>
    <cellStyle name="Хороший 5" xfId="15524"/>
    <cellStyle name="Хороший 5 2" xfId="32770"/>
    <cellStyle name="Хороший 6" xfId="15525"/>
    <cellStyle name="Хороший 6 2" xfId="32771"/>
    <cellStyle name="Хороший 7" xfId="15526"/>
    <cellStyle name="Хороший 7 2" xfId="32772"/>
    <cellStyle name="Хороший 8" xfId="15527"/>
    <cellStyle name="Хороший 8 2" xfId="32773"/>
    <cellStyle name="Хороший 9" xfId="15528"/>
    <cellStyle name="Хороший 9 2" xfId="32774"/>
    <cellStyle name="Цена" xfId="15529"/>
    <cellStyle name="Цена 2" xfId="24187"/>
    <cellStyle name="Цена 2 2" xfId="24230"/>
    <cellStyle name="Цена 3" xfId="24213"/>
    <cellStyle name="Џђћ–…ќ’ќ›‰" xfId="15530"/>
    <cellStyle name="Џђћ–…ќ’ќ›‰ 2" xfId="32775"/>
    <cellStyle name="똿뗦먛귟 [0.00]_PRODUCT DETAIL Q1" xfId="15531"/>
    <cellStyle name="똿뗦먛귟_PRODUCT DETAIL Q1" xfId="15532"/>
    <cellStyle name="믅됞 [0.00]_PRODUCT DETAIL Q1" xfId="15533"/>
    <cellStyle name="믅됞_PRODUCT DETAIL Q1" xfId="15534"/>
    <cellStyle name="뷭?_BOOKSHIP" xfId="15535"/>
    <cellStyle name="콤마 [0]_1202" xfId="15536"/>
    <cellStyle name="콤마_1202" xfId="15537"/>
    <cellStyle name="통화 [0]_1202" xfId="15538"/>
    <cellStyle name="통화_1202" xfId="15539"/>
    <cellStyle name="표준_(정보부문)월별인원계획" xfId="15540"/>
    <cellStyle name="常规_aa" xfId="15541"/>
  </cellStyles>
  <dxfs count="7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53"/>
  <sheetViews>
    <sheetView tabSelected="1" view="pageBreakPreview" topLeftCell="A1936" zoomScale="60" zoomScaleNormal="100" workbookViewId="0">
      <selection activeCell="F1948" sqref="F1948"/>
    </sheetView>
  </sheetViews>
  <sheetFormatPr defaultRowHeight="51" customHeight="1" outlineLevelRow="2"/>
  <cols>
    <col min="1" max="1" width="9.140625" style="32" customWidth="1"/>
    <col min="2" max="2" width="7.28515625" style="32" hidden="1" customWidth="1"/>
    <col min="3" max="3" width="13.5703125" style="32" hidden="1" customWidth="1"/>
    <col min="4" max="4" width="25" style="33" customWidth="1"/>
    <col min="5" max="5" width="9.140625" style="32"/>
    <col min="6" max="6" width="12.42578125" style="34" customWidth="1"/>
    <col min="7" max="7" width="10.7109375" style="35" customWidth="1"/>
    <col min="8" max="8" width="12.140625" style="32" customWidth="1"/>
    <col min="9" max="9" width="14" style="32" hidden="1" customWidth="1"/>
    <col min="10" max="10" width="14.140625" style="32" hidden="1" customWidth="1"/>
    <col min="11" max="11" width="14.5703125" style="32" hidden="1" customWidth="1"/>
    <col min="12" max="12" width="19.42578125" style="32" customWidth="1"/>
    <col min="13" max="13" width="15.42578125" style="32" hidden="1" customWidth="1"/>
    <col min="14" max="14" width="24.7109375" style="32" hidden="1" customWidth="1"/>
    <col min="15" max="21" width="0" style="32" hidden="1" customWidth="1"/>
    <col min="22" max="16384" width="9.140625" style="32"/>
  </cols>
  <sheetData>
    <row r="1" spans="1:22" ht="51" hidden="1" customHeight="1"/>
    <row r="2" spans="1:22" ht="51" hidden="1" customHeight="1">
      <c r="A2" s="8"/>
      <c r="B2" s="8"/>
      <c r="C2" s="9"/>
      <c r="D2" s="15"/>
      <c r="E2" s="8"/>
      <c r="F2" s="54"/>
      <c r="G2" s="25"/>
      <c r="H2" s="36" t="s">
        <v>24</v>
      </c>
      <c r="I2" s="36"/>
      <c r="J2" s="36"/>
      <c r="K2" s="36"/>
      <c r="L2" s="36"/>
      <c r="M2" s="36"/>
    </row>
    <row r="3" spans="1:22" ht="51" hidden="1" customHeight="1">
      <c r="A3" s="8"/>
      <c r="B3" s="8"/>
      <c r="C3" s="9"/>
      <c r="D3" s="15"/>
      <c r="E3" s="8"/>
      <c r="F3" s="54"/>
      <c r="G3" s="26"/>
      <c r="H3" s="37" t="s">
        <v>25</v>
      </c>
      <c r="I3" s="37"/>
      <c r="J3" s="37"/>
      <c r="K3" s="37"/>
      <c r="L3" s="37"/>
      <c r="M3" s="37"/>
      <c r="N3" s="38">
        <f>4000*3063</f>
        <v>12252000</v>
      </c>
    </row>
    <row r="4" spans="1:22" ht="51" hidden="1" customHeight="1"/>
    <row r="5" spans="1:22" ht="30.75" customHeight="1">
      <c r="H5" s="56" t="s">
        <v>3720</v>
      </c>
      <c r="I5" s="56"/>
      <c r="J5" s="56"/>
      <c r="K5" s="56"/>
      <c r="L5" s="56"/>
      <c r="M5" s="56"/>
      <c r="N5" s="56"/>
      <c r="O5" s="56"/>
      <c r="P5" s="56"/>
    </row>
    <row r="6" spans="1:22" ht="41.25" customHeight="1">
      <c r="H6" s="56" t="s">
        <v>3721</v>
      </c>
      <c r="I6" s="56"/>
      <c r="J6" s="56"/>
      <c r="K6" s="56"/>
      <c r="L6" s="56"/>
      <c r="M6" s="56"/>
      <c r="N6" s="56"/>
      <c r="O6" s="56"/>
      <c r="P6" s="56"/>
    </row>
    <row r="7" spans="1:22" ht="53.25" customHeight="1">
      <c r="A7" s="55" t="s">
        <v>12</v>
      </c>
      <c r="B7" s="55"/>
      <c r="C7" s="55"/>
      <c r="D7" s="55"/>
      <c r="E7" s="55"/>
      <c r="F7" s="55"/>
      <c r="G7" s="55"/>
      <c r="H7" s="55"/>
      <c r="I7" s="55"/>
      <c r="J7" s="55"/>
      <c r="K7" s="55"/>
      <c r="L7" s="55"/>
      <c r="M7" s="38">
        <v>11668000</v>
      </c>
      <c r="N7" s="38">
        <f>4000*3063</f>
        <v>12252000</v>
      </c>
    </row>
    <row r="8" spans="1:22" ht="7.5" customHeight="1"/>
    <row r="9" spans="1:22" ht="51" customHeight="1">
      <c r="A9" s="1" t="s">
        <v>0</v>
      </c>
      <c r="B9" s="1" t="s">
        <v>1</v>
      </c>
      <c r="C9" s="1" t="s">
        <v>2</v>
      </c>
      <c r="D9" s="2" t="s">
        <v>3</v>
      </c>
      <c r="E9" s="1" t="s">
        <v>4</v>
      </c>
      <c r="F9" s="3" t="s">
        <v>5</v>
      </c>
      <c r="G9" s="3" t="s">
        <v>6</v>
      </c>
      <c r="H9" s="3" t="s">
        <v>7</v>
      </c>
      <c r="I9" s="3" t="s">
        <v>8</v>
      </c>
      <c r="J9" s="3" t="s">
        <v>9</v>
      </c>
      <c r="K9" s="5" t="s">
        <v>10</v>
      </c>
      <c r="L9" s="5" t="s">
        <v>11</v>
      </c>
      <c r="M9" s="38"/>
    </row>
    <row r="10" spans="1:22" ht="51" customHeight="1">
      <c r="A10" s="4">
        <v>1</v>
      </c>
      <c r="B10" s="5" t="s">
        <v>3075</v>
      </c>
      <c r="C10" s="4" t="s">
        <v>3076</v>
      </c>
      <c r="D10" s="29" t="s">
        <v>3075</v>
      </c>
      <c r="E10" s="18" t="s">
        <v>28</v>
      </c>
      <c r="F10" s="3">
        <f t="shared" ref="F10:F41" si="0">I10+J10</f>
        <v>6</v>
      </c>
      <c r="G10" s="1" t="s">
        <v>16</v>
      </c>
      <c r="H10" s="3" t="s">
        <v>34</v>
      </c>
      <c r="I10" s="3"/>
      <c r="J10" s="3">
        <v>6</v>
      </c>
      <c r="K10" s="6">
        <v>3363.99</v>
      </c>
      <c r="L10" s="6">
        <f t="shared" ref="L10:L41" si="1">F10*K10</f>
        <v>20183.939999999999</v>
      </c>
      <c r="M10" s="12" t="s">
        <v>22</v>
      </c>
      <c r="N10" s="40"/>
      <c r="O10" s="11" t="s">
        <v>1429</v>
      </c>
      <c r="P10" s="10"/>
      <c r="Q10" s="10"/>
      <c r="R10" s="10" t="s">
        <v>3712</v>
      </c>
      <c r="S10" s="4">
        <v>1</v>
      </c>
      <c r="T10" s="10"/>
      <c r="U10" s="10"/>
      <c r="V10" s="10"/>
    </row>
    <row r="11" spans="1:22" ht="51" customHeight="1">
      <c r="A11" s="4">
        <v>2</v>
      </c>
      <c r="B11" s="5" t="s">
        <v>3660</v>
      </c>
      <c r="C11" s="4" t="s">
        <v>3613</v>
      </c>
      <c r="D11" s="29" t="s">
        <v>3660</v>
      </c>
      <c r="E11" s="18" t="s">
        <v>28</v>
      </c>
      <c r="F11" s="3">
        <f t="shared" si="0"/>
        <v>2</v>
      </c>
      <c r="G11" s="1" t="s">
        <v>16</v>
      </c>
      <c r="H11" s="3" t="s">
        <v>34</v>
      </c>
      <c r="I11" s="3">
        <v>2</v>
      </c>
      <c r="J11" s="5"/>
      <c r="K11" s="6">
        <v>10714.285714285714</v>
      </c>
      <c r="L11" s="6">
        <f t="shared" si="1"/>
        <v>21428.571428571428</v>
      </c>
      <c r="M11" s="4" t="s">
        <v>22</v>
      </c>
      <c r="N11" s="21"/>
      <c r="O11" s="1" t="s">
        <v>23</v>
      </c>
      <c r="P11" s="10"/>
      <c r="Q11" s="10"/>
      <c r="R11" s="10" t="s">
        <v>3714</v>
      </c>
      <c r="S11" s="4">
        <v>1</v>
      </c>
      <c r="T11" s="10"/>
      <c r="U11" s="10"/>
      <c r="V11" s="10"/>
    </row>
    <row r="12" spans="1:22" ht="51" customHeight="1">
      <c r="A12" s="4">
        <v>3</v>
      </c>
      <c r="B12" s="5" t="s">
        <v>3687</v>
      </c>
      <c r="C12" s="4" t="s">
        <v>3688</v>
      </c>
      <c r="D12" s="29" t="s">
        <v>3719</v>
      </c>
      <c r="E12" s="18" t="s">
        <v>3678</v>
      </c>
      <c r="F12" s="3">
        <f t="shared" si="0"/>
        <v>1</v>
      </c>
      <c r="G12" s="1" t="s">
        <v>16</v>
      </c>
      <c r="H12" s="3" t="s">
        <v>21</v>
      </c>
      <c r="I12" s="3">
        <v>1</v>
      </c>
      <c r="J12" s="5"/>
      <c r="K12" s="6">
        <v>16000000</v>
      </c>
      <c r="L12" s="6">
        <f t="shared" si="1"/>
        <v>16000000</v>
      </c>
      <c r="M12" s="4" t="s">
        <v>49</v>
      </c>
      <c r="N12" s="21"/>
      <c r="O12" s="16" t="s">
        <v>225</v>
      </c>
      <c r="P12" s="10"/>
      <c r="Q12" s="10"/>
      <c r="R12" s="10" t="s">
        <v>3715</v>
      </c>
      <c r="S12" s="4">
        <v>13</v>
      </c>
      <c r="T12" s="10"/>
      <c r="U12" s="10"/>
      <c r="V12" s="10"/>
    </row>
    <row r="13" spans="1:22" ht="51" customHeight="1">
      <c r="A13" s="4">
        <v>4</v>
      </c>
      <c r="B13" s="5" t="s">
        <v>3305</v>
      </c>
      <c r="C13" s="4">
        <v>5460040088</v>
      </c>
      <c r="D13" s="29" t="s">
        <v>3305</v>
      </c>
      <c r="E13" s="18" t="s">
        <v>28</v>
      </c>
      <c r="F13" s="3">
        <f t="shared" si="0"/>
        <v>18</v>
      </c>
      <c r="G13" s="1" t="s">
        <v>16</v>
      </c>
      <c r="H13" s="3" t="s">
        <v>34</v>
      </c>
      <c r="I13" s="3"/>
      <c r="J13" s="5">
        <v>18</v>
      </c>
      <c r="K13" s="6">
        <v>12058.035714285714</v>
      </c>
      <c r="L13" s="6">
        <f t="shared" si="1"/>
        <v>217044.64285714284</v>
      </c>
      <c r="M13" s="4" t="s">
        <v>22</v>
      </c>
      <c r="N13" s="21"/>
      <c r="O13" s="16" t="s">
        <v>23</v>
      </c>
      <c r="P13" s="10"/>
      <c r="Q13" s="10"/>
      <c r="R13" s="10" t="s">
        <v>3714</v>
      </c>
      <c r="S13" s="4">
        <v>2</v>
      </c>
      <c r="T13" s="10"/>
      <c r="U13" s="10"/>
      <c r="V13" s="10"/>
    </row>
    <row r="14" spans="1:22" ht="51" customHeight="1">
      <c r="A14" s="4">
        <v>5</v>
      </c>
      <c r="B14" s="5" t="s">
        <v>3308</v>
      </c>
      <c r="C14" s="4">
        <v>5460080273</v>
      </c>
      <c r="D14" s="29" t="s">
        <v>3308</v>
      </c>
      <c r="E14" s="18" t="s">
        <v>28</v>
      </c>
      <c r="F14" s="3">
        <f t="shared" si="0"/>
        <v>1</v>
      </c>
      <c r="G14" s="1" t="s">
        <v>16</v>
      </c>
      <c r="H14" s="3" t="s">
        <v>34</v>
      </c>
      <c r="I14" s="3">
        <v>1</v>
      </c>
      <c r="J14" s="5"/>
      <c r="K14" s="6">
        <v>21687.499999999996</v>
      </c>
      <c r="L14" s="6">
        <f t="shared" si="1"/>
        <v>21687.499999999996</v>
      </c>
      <c r="M14" s="4" t="s">
        <v>22</v>
      </c>
      <c r="N14" s="21"/>
      <c r="O14" s="16" t="s">
        <v>23</v>
      </c>
      <c r="P14" s="10"/>
      <c r="Q14" s="10"/>
      <c r="R14" s="10" t="s">
        <v>3714</v>
      </c>
      <c r="S14" s="4">
        <v>3</v>
      </c>
      <c r="T14" s="10"/>
      <c r="U14" s="10"/>
      <c r="V14" s="10"/>
    </row>
    <row r="15" spans="1:22" ht="51" customHeight="1">
      <c r="A15" s="4">
        <v>6</v>
      </c>
      <c r="B15" s="5" t="s">
        <v>3322</v>
      </c>
      <c r="C15" s="4">
        <v>5460050237</v>
      </c>
      <c r="D15" s="29" t="s">
        <v>3322</v>
      </c>
      <c r="E15" s="18" t="s">
        <v>28</v>
      </c>
      <c r="F15" s="3">
        <f t="shared" si="0"/>
        <v>5</v>
      </c>
      <c r="G15" s="1" t="s">
        <v>16</v>
      </c>
      <c r="H15" s="3" t="s">
        <v>34</v>
      </c>
      <c r="I15" s="3">
        <v>5</v>
      </c>
      <c r="J15" s="5"/>
      <c r="K15" s="6">
        <v>322767.8571428571</v>
      </c>
      <c r="L15" s="6">
        <f t="shared" si="1"/>
        <v>1613839.2857142854</v>
      </c>
      <c r="M15" s="4" t="s">
        <v>22</v>
      </c>
      <c r="N15" s="21"/>
      <c r="O15" s="16" t="s">
        <v>23</v>
      </c>
      <c r="P15" s="10"/>
      <c r="Q15" s="10"/>
      <c r="R15" s="10" t="s">
        <v>3714</v>
      </c>
      <c r="S15" s="4">
        <v>4</v>
      </c>
      <c r="T15" s="10"/>
      <c r="U15" s="10"/>
      <c r="V15" s="10"/>
    </row>
    <row r="16" spans="1:22" ht="51" customHeight="1">
      <c r="A16" s="4">
        <v>7</v>
      </c>
      <c r="B16" s="5" t="s">
        <v>3306</v>
      </c>
      <c r="C16" s="4">
        <v>5460050442</v>
      </c>
      <c r="D16" s="29" t="s">
        <v>3306</v>
      </c>
      <c r="E16" s="18" t="s">
        <v>28</v>
      </c>
      <c r="F16" s="3">
        <f t="shared" si="0"/>
        <v>6</v>
      </c>
      <c r="G16" s="1" t="s">
        <v>16</v>
      </c>
      <c r="H16" s="3" t="s">
        <v>34</v>
      </c>
      <c r="I16" s="3"/>
      <c r="J16" s="5">
        <v>6</v>
      </c>
      <c r="K16" s="6">
        <v>6927.6785714285706</v>
      </c>
      <c r="L16" s="6">
        <f t="shared" si="1"/>
        <v>41566.07142857142</v>
      </c>
      <c r="M16" s="4" t="s">
        <v>22</v>
      </c>
      <c r="N16" s="21"/>
      <c r="O16" s="16" t="s">
        <v>23</v>
      </c>
      <c r="P16" s="10"/>
      <c r="Q16" s="10"/>
      <c r="R16" s="10" t="s">
        <v>3714</v>
      </c>
      <c r="S16" s="4">
        <v>5</v>
      </c>
      <c r="T16" s="10"/>
      <c r="U16" s="10"/>
      <c r="V16" s="10"/>
    </row>
    <row r="17" spans="1:22" ht="51" customHeight="1">
      <c r="A17" s="4">
        <v>8</v>
      </c>
      <c r="B17" s="19" t="s">
        <v>186</v>
      </c>
      <c r="C17" s="18" t="s">
        <v>187</v>
      </c>
      <c r="D17" s="29" t="s">
        <v>186</v>
      </c>
      <c r="E17" s="4" t="s">
        <v>28</v>
      </c>
      <c r="F17" s="3">
        <f t="shared" si="0"/>
        <v>1</v>
      </c>
      <c r="G17" s="1" t="s">
        <v>16</v>
      </c>
      <c r="H17" s="3" t="s">
        <v>34</v>
      </c>
      <c r="I17" s="5"/>
      <c r="J17" s="5">
        <v>1</v>
      </c>
      <c r="K17" s="5">
        <v>267857.14</v>
      </c>
      <c r="L17" s="6">
        <f t="shared" si="1"/>
        <v>267857.14</v>
      </c>
      <c r="M17" s="4" t="s">
        <v>119</v>
      </c>
      <c r="N17" s="17"/>
      <c r="O17" s="16" t="s">
        <v>141</v>
      </c>
      <c r="R17" s="32" t="s">
        <v>1432</v>
      </c>
      <c r="S17" s="4">
        <v>1</v>
      </c>
    </row>
    <row r="18" spans="1:22" ht="51" customHeight="1">
      <c r="A18" s="4">
        <v>9</v>
      </c>
      <c r="B18" s="5" t="s">
        <v>2133</v>
      </c>
      <c r="C18" s="4">
        <v>50010002</v>
      </c>
      <c r="D18" s="29" t="s">
        <v>2133</v>
      </c>
      <c r="E18" s="18" t="s">
        <v>28</v>
      </c>
      <c r="F18" s="3">
        <f t="shared" si="0"/>
        <v>101</v>
      </c>
      <c r="G18" s="1" t="s">
        <v>16</v>
      </c>
      <c r="H18" s="3" t="s">
        <v>34</v>
      </c>
      <c r="I18" s="3">
        <v>101</v>
      </c>
      <c r="J18" s="7"/>
      <c r="K18" s="6">
        <v>83.04</v>
      </c>
      <c r="L18" s="6">
        <f t="shared" si="1"/>
        <v>8387.0400000000009</v>
      </c>
      <c r="M18" s="4" t="s">
        <v>119</v>
      </c>
      <c r="N18" s="21"/>
      <c r="O18" s="16" t="s">
        <v>2134</v>
      </c>
      <c r="P18" s="10"/>
      <c r="Q18" s="10"/>
      <c r="R18" s="10" t="s">
        <v>3712</v>
      </c>
      <c r="S18" s="4">
        <v>2</v>
      </c>
      <c r="T18" s="10"/>
      <c r="U18" s="10"/>
      <c r="V18" s="10"/>
    </row>
    <row r="19" spans="1:22" ht="51" customHeight="1">
      <c r="A19" s="4">
        <v>10</v>
      </c>
      <c r="B19" s="19" t="s">
        <v>709</v>
      </c>
      <c r="C19" s="4" t="s">
        <v>710</v>
      </c>
      <c r="D19" s="29" t="s">
        <v>709</v>
      </c>
      <c r="E19" s="4" t="s">
        <v>28</v>
      </c>
      <c r="F19" s="3">
        <f t="shared" si="0"/>
        <v>1</v>
      </c>
      <c r="G19" s="1" t="s">
        <v>16</v>
      </c>
      <c r="H19" s="3" t="s">
        <v>34</v>
      </c>
      <c r="I19" s="5"/>
      <c r="J19" s="5">
        <v>1</v>
      </c>
      <c r="K19" s="5">
        <v>516071.42</v>
      </c>
      <c r="L19" s="6">
        <f t="shared" si="1"/>
        <v>516071.42</v>
      </c>
      <c r="M19" s="4" t="s">
        <v>49</v>
      </c>
      <c r="N19" s="41"/>
      <c r="O19" s="1" t="s">
        <v>141</v>
      </c>
      <c r="R19" s="32" t="s">
        <v>2117</v>
      </c>
      <c r="S19" s="4">
        <v>1</v>
      </c>
    </row>
    <row r="20" spans="1:22" ht="51" customHeight="1">
      <c r="A20" s="4">
        <v>11</v>
      </c>
      <c r="B20" s="19" t="s">
        <v>703</v>
      </c>
      <c r="C20" s="18" t="s">
        <v>704</v>
      </c>
      <c r="D20" s="29" t="s">
        <v>703</v>
      </c>
      <c r="E20" s="4" t="s">
        <v>28</v>
      </c>
      <c r="F20" s="3">
        <f t="shared" si="0"/>
        <v>2</v>
      </c>
      <c r="G20" s="1" t="s">
        <v>16</v>
      </c>
      <c r="H20" s="3" t="s">
        <v>34</v>
      </c>
      <c r="I20" s="5"/>
      <c r="J20" s="5">
        <v>2</v>
      </c>
      <c r="K20" s="5">
        <v>1489285.71</v>
      </c>
      <c r="L20" s="6">
        <f t="shared" si="1"/>
        <v>2978571.42</v>
      </c>
      <c r="M20" s="4" t="s">
        <v>49</v>
      </c>
      <c r="N20" s="4"/>
      <c r="O20" s="1" t="s">
        <v>141</v>
      </c>
      <c r="R20" s="32" t="s">
        <v>2117</v>
      </c>
      <c r="S20" s="4">
        <v>2</v>
      </c>
    </row>
    <row r="21" spans="1:22" ht="51" customHeight="1">
      <c r="A21" s="4">
        <v>12</v>
      </c>
      <c r="B21" s="42" t="s">
        <v>36</v>
      </c>
      <c r="C21" s="18" t="s">
        <v>37</v>
      </c>
      <c r="D21" s="42" t="s">
        <v>36</v>
      </c>
      <c r="E21" s="4" t="s">
        <v>28</v>
      </c>
      <c r="F21" s="3">
        <f t="shared" si="0"/>
        <v>1</v>
      </c>
      <c r="G21" s="1" t="s">
        <v>16</v>
      </c>
      <c r="H21" s="3" t="s">
        <v>34</v>
      </c>
      <c r="I21" s="5">
        <v>1</v>
      </c>
      <c r="J21" s="13"/>
      <c r="K21" s="5">
        <v>540000</v>
      </c>
      <c r="L21" s="6">
        <f t="shared" si="1"/>
        <v>540000</v>
      </c>
      <c r="M21" s="1" t="s">
        <v>38</v>
      </c>
      <c r="N21" s="14"/>
      <c r="O21" s="1" t="s">
        <v>43</v>
      </c>
      <c r="R21" s="32" t="s">
        <v>3697</v>
      </c>
      <c r="S21" s="4">
        <v>1</v>
      </c>
    </row>
    <row r="22" spans="1:22" ht="51" customHeight="1">
      <c r="A22" s="4">
        <v>13</v>
      </c>
      <c r="B22" s="5" t="s">
        <v>3467</v>
      </c>
      <c r="C22" s="4" t="s">
        <v>3468</v>
      </c>
      <c r="D22" s="29" t="s">
        <v>3467</v>
      </c>
      <c r="E22" s="18" t="s">
        <v>28</v>
      </c>
      <c r="F22" s="3">
        <f t="shared" si="0"/>
        <v>50</v>
      </c>
      <c r="G22" s="1" t="s">
        <v>16</v>
      </c>
      <c r="H22" s="3" t="s">
        <v>34</v>
      </c>
      <c r="I22" s="3">
        <v>50</v>
      </c>
      <c r="J22" s="5"/>
      <c r="K22" s="6">
        <v>2901.7857142857142</v>
      </c>
      <c r="L22" s="6">
        <f t="shared" si="1"/>
        <v>145089.28571428571</v>
      </c>
      <c r="M22" s="4" t="s">
        <v>22</v>
      </c>
      <c r="N22" s="21"/>
      <c r="O22" s="1" t="s">
        <v>23</v>
      </c>
      <c r="P22" s="10"/>
      <c r="Q22" s="10"/>
      <c r="R22" s="10" t="s">
        <v>3714</v>
      </c>
      <c r="S22" s="4">
        <v>6</v>
      </c>
      <c r="T22" s="10"/>
      <c r="U22" s="10"/>
      <c r="V22" s="10"/>
    </row>
    <row r="23" spans="1:22" ht="51" customHeight="1">
      <c r="A23" s="4">
        <v>14</v>
      </c>
      <c r="B23" s="5" t="s">
        <v>1451</v>
      </c>
      <c r="C23" s="4" t="s">
        <v>1470</v>
      </c>
      <c r="D23" s="29" t="s">
        <v>1451</v>
      </c>
      <c r="E23" s="18" t="s">
        <v>28</v>
      </c>
      <c r="F23" s="3">
        <f t="shared" si="0"/>
        <v>43</v>
      </c>
      <c r="G23" s="1" t="s">
        <v>16</v>
      </c>
      <c r="H23" s="3" t="s">
        <v>34</v>
      </c>
      <c r="I23" s="3">
        <v>21</v>
      </c>
      <c r="J23" s="3">
        <v>22</v>
      </c>
      <c r="K23" s="6">
        <v>63666.964285714283</v>
      </c>
      <c r="L23" s="6">
        <f t="shared" si="1"/>
        <v>2737679.4642857141</v>
      </c>
      <c r="M23" s="13" t="s">
        <v>22</v>
      </c>
      <c r="N23" s="1" t="s">
        <v>23</v>
      </c>
      <c r="O23" s="1"/>
      <c r="P23" s="10"/>
      <c r="R23" s="32" t="s">
        <v>3707</v>
      </c>
      <c r="S23" s="4">
        <v>1</v>
      </c>
    </row>
    <row r="24" spans="1:22" ht="51" customHeight="1">
      <c r="A24" s="4">
        <v>15</v>
      </c>
      <c r="B24" s="5" t="s">
        <v>1452</v>
      </c>
      <c r="C24" s="4" t="s">
        <v>1471</v>
      </c>
      <c r="D24" s="29" t="s">
        <v>1452</v>
      </c>
      <c r="E24" s="18" t="s">
        <v>28</v>
      </c>
      <c r="F24" s="3">
        <f t="shared" si="0"/>
        <v>10</v>
      </c>
      <c r="G24" s="1" t="s">
        <v>16</v>
      </c>
      <c r="H24" s="3" t="s">
        <v>34</v>
      </c>
      <c r="I24" s="3">
        <v>10</v>
      </c>
      <c r="J24" s="3"/>
      <c r="K24" s="6">
        <v>27482.142857142855</v>
      </c>
      <c r="L24" s="6">
        <f t="shared" si="1"/>
        <v>274821.42857142852</v>
      </c>
      <c r="M24" s="13" t="s">
        <v>22</v>
      </c>
      <c r="N24" s="1" t="s">
        <v>23</v>
      </c>
      <c r="O24" s="1"/>
      <c r="P24" s="10"/>
      <c r="R24" s="32" t="s">
        <v>3707</v>
      </c>
      <c r="S24" s="4">
        <v>2</v>
      </c>
    </row>
    <row r="25" spans="1:22" ht="51" customHeight="1">
      <c r="A25" s="4">
        <v>16</v>
      </c>
      <c r="B25" s="5" t="s">
        <v>3465</v>
      </c>
      <c r="C25" s="4" t="s">
        <v>3466</v>
      </c>
      <c r="D25" s="29" t="s">
        <v>3465</v>
      </c>
      <c r="E25" s="18" t="s">
        <v>28</v>
      </c>
      <c r="F25" s="3">
        <f t="shared" si="0"/>
        <v>82</v>
      </c>
      <c r="G25" s="1" t="s">
        <v>16</v>
      </c>
      <c r="H25" s="3" t="s">
        <v>34</v>
      </c>
      <c r="I25" s="3">
        <v>82</v>
      </c>
      <c r="J25" s="5"/>
      <c r="K25" s="6">
        <v>2812.4999999999995</v>
      </c>
      <c r="L25" s="6">
        <f t="shared" si="1"/>
        <v>230624.99999999997</v>
      </c>
      <c r="M25" s="4" t="s">
        <v>22</v>
      </c>
      <c r="N25" s="21"/>
      <c r="O25" s="1" t="s">
        <v>23</v>
      </c>
      <c r="P25" s="10"/>
      <c r="Q25" s="10"/>
      <c r="R25" s="10" t="s">
        <v>3714</v>
      </c>
      <c r="S25" s="4">
        <v>7</v>
      </c>
      <c r="T25" s="10"/>
      <c r="U25" s="10"/>
      <c r="V25" s="10"/>
    </row>
    <row r="26" spans="1:22" ht="51" customHeight="1">
      <c r="A26" s="4">
        <v>17</v>
      </c>
      <c r="B26" s="29" t="s">
        <v>45</v>
      </c>
      <c r="C26" s="18" t="s">
        <v>42</v>
      </c>
      <c r="D26" s="29" t="s">
        <v>45</v>
      </c>
      <c r="E26" s="4" t="s">
        <v>28</v>
      </c>
      <c r="F26" s="3">
        <f t="shared" si="0"/>
        <v>2</v>
      </c>
      <c r="G26" s="1" t="s">
        <v>16</v>
      </c>
      <c r="H26" s="3" t="s">
        <v>34</v>
      </c>
      <c r="I26" s="5">
        <v>2</v>
      </c>
      <c r="J26" s="13"/>
      <c r="K26" s="5">
        <v>284821.42</v>
      </c>
      <c r="L26" s="6">
        <f t="shared" si="1"/>
        <v>569642.84</v>
      </c>
      <c r="M26" s="1" t="s">
        <v>38</v>
      </c>
      <c r="N26" s="1" t="s">
        <v>46</v>
      </c>
      <c r="O26" s="1" t="s">
        <v>43</v>
      </c>
      <c r="P26" s="32">
        <v>2</v>
      </c>
      <c r="Q26" s="32">
        <v>2</v>
      </c>
      <c r="R26" s="32" t="s">
        <v>3698</v>
      </c>
      <c r="S26" s="4">
        <v>1</v>
      </c>
    </row>
    <row r="27" spans="1:22" ht="51" customHeight="1">
      <c r="A27" s="4">
        <v>18</v>
      </c>
      <c r="B27" s="19" t="s">
        <v>166</v>
      </c>
      <c r="C27" s="18" t="s">
        <v>167</v>
      </c>
      <c r="D27" s="29" t="s">
        <v>166</v>
      </c>
      <c r="E27" s="4" t="s">
        <v>28</v>
      </c>
      <c r="F27" s="3">
        <f t="shared" si="0"/>
        <v>4</v>
      </c>
      <c r="G27" s="1" t="s">
        <v>16</v>
      </c>
      <c r="H27" s="3" t="s">
        <v>34</v>
      </c>
      <c r="I27" s="5"/>
      <c r="J27" s="5">
        <v>4</v>
      </c>
      <c r="K27" s="5">
        <v>7151.79</v>
      </c>
      <c r="L27" s="6">
        <f t="shared" si="1"/>
        <v>28607.16</v>
      </c>
      <c r="M27" s="4" t="s">
        <v>119</v>
      </c>
      <c r="N27" s="17"/>
      <c r="O27" s="1" t="s">
        <v>141</v>
      </c>
      <c r="R27" s="32" t="s">
        <v>1432</v>
      </c>
      <c r="S27" s="4">
        <v>2</v>
      </c>
    </row>
    <row r="28" spans="1:22" ht="51" customHeight="1">
      <c r="A28" s="4">
        <v>19</v>
      </c>
      <c r="B28" s="5" t="s">
        <v>2510</v>
      </c>
      <c r="C28" s="4" t="s">
        <v>2511</v>
      </c>
      <c r="D28" s="29" t="s">
        <v>2510</v>
      </c>
      <c r="E28" s="18" t="s">
        <v>28</v>
      </c>
      <c r="F28" s="3">
        <f t="shared" si="0"/>
        <v>2</v>
      </c>
      <c r="G28" s="1" t="s">
        <v>16</v>
      </c>
      <c r="H28" s="3" t="s">
        <v>34</v>
      </c>
      <c r="I28" s="3"/>
      <c r="J28" s="3">
        <v>2</v>
      </c>
      <c r="K28" s="6">
        <v>12053.58</v>
      </c>
      <c r="L28" s="6">
        <f t="shared" si="1"/>
        <v>24107.16</v>
      </c>
      <c r="M28" s="4" t="s">
        <v>22</v>
      </c>
      <c r="N28" s="21"/>
      <c r="O28" s="1" t="s">
        <v>225</v>
      </c>
      <c r="P28" s="10"/>
      <c r="Q28" s="10"/>
      <c r="R28" s="10" t="s">
        <v>3712</v>
      </c>
      <c r="S28" s="4">
        <v>3</v>
      </c>
      <c r="T28" s="10"/>
      <c r="U28" s="10"/>
      <c r="V28" s="10"/>
    </row>
    <row r="29" spans="1:22" ht="51" customHeight="1">
      <c r="A29" s="4">
        <v>20</v>
      </c>
      <c r="B29" s="5" t="s">
        <v>2561</v>
      </c>
      <c r="C29" s="4" t="s">
        <v>2562</v>
      </c>
      <c r="D29" s="29" t="s">
        <v>2561</v>
      </c>
      <c r="E29" s="18" t="s">
        <v>28</v>
      </c>
      <c r="F29" s="3">
        <f t="shared" si="0"/>
        <v>2</v>
      </c>
      <c r="G29" s="1" t="s">
        <v>16</v>
      </c>
      <c r="H29" s="3" t="s">
        <v>34</v>
      </c>
      <c r="I29" s="3">
        <v>2</v>
      </c>
      <c r="J29" s="3"/>
      <c r="K29" s="6">
        <v>727245.54</v>
      </c>
      <c r="L29" s="6">
        <f t="shared" si="1"/>
        <v>1454491.08</v>
      </c>
      <c r="M29" s="4" t="s">
        <v>22</v>
      </c>
      <c r="N29" s="21"/>
      <c r="O29" s="1" t="s">
        <v>225</v>
      </c>
      <c r="P29" s="10"/>
      <c r="Q29" s="10"/>
      <c r="R29" s="10" t="s">
        <v>3712</v>
      </c>
      <c r="S29" s="4">
        <v>4</v>
      </c>
      <c r="T29" s="10"/>
      <c r="U29" s="10"/>
      <c r="V29" s="10"/>
    </row>
    <row r="30" spans="1:22" ht="51" customHeight="1">
      <c r="A30" s="4">
        <v>21</v>
      </c>
      <c r="B30" s="5" t="s">
        <v>2496</v>
      </c>
      <c r="C30" s="4" t="s">
        <v>2497</v>
      </c>
      <c r="D30" s="29" t="s">
        <v>2496</v>
      </c>
      <c r="E30" s="18" t="s">
        <v>1385</v>
      </c>
      <c r="F30" s="3">
        <f t="shared" si="0"/>
        <v>431</v>
      </c>
      <c r="G30" s="1" t="s">
        <v>16</v>
      </c>
      <c r="H30" s="3" t="s">
        <v>34</v>
      </c>
      <c r="I30" s="3">
        <v>411</v>
      </c>
      <c r="J30" s="3">
        <v>20</v>
      </c>
      <c r="K30" s="6">
        <v>1741.0714285714284</v>
      </c>
      <c r="L30" s="6">
        <f t="shared" si="1"/>
        <v>750401.78571428568</v>
      </c>
      <c r="M30" s="4" t="s">
        <v>119</v>
      </c>
      <c r="N30" s="21"/>
      <c r="O30" s="1" t="s">
        <v>2134</v>
      </c>
      <c r="P30" s="10"/>
      <c r="Q30" s="10"/>
      <c r="R30" s="10" t="s">
        <v>3712</v>
      </c>
      <c r="S30" s="4">
        <v>5</v>
      </c>
      <c r="T30" s="10"/>
      <c r="U30" s="10"/>
      <c r="V30" s="10"/>
    </row>
    <row r="31" spans="1:22" ht="51" customHeight="1">
      <c r="A31" s="4">
        <v>22</v>
      </c>
      <c r="B31" s="5" t="s">
        <v>2197</v>
      </c>
      <c r="C31" s="4" t="s">
        <v>2198</v>
      </c>
      <c r="D31" s="29" t="s">
        <v>2197</v>
      </c>
      <c r="E31" s="18" t="s">
        <v>28</v>
      </c>
      <c r="F31" s="3">
        <f t="shared" si="0"/>
        <v>57</v>
      </c>
      <c r="G31" s="1" t="s">
        <v>16</v>
      </c>
      <c r="H31" s="3" t="s">
        <v>34</v>
      </c>
      <c r="I31" s="3">
        <v>29</v>
      </c>
      <c r="J31" s="3">
        <v>28</v>
      </c>
      <c r="K31" s="6">
        <v>160.58000000000001</v>
      </c>
      <c r="L31" s="6">
        <f t="shared" si="1"/>
        <v>9153.0600000000013</v>
      </c>
      <c r="M31" s="4" t="s">
        <v>119</v>
      </c>
      <c r="N31" s="21"/>
      <c r="O31" s="1" t="s">
        <v>2134</v>
      </c>
      <c r="P31" s="10"/>
      <c r="Q31" s="10"/>
      <c r="R31" s="10" t="s">
        <v>3712</v>
      </c>
      <c r="S31" s="4">
        <v>6</v>
      </c>
      <c r="T31" s="10"/>
      <c r="U31" s="10"/>
      <c r="V31" s="10"/>
    </row>
    <row r="32" spans="1:22" ht="51" customHeight="1">
      <c r="A32" s="4">
        <v>23</v>
      </c>
      <c r="B32" s="19" t="s">
        <v>217</v>
      </c>
      <c r="C32" s="18" t="s">
        <v>218</v>
      </c>
      <c r="D32" s="29" t="s">
        <v>217</v>
      </c>
      <c r="E32" s="4" t="s">
        <v>28</v>
      </c>
      <c r="F32" s="3">
        <f t="shared" si="0"/>
        <v>1</v>
      </c>
      <c r="G32" s="1" t="s">
        <v>16</v>
      </c>
      <c r="H32" s="3" t="s">
        <v>34</v>
      </c>
      <c r="I32" s="13"/>
      <c r="J32" s="13">
        <v>1</v>
      </c>
      <c r="K32" s="5">
        <v>3265630.36</v>
      </c>
      <c r="L32" s="6">
        <f t="shared" si="1"/>
        <v>3265630.36</v>
      </c>
      <c r="M32" s="4" t="s">
        <v>29</v>
      </c>
      <c r="N32" s="4"/>
      <c r="O32" s="1" t="s">
        <v>141</v>
      </c>
      <c r="R32" s="32" t="s">
        <v>3701</v>
      </c>
      <c r="S32" s="4">
        <v>1</v>
      </c>
    </row>
    <row r="33" spans="1:22" ht="51" customHeight="1">
      <c r="A33" s="4">
        <v>24</v>
      </c>
      <c r="B33" s="43"/>
      <c r="C33" s="1" t="s">
        <v>119</v>
      </c>
      <c r="D33" s="2" t="s">
        <v>1294</v>
      </c>
      <c r="E33" s="4" t="s">
        <v>28</v>
      </c>
      <c r="F33" s="3">
        <f t="shared" si="0"/>
        <v>29</v>
      </c>
      <c r="G33" s="1" t="s">
        <v>16</v>
      </c>
      <c r="H33" s="3" t="s">
        <v>34</v>
      </c>
      <c r="I33" s="13">
        <v>21</v>
      </c>
      <c r="J33" s="13">
        <v>8</v>
      </c>
      <c r="K33" s="13">
        <v>2625</v>
      </c>
      <c r="L33" s="6">
        <f t="shared" si="1"/>
        <v>76125</v>
      </c>
      <c r="M33" s="4"/>
      <c r="N33" s="4"/>
      <c r="O33" s="1"/>
      <c r="P33" s="10"/>
      <c r="R33" s="32" t="s">
        <v>2019</v>
      </c>
      <c r="S33" s="4">
        <v>1</v>
      </c>
    </row>
    <row r="34" spans="1:22" ht="51" customHeight="1">
      <c r="A34" s="4">
        <v>25</v>
      </c>
      <c r="B34" s="43"/>
      <c r="C34" s="1" t="s">
        <v>119</v>
      </c>
      <c r="D34" s="2" t="s">
        <v>1269</v>
      </c>
      <c r="E34" s="18" t="s">
        <v>28</v>
      </c>
      <c r="F34" s="3">
        <f t="shared" si="0"/>
        <v>13</v>
      </c>
      <c r="G34" s="1" t="s">
        <v>16</v>
      </c>
      <c r="H34" s="3" t="s">
        <v>34</v>
      </c>
      <c r="I34" s="13"/>
      <c r="J34" s="13">
        <v>13</v>
      </c>
      <c r="K34" s="13">
        <v>2625</v>
      </c>
      <c r="L34" s="6">
        <f t="shared" si="1"/>
        <v>34125</v>
      </c>
      <c r="M34" s="18"/>
      <c r="N34" s="14"/>
      <c r="O34" s="1"/>
      <c r="P34" s="10"/>
      <c r="R34" s="32" t="s">
        <v>2019</v>
      </c>
      <c r="S34" s="4">
        <v>2</v>
      </c>
    </row>
    <row r="35" spans="1:22" ht="51" customHeight="1">
      <c r="A35" s="4">
        <v>26</v>
      </c>
      <c r="B35" s="43"/>
      <c r="C35" s="1" t="s">
        <v>119</v>
      </c>
      <c r="D35" s="2" t="s">
        <v>1297</v>
      </c>
      <c r="E35" s="18" t="s">
        <v>28</v>
      </c>
      <c r="F35" s="3">
        <f t="shared" si="0"/>
        <v>36</v>
      </c>
      <c r="G35" s="1" t="s">
        <v>16</v>
      </c>
      <c r="H35" s="3" t="s">
        <v>34</v>
      </c>
      <c r="I35" s="13">
        <v>8</v>
      </c>
      <c r="J35" s="13">
        <v>28</v>
      </c>
      <c r="K35" s="13">
        <v>14500</v>
      </c>
      <c r="L35" s="6">
        <f t="shared" si="1"/>
        <v>522000</v>
      </c>
      <c r="M35" s="18"/>
      <c r="N35" s="14"/>
      <c r="O35" s="1"/>
      <c r="P35" s="10"/>
      <c r="R35" s="32" t="s">
        <v>2019</v>
      </c>
      <c r="S35" s="4">
        <v>3</v>
      </c>
    </row>
    <row r="36" spans="1:22" ht="51" customHeight="1">
      <c r="A36" s="4">
        <v>27</v>
      </c>
      <c r="B36" s="43"/>
      <c r="C36" s="1" t="s">
        <v>119</v>
      </c>
      <c r="D36" s="2" t="s">
        <v>1271</v>
      </c>
      <c r="E36" s="18" t="s">
        <v>28</v>
      </c>
      <c r="F36" s="3">
        <f t="shared" si="0"/>
        <v>25</v>
      </c>
      <c r="G36" s="1" t="s">
        <v>16</v>
      </c>
      <c r="H36" s="3" t="s">
        <v>34</v>
      </c>
      <c r="I36" s="13"/>
      <c r="J36" s="13">
        <v>25</v>
      </c>
      <c r="K36" s="13">
        <v>14500</v>
      </c>
      <c r="L36" s="6">
        <f t="shared" si="1"/>
        <v>362500</v>
      </c>
      <c r="M36" s="18"/>
      <c r="N36" s="14"/>
      <c r="O36" s="1"/>
      <c r="P36" s="10"/>
      <c r="R36" s="32" t="s">
        <v>2019</v>
      </c>
      <c r="S36" s="4">
        <v>4</v>
      </c>
    </row>
    <row r="37" spans="1:22" ht="69.75" customHeight="1">
      <c r="A37" s="4">
        <v>28</v>
      </c>
      <c r="B37" s="43"/>
      <c r="C37" s="1" t="s">
        <v>119</v>
      </c>
      <c r="D37" s="2" t="s">
        <v>1267</v>
      </c>
      <c r="E37" s="18" t="s">
        <v>28</v>
      </c>
      <c r="F37" s="3">
        <f t="shared" si="0"/>
        <v>8</v>
      </c>
      <c r="G37" s="1" t="s">
        <v>16</v>
      </c>
      <c r="H37" s="3" t="s">
        <v>34</v>
      </c>
      <c r="I37" s="13"/>
      <c r="J37" s="13">
        <v>8</v>
      </c>
      <c r="K37" s="13">
        <v>3124.8</v>
      </c>
      <c r="L37" s="6">
        <f t="shared" si="1"/>
        <v>24998.400000000001</v>
      </c>
      <c r="M37" s="18"/>
      <c r="N37" s="14"/>
      <c r="O37" s="1"/>
      <c r="P37" s="10"/>
      <c r="R37" s="32" t="s">
        <v>2019</v>
      </c>
      <c r="S37" s="4">
        <v>5</v>
      </c>
    </row>
    <row r="38" spans="1:22" ht="72" customHeight="1">
      <c r="A38" s="4">
        <v>29</v>
      </c>
      <c r="B38" s="43"/>
      <c r="C38" s="1" t="s">
        <v>119</v>
      </c>
      <c r="D38" s="2" t="s">
        <v>1268</v>
      </c>
      <c r="E38" s="4" t="s">
        <v>28</v>
      </c>
      <c r="F38" s="3">
        <f t="shared" si="0"/>
        <v>3</v>
      </c>
      <c r="G38" s="1" t="s">
        <v>16</v>
      </c>
      <c r="H38" s="3" t="s">
        <v>34</v>
      </c>
      <c r="I38" s="13"/>
      <c r="J38" s="13">
        <v>3</v>
      </c>
      <c r="K38" s="13">
        <v>14500</v>
      </c>
      <c r="L38" s="6">
        <f t="shared" si="1"/>
        <v>43500</v>
      </c>
      <c r="M38" s="4"/>
      <c r="N38" s="4"/>
      <c r="O38" s="1"/>
      <c r="P38" s="10"/>
      <c r="R38" s="32" t="s">
        <v>2019</v>
      </c>
      <c r="S38" s="4">
        <v>6</v>
      </c>
    </row>
    <row r="39" spans="1:22" ht="78.75" customHeight="1">
      <c r="A39" s="4">
        <v>30</v>
      </c>
      <c r="B39" s="43"/>
      <c r="C39" s="1" t="s">
        <v>119</v>
      </c>
      <c r="D39" s="2" t="s">
        <v>1270</v>
      </c>
      <c r="E39" s="4" t="s">
        <v>28</v>
      </c>
      <c r="F39" s="3">
        <f t="shared" si="0"/>
        <v>1</v>
      </c>
      <c r="G39" s="1" t="s">
        <v>16</v>
      </c>
      <c r="H39" s="3" t="s">
        <v>34</v>
      </c>
      <c r="I39" s="13">
        <v>1</v>
      </c>
      <c r="J39" s="13"/>
      <c r="K39" s="13">
        <v>4000</v>
      </c>
      <c r="L39" s="6">
        <f t="shared" si="1"/>
        <v>4000</v>
      </c>
      <c r="M39" s="4"/>
      <c r="N39" s="4"/>
      <c r="O39" s="1"/>
      <c r="P39" s="10"/>
      <c r="R39" s="32" t="s">
        <v>2019</v>
      </c>
      <c r="S39" s="4">
        <v>7</v>
      </c>
    </row>
    <row r="40" spans="1:22" ht="51" customHeight="1">
      <c r="A40" s="4">
        <v>31</v>
      </c>
      <c r="B40" s="43"/>
      <c r="C40" s="1" t="s">
        <v>119</v>
      </c>
      <c r="D40" s="2" t="s">
        <v>1261</v>
      </c>
      <c r="E40" s="18" t="s">
        <v>28</v>
      </c>
      <c r="F40" s="3">
        <f t="shared" si="0"/>
        <v>36</v>
      </c>
      <c r="G40" s="1" t="s">
        <v>16</v>
      </c>
      <c r="H40" s="3" t="s">
        <v>34</v>
      </c>
      <c r="I40" s="13">
        <v>3</v>
      </c>
      <c r="J40" s="13">
        <v>33</v>
      </c>
      <c r="K40" s="13">
        <v>3100</v>
      </c>
      <c r="L40" s="6">
        <f t="shared" si="1"/>
        <v>111600</v>
      </c>
      <c r="M40" s="18"/>
      <c r="N40" s="14"/>
      <c r="O40" s="1"/>
      <c r="R40" s="32" t="s">
        <v>2019</v>
      </c>
      <c r="S40" s="4">
        <v>8</v>
      </c>
    </row>
    <row r="41" spans="1:22" ht="51" customHeight="1">
      <c r="A41" s="4">
        <v>32</v>
      </c>
      <c r="B41" s="43"/>
      <c r="C41" s="1" t="s">
        <v>119</v>
      </c>
      <c r="D41" s="2" t="s">
        <v>1272</v>
      </c>
      <c r="E41" s="4" t="s">
        <v>28</v>
      </c>
      <c r="F41" s="3">
        <f t="shared" si="0"/>
        <v>9</v>
      </c>
      <c r="G41" s="1" t="s">
        <v>16</v>
      </c>
      <c r="H41" s="3" t="s">
        <v>34</v>
      </c>
      <c r="I41" s="13">
        <v>9</v>
      </c>
      <c r="J41" s="13"/>
      <c r="K41" s="13">
        <v>35000</v>
      </c>
      <c r="L41" s="6">
        <f t="shared" si="1"/>
        <v>315000</v>
      </c>
      <c r="M41" s="4"/>
      <c r="N41" s="4"/>
      <c r="O41" s="1"/>
      <c r="R41" s="32" t="s">
        <v>2019</v>
      </c>
      <c r="S41" s="4">
        <v>9</v>
      </c>
    </row>
    <row r="42" spans="1:22" ht="51" customHeight="1">
      <c r="A42" s="4">
        <v>33</v>
      </c>
      <c r="B42" s="19"/>
      <c r="C42" s="18" t="s">
        <v>119</v>
      </c>
      <c r="D42" s="29" t="s">
        <v>373</v>
      </c>
      <c r="E42" s="4" t="s">
        <v>109</v>
      </c>
      <c r="F42" s="3">
        <v>2</v>
      </c>
      <c r="G42" s="1" t="s">
        <v>16</v>
      </c>
      <c r="H42" s="3" t="s">
        <v>21</v>
      </c>
      <c r="I42" s="5">
        <v>17775467.741071429</v>
      </c>
      <c r="J42" s="5">
        <v>11603061.749999998</v>
      </c>
      <c r="K42" s="5">
        <f>I42+J42</f>
        <v>29378529.491071425</v>
      </c>
      <c r="L42" s="5">
        <f>I42+J42</f>
        <v>29378529.491071425</v>
      </c>
      <c r="M42" s="19" t="s">
        <v>121</v>
      </c>
      <c r="N42" s="19" t="s">
        <v>122</v>
      </c>
      <c r="O42" s="5"/>
      <c r="R42" s="32" t="s">
        <v>741</v>
      </c>
      <c r="S42" s="4">
        <v>1</v>
      </c>
    </row>
    <row r="43" spans="1:22" ht="51" customHeight="1">
      <c r="A43" s="4">
        <v>34</v>
      </c>
      <c r="B43" s="14"/>
      <c r="C43" s="14"/>
      <c r="D43" s="2" t="s">
        <v>1138</v>
      </c>
      <c r="E43" s="1" t="s">
        <v>109</v>
      </c>
      <c r="F43" s="3">
        <v>1</v>
      </c>
      <c r="G43" s="1" t="s">
        <v>16</v>
      </c>
      <c r="H43" s="3" t="s">
        <v>34</v>
      </c>
      <c r="I43" s="5"/>
      <c r="J43" s="5">
        <v>877190.14</v>
      </c>
      <c r="K43" s="5">
        <v>877190.14</v>
      </c>
      <c r="L43" s="5">
        <f>I43+J43</f>
        <v>877190.14</v>
      </c>
      <c r="M43" s="4" t="s">
        <v>119</v>
      </c>
      <c r="N43" s="1" t="s">
        <v>138</v>
      </c>
      <c r="O43" s="1" t="s">
        <v>137</v>
      </c>
      <c r="R43" s="32" t="s">
        <v>1430</v>
      </c>
      <c r="S43" s="4">
        <v>1</v>
      </c>
    </row>
    <row r="44" spans="1:22" ht="51" customHeight="1">
      <c r="A44" s="4">
        <v>35</v>
      </c>
      <c r="B44" s="5"/>
      <c r="C44" s="4"/>
      <c r="D44" s="2" t="s">
        <v>2121</v>
      </c>
      <c r="E44" s="1" t="s">
        <v>2122</v>
      </c>
      <c r="F44" s="3">
        <v>1</v>
      </c>
      <c r="G44" s="1" t="s">
        <v>16</v>
      </c>
      <c r="H44" s="1" t="s">
        <v>21</v>
      </c>
      <c r="I44" s="21">
        <v>17850000</v>
      </c>
      <c r="J44" s="21"/>
      <c r="K44" s="13">
        <f>I44+J44</f>
        <v>17850000</v>
      </c>
      <c r="L44" s="5">
        <f>I44+J44</f>
        <v>17850000</v>
      </c>
      <c r="M44" s="4" t="s">
        <v>22</v>
      </c>
      <c r="N44" s="4" t="s">
        <v>137</v>
      </c>
      <c r="O44" s="1"/>
      <c r="P44" s="10"/>
      <c r="Q44" s="10"/>
      <c r="R44" s="10" t="s">
        <v>3710</v>
      </c>
      <c r="S44" s="4">
        <v>4</v>
      </c>
      <c r="T44" s="10"/>
      <c r="U44" s="10"/>
      <c r="V44" s="10"/>
    </row>
    <row r="45" spans="1:22" ht="51" customHeight="1">
      <c r="A45" s="4">
        <v>36</v>
      </c>
      <c r="B45" s="5" t="s">
        <v>1693</v>
      </c>
      <c r="C45" s="4" t="s">
        <v>1694</v>
      </c>
      <c r="D45" s="2" t="s">
        <v>2021</v>
      </c>
      <c r="E45" s="18" t="s">
        <v>28</v>
      </c>
      <c r="F45" s="3">
        <f>I45+J45</f>
        <v>22</v>
      </c>
      <c r="G45" s="1" t="s">
        <v>16</v>
      </c>
      <c r="H45" s="3" t="s">
        <v>34</v>
      </c>
      <c r="I45" s="13">
        <v>2</v>
      </c>
      <c r="J45" s="5">
        <v>20</v>
      </c>
      <c r="K45" s="13">
        <v>2499.9999999999995</v>
      </c>
      <c r="L45" s="6">
        <f>F45*K45</f>
        <v>54999.999999999993</v>
      </c>
      <c r="M45" s="4" t="s">
        <v>22</v>
      </c>
      <c r="N45" s="1" t="s">
        <v>1429</v>
      </c>
      <c r="O45" s="1"/>
      <c r="P45" s="10"/>
      <c r="Q45" s="10"/>
      <c r="R45" s="10" t="s">
        <v>2118</v>
      </c>
      <c r="S45" s="4">
        <v>1</v>
      </c>
      <c r="T45" s="10"/>
      <c r="U45" s="10"/>
      <c r="V45" s="10"/>
    </row>
    <row r="46" spans="1:22" ht="51" customHeight="1">
      <c r="A46" s="4">
        <v>37</v>
      </c>
      <c r="B46" s="14"/>
      <c r="C46" s="14"/>
      <c r="D46" s="2" t="s">
        <v>720</v>
      </c>
      <c r="E46" s="1" t="s">
        <v>109</v>
      </c>
      <c r="F46" s="3">
        <v>1</v>
      </c>
      <c r="G46" s="1" t="s">
        <v>16</v>
      </c>
      <c r="H46" s="3" t="s">
        <v>34</v>
      </c>
      <c r="I46" s="5">
        <v>90000</v>
      </c>
      <c r="J46" s="5"/>
      <c r="K46" s="5">
        <v>90000</v>
      </c>
      <c r="L46" s="5">
        <f>I46+J46</f>
        <v>90000</v>
      </c>
      <c r="M46" s="4" t="s">
        <v>119</v>
      </c>
      <c r="N46" s="1" t="s">
        <v>244</v>
      </c>
      <c r="O46" s="1" t="s">
        <v>702</v>
      </c>
      <c r="R46" s="32" t="s">
        <v>2117</v>
      </c>
      <c r="S46" s="4">
        <v>3</v>
      </c>
    </row>
    <row r="47" spans="1:22" ht="51" customHeight="1">
      <c r="A47" s="4">
        <v>38</v>
      </c>
      <c r="B47" s="14"/>
      <c r="C47" s="14"/>
      <c r="D47" s="2" t="s">
        <v>717</v>
      </c>
      <c r="E47" s="1" t="s">
        <v>109</v>
      </c>
      <c r="F47" s="3">
        <v>1</v>
      </c>
      <c r="G47" s="1" t="s">
        <v>16</v>
      </c>
      <c r="H47" s="3" t="s">
        <v>34</v>
      </c>
      <c r="I47" s="5">
        <v>30000</v>
      </c>
      <c r="J47" s="5"/>
      <c r="K47" s="5">
        <v>30000</v>
      </c>
      <c r="L47" s="5">
        <f>I47+J47</f>
        <v>30000</v>
      </c>
      <c r="M47" s="4" t="s">
        <v>119</v>
      </c>
      <c r="N47" s="1" t="s">
        <v>244</v>
      </c>
      <c r="O47" s="1" t="s">
        <v>702</v>
      </c>
      <c r="R47" s="32" t="s">
        <v>2117</v>
      </c>
      <c r="S47" s="4">
        <v>4</v>
      </c>
    </row>
    <row r="48" spans="1:22" ht="51" customHeight="1">
      <c r="A48" s="4">
        <v>39</v>
      </c>
      <c r="B48" s="5"/>
      <c r="C48" s="4"/>
      <c r="D48" s="2" t="s">
        <v>3295</v>
      </c>
      <c r="E48" s="1" t="s">
        <v>109</v>
      </c>
      <c r="F48" s="3">
        <v>1</v>
      </c>
      <c r="G48" s="1" t="s">
        <v>16</v>
      </c>
      <c r="H48" s="1" t="s">
        <v>21</v>
      </c>
      <c r="I48" s="21">
        <f>2646016/1.12</f>
        <v>2362514.2857142854</v>
      </c>
      <c r="J48" s="3"/>
      <c r="K48" s="21">
        <f>2646016/1.12</f>
        <v>2362514.2857142854</v>
      </c>
      <c r="L48" s="5">
        <f>I48+J48</f>
        <v>2362514.2857142854</v>
      </c>
      <c r="M48" s="4"/>
      <c r="N48" s="21"/>
      <c r="O48" s="1"/>
      <c r="P48" s="10"/>
      <c r="Q48" s="10"/>
      <c r="R48" s="10" t="s">
        <v>3713</v>
      </c>
      <c r="S48" s="4">
        <v>5</v>
      </c>
      <c r="T48" s="10"/>
      <c r="U48" s="10"/>
      <c r="V48" s="10"/>
    </row>
    <row r="49" spans="1:22" ht="51" customHeight="1">
      <c r="A49" s="4">
        <v>40</v>
      </c>
      <c r="B49" s="5" t="s">
        <v>3691</v>
      </c>
      <c r="C49" s="4" t="s">
        <v>3692</v>
      </c>
      <c r="D49" s="2" t="s">
        <v>3691</v>
      </c>
      <c r="E49" s="18" t="s">
        <v>15</v>
      </c>
      <c r="F49" s="3">
        <f t="shared" ref="F49:F80" si="2">I49+J49</f>
        <v>0.15</v>
      </c>
      <c r="G49" s="1" t="s">
        <v>16</v>
      </c>
      <c r="H49" s="3" t="s">
        <v>34</v>
      </c>
      <c r="I49" s="3">
        <v>0.15</v>
      </c>
      <c r="J49" s="5"/>
      <c r="K49" s="6">
        <v>19021600</v>
      </c>
      <c r="L49" s="6">
        <f t="shared" ref="L49:L62" si="3">F49*K49</f>
        <v>2853240</v>
      </c>
      <c r="M49" s="4" t="s">
        <v>119</v>
      </c>
      <c r="N49" s="21"/>
      <c r="O49" s="1" t="s">
        <v>209</v>
      </c>
      <c r="P49" s="10"/>
      <c r="Q49" s="10"/>
      <c r="R49" s="10" t="s">
        <v>3715</v>
      </c>
      <c r="S49" s="4">
        <v>15</v>
      </c>
      <c r="T49" s="10"/>
      <c r="U49" s="10"/>
      <c r="V49" s="10"/>
    </row>
    <row r="50" spans="1:22" ht="51" customHeight="1">
      <c r="A50" s="4">
        <v>41</v>
      </c>
      <c r="B50" s="5" t="s">
        <v>1873</v>
      </c>
      <c r="C50" s="4" t="s">
        <v>1874</v>
      </c>
      <c r="D50" s="2" t="s">
        <v>1873</v>
      </c>
      <c r="E50" s="18" t="s">
        <v>1778</v>
      </c>
      <c r="F50" s="3">
        <f t="shared" si="2"/>
        <v>200</v>
      </c>
      <c r="G50" s="1" t="s">
        <v>16</v>
      </c>
      <c r="H50" s="3" t="s">
        <v>34</v>
      </c>
      <c r="I50" s="13">
        <v>200</v>
      </c>
      <c r="J50" s="5"/>
      <c r="K50" s="13">
        <v>1160.7142857142856</v>
      </c>
      <c r="L50" s="6">
        <f t="shared" si="3"/>
        <v>232142.8571428571</v>
      </c>
      <c r="M50" s="4" t="s">
        <v>22</v>
      </c>
      <c r="N50" s="1" t="s">
        <v>1429</v>
      </c>
      <c r="O50" s="1"/>
      <c r="P50" s="10"/>
      <c r="Q50" s="10"/>
      <c r="R50" s="10" t="s">
        <v>2118</v>
      </c>
      <c r="S50" s="4">
        <v>2</v>
      </c>
      <c r="T50" s="10"/>
      <c r="U50" s="10"/>
      <c r="V50" s="10"/>
    </row>
    <row r="51" spans="1:22" ht="51" customHeight="1">
      <c r="A51" s="4">
        <v>42</v>
      </c>
      <c r="B51" s="5" t="s">
        <v>1450</v>
      </c>
      <c r="C51" s="4" t="s">
        <v>1469</v>
      </c>
      <c r="D51" s="29" t="s">
        <v>1450</v>
      </c>
      <c r="E51" s="18" t="s">
        <v>28</v>
      </c>
      <c r="F51" s="3">
        <f t="shared" si="2"/>
        <v>14</v>
      </c>
      <c r="G51" s="1" t="s">
        <v>16</v>
      </c>
      <c r="H51" s="3" t="s">
        <v>34</v>
      </c>
      <c r="I51" s="3"/>
      <c r="J51" s="3">
        <v>14</v>
      </c>
      <c r="K51" s="6">
        <v>58035.71</v>
      </c>
      <c r="L51" s="6">
        <f t="shared" si="3"/>
        <v>812499.94</v>
      </c>
      <c r="M51" s="13" t="s">
        <v>22</v>
      </c>
      <c r="N51" s="1" t="s">
        <v>43</v>
      </c>
      <c r="O51" s="1"/>
      <c r="P51" s="10"/>
      <c r="R51" s="32" t="s">
        <v>3707</v>
      </c>
      <c r="S51" s="4">
        <v>3</v>
      </c>
    </row>
    <row r="52" spans="1:22" ht="51" customHeight="1">
      <c r="A52" s="4">
        <v>43</v>
      </c>
      <c r="B52" s="5" t="s">
        <v>3469</v>
      </c>
      <c r="C52" s="4" t="s">
        <v>3470</v>
      </c>
      <c r="D52" s="29" t="s">
        <v>3469</v>
      </c>
      <c r="E52" s="18" t="s">
        <v>28</v>
      </c>
      <c r="F52" s="3">
        <f t="shared" si="2"/>
        <v>24</v>
      </c>
      <c r="G52" s="1" t="s">
        <v>16</v>
      </c>
      <c r="H52" s="3" t="s">
        <v>34</v>
      </c>
      <c r="I52" s="3">
        <v>24</v>
      </c>
      <c r="J52" s="5"/>
      <c r="K52" s="6">
        <v>491.0714285714285</v>
      </c>
      <c r="L52" s="6">
        <f t="shared" si="3"/>
        <v>11785.714285714284</v>
      </c>
      <c r="M52" s="4" t="s">
        <v>22</v>
      </c>
      <c r="N52" s="21"/>
      <c r="O52" s="1" t="s">
        <v>23</v>
      </c>
      <c r="P52" s="10"/>
      <c r="Q52" s="10"/>
      <c r="R52" s="10" t="s">
        <v>3714</v>
      </c>
      <c r="S52" s="4">
        <v>8</v>
      </c>
      <c r="T52" s="10"/>
      <c r="U52" s="10"/>
      <c r="V52" s="10"/>
    </row>
    <row r="53" spans="1:22" ht="51" customHeight="1">
      <c r="A53" s="4">
        <v>44</v>
      </c>
      <c r="B53" s="5" t="s">
        <v>3441</v>
      </c>
      <c r="C53" s="4" t="s">
        <v>3442</v>
      </c>
      <c r="D53" s="29" t="s">
        <v>3441</v>
      </c>
      <c r="E53" s="18" t="s">
        <v>28</v>
      </c>
      <c r="F53" s="3">
        <f t="shared" si="2"/>
        <v>80</v>
      </c>
      <c r="G53" s="1" t="s">
        <v>16</v>
      </c>
      <c r="H53" s="3" t="s">
        <v>34</v>
      </c>
      <c r="I53" s="3"/>
      <c r="J53" s="5">
        <v>80</v>
      </c>
      <c r="K53" s="6">
        <v>223.21428571428569</v>
      </c>
      <c r="L53" s="6">
        <f t="shared" si="3"/>
        <v>17857.142857142855</v>
      </c>
      <c r="M53" s="4" t="s">
        <v>22</v>
      </c>
      <c r="N53" s="21"/>
      <c r="O53" s="1" t="s">
        <v>23</v>
      </c>
      <c r="P53" s="10"/>
      <c r="Q53" s="10"/>
      <c r="R53" s="10" t="s">
        <v>3714</v>
      </c>
      <c r="S53" s="4">
        <v>9</v>
      </c>
      <c r="T53" s="10"/>
      <c r="U53" s="10"/>
      <c r="V53" s="10"/>
    </row>
    <row r="54" spans="1:22" ht="51" customHeight="1">
      <c r="A54" s="4">
        <v>45</v>
      </c>
      <c r="B54" s="5" t="s">
        <v>3460</v>
      </c>
      <c r="C54" s="4">
        <v>910080133</v>
      </c>
      <c r="D54" s="29" t="s">
        <v>3460</v>
      </c>
      <c r="E54" s="18" t="s">
        <v>28</v>
      </c>
      <c r="F54" s="3">
        <f t="shared" si="2"/>
        <v>80</v>
      </c>
      <c r="G54" s="1" t="s">
        <v>16</v>
      </c>
      <c r="H54" s="3" t="s">
        <v>34</v>
      </c>
      <c r="I54" s="3"/>
      <c r="J54" s="5">
        <v>80</v>
      </c>
      <c r="K54" s="6">
        <v>223.21428571428569</v>
      </c>
      <c r="L54" s="6">
        <f t="shared" si="3"/>
        <v>17857.142857142855</v>
      </c>
      <c r="M54" s="4" t="s">
        <v>22</v>
      </c>
      <c r="N54" s="21"/>
      <c r="O54" s="1" t="s">
        <v>23</v>
      </c>
      <c r="P54" s="10"/>
      <c r="Q54" s="10"/>
      <c r="R54" s="10" t="s">
        <v>3714</v>
      </c>
      <c r="S54" s="4">
        <v>10</v>
      </c>
      <c r="T54" s="10"/>
      <c r="U54" s="10"/>
      <c r="V54" s="10"/>
    </row>
    <row r="55" spans="1:22" ht="51" customHeight="1">
      <c r="A55" s="4">
        <v>46</v>
      </c>
      <c r="B55" s="5" t="s">
        <v>3383</v>
      </c>
      <c r="C55" s="4" t="s">
        <v>3384</v>
      </c>
      <c r="D55" s="29" t="s">
        <v>3383</v>
      </c>
      <c r="E55" s="18" t="s">
        <v>28</v>
      </c>
      <c r="F55" s="3">
        <f t="shared" si="2"/>
        <v>70</v>
      </c>
      <c r="G55" s="1" t="s">
        <v>16</v>
      </c>
      <c r="H55" s="3" t="s">
        <v>34</v>
      </c>
      <c r="I55" s="3">
        <v>10</v>
      </c>
      <c r="J55" s="5">
        <v>60</v>
      </c>
      <c r="K55" s="6">
        <v>1785.7142857142856</v>
      </c>
      <c r="L55" s="6">
        <f t="shared" si="3"/>
        <v>124999.99999999999</v>
      </c>
      <c r="M55" s="4" t="s">
        <v>22</v>
      </c>
      <c r="N55" s="21"/>
      <c r="O55" s="1" t="s">
        <v>23</v>
      </c>
      <c r="P55" s="10"/>
      <c r="Q55" s="10"/>
      <c r="R55" s="10" t="s">
        <v>3714</v>
      </c>
      <c r="S55" s="4">
        <v>11</v>
      </c>
      <c r="T55" s="10"/>
      <c r="U55" s="10"/>
      <c r="V55" s="10"/>
    </row>
    <row r="56" spans="1:22" ht="51" customHeight="1">
      <c r="A56" s="4">
        <v>47</v>
      </c>
      <c r="B56" s="5" t="s">
        <v>3458</v>
      </c>
      <c r="C56" s="4" t="s">
        <v>3459</v>
      </c>
      <c r="D56" s="29" t="s">
        <v>3458</v>
      </c>
      <c r="E56" s="18" t="s">
        <v>28</v>
      </c>
      <c r="F56" s="3">
        <f t="shared" si="2"/>
        <v>20</v>
      </c>
      <c r="G56" s="1" t="s">
        <v>16</v>
      </c>
      <c r="H56" s="3" t="s">
        <v>34</v>
      </c>
      <c r="I56" s="3"/>
      <c r="J56" s="5">
        <v>20</v>
      </c>
      <c r="K56" s="6">
        <v>401.78571428571422</v>
      </c>
      <c r="L56" s="6">
        <f t="shared" si="3"/>
        <v>8035.7142857142844</v>
      </c>
      <c r="M56" s="4" t="s">
        <v>22</v>
      </c>
      <c r="N56" s="21"/>
      <c r="O56" s="1" t="s">
        <v>23</v>
      </c>
      <c r="P56" s="10"/>
      <c r="Q56" s="10"/>
      <c r="R56" s="10" t="s">
        <v>3714</v>
      </c>
      <c r="S56" s="4">
        <v>12</v>
      </c>
      <c r="T56" s="10"/>
      <c r="U56" s="10"/>
      <c r="V56" s="10"/>
    </row>
    <row r="57" spans="1:22" ht="51" customHeight="1">
      <c r="A57" s="4">
        <v>48</v>
      </c>
      <c r="B57" s="5" t="s">
        <v>3381</v>
      </c>
      <c r="C57" s="4" t="s">
        <v>3382</v>
      </c>
      <c r="D57" s="29" t="s">
        <v>3381</v>
      </c>
      <c r="E57" s="18" t="s">
        <v>28</v>
      </c>
      <c r="F57" s="3">
        <f t="shared" si="2"/>
        <v>45</v>
      </c>
      <c r="G57" s="1" t="s">
        <v>16</v>
      </c>
      <c r="H57" s="3" t="s">
        <v>34</v>
      </c>
      <c r="I57" s="3"/>
      <c r="J57" s="5">
        <v>45</v>
      </c>
      <c r="K57" s="6">
        <v>223.21428571428569</v>
      </c>
      <c r="L57" s="6">
        <f t="shared" si="3"/>
        <v>10044.642857142857</v>
      </c>
      <c r="M57" s="4" t="s">
        <v>22</v>
      </c>
      <c r="N57" s="21"/>
      <c r="O57" s="1" t="s">
        <v>23</v>
      </c>
      <c r="P57" s="10"/>
      <c r="Q57" s="10"/>
      <c r="R57" s="10" t="s">
        <v>3714</v>
      </c>
      <c r="S57" s="4">
        <v>13</v>
      </c>
      <c r="T57" s="10"/>
      <c r="U57" s="10"/>
      <c r="V57" s="10"/>
    </row>
    <row r="58" spans="1:22" ht="51" customHeight="1">
      <c r="A58" s="4">
        <v>49</v>
      </c>
      <c r="B58" s="5" t="s">
        <v>3377</v>
      </c>
      <c r="C58" s="4" t="s">
        <v>3378</v>
      </c>
      <c r="D58" s="29" t="s">
        <v>3377</v>
      </c>
      <c r="E58" s="18" t="s">
        <v>28</v>
      </c>
      <c r="F58" s="3">
        <f t="shared" si="2"/>
        <v>20</v>
      </c>
      <c r="G58" s="1" t="s">
        <v>16</v>
      </c>
      <c r="H58" s="3" t="s">
        <v>34</v>
      </c>
      <c r="I58" s="3"/>
      <c r="J58" s="5">
        <v>20</v>
      </c>
      <c r="K58" s="6">
        <v>223.21428571428569</v>
      </c>
      <c r="L58" s="6">
        <f t="shared" si="3"/>
        <v>4464.2857142857138</v>
      </c>
      <c r="M58" s="4" t="s">
        <v>22</v>
      </c>
      <c r="N58" s="21"/>
      <c r="O58" s="1" t="s">
        <v>23</v>
      </c>
      <c r="P58" s="10"/>
      <c r="Q58" s="10"/>
      <c r="R58" s="10" t="s">
        <v>3714</v>
      </c>
      <c r="S58" s="4">
        <v>14</v>
      </c>
      <c r="T58" s="10"/>
      <c r="U58" s="10"/>
      <c r="V58" s="10"/>
    </row>
    <row r="59" spans="1:22" ht="51" customHeight="1">
      <c r="A59" s="4">
        <v>50</v>
      </c>
      <c r="B59" s="5" t="s">
        <v>3443</v>
      </c>
      <c r="C59" s="4" t="s">
        <v>3444</v>
      </c>
      <c r="D59" s="29" t="s">
        <v>3443</v>
      </c>
      <c r="E59" s="18" t="s">
        <v>28</v>
      </c>
      <c r="F59" s="3">
        <f t="shared" si="2"/>
        <v>20</v>
      </c>
      <c r="G59" s="1" t="s">
        <v>16</v>
      </c>
      <c r="H59" s="3" t="s">
        <v>34</v>
      </c>
      <c r="I59" s="3"/>
      <c r="J59" s="5">
        <v>20</v>
      </c>
      <c r="K59" s="6">
        <v>892.85714285714278</v>
      </c>
      <c r="L59" s="6">
        <f t="shared" si="3"/>
        <v>17857.142857142855</v>
      </c>
      <c r="M59" s="4" t="s">
        <v>22</v>
      </c>
      <c r="N59" s="21"/>
      <c r="O59" s="1" t="s">
        <v>23</v>
      </c>
      <c r="P59" s="10"/>
      <c r="Q59" s="10"/>
      <c r="R59" s="10" t="s">
        <v>3714</v>
      </c>
      <c r="S59" s="4">
        <v>15</v>
      </c>
      <c r="T59" s="10"/>
      <c r="U59" s="10"/>
      <c r="V59" s="10"/>
    </row>
    <row r="60" spans="1:22" ht="51" customHeight="1">
      <c r="A60" s="4">
        <v>51</v>
      </c>
      <c r="B60" s="5" t="s">
        <v>3375</v>
      </c>
      <c r="C60" s="4" t="s">
        <v>3376</v>
      </c>
      <c r="D60" s="29" t="s">
        <v>3375</v>
      </c>
      <c r="E60" s="18" t="s">
        <v>28</v>
      </c>
      <c r="F60" s="3">
        <f t="shared" si="2"/>
        <v>20</v>
      </c>
      <c r="G60" s="1" t="s">
        <v>16</v>
      </c>
      <c r="H60" s="3" t="s">
        <v>34</v>
      </c>
      <c r="I60" s="3"/>
      <c r="J60" s="5">
        <v>20</v>
      </c>
      <c r="K60" s="6">
        <v>892.85714285714278</v>
      </c>
      <c r="L60" s="6">
        <f t="shared" si="3"/>
        <v>17857.142857142855</v>
      </c>
      <c r="M60" s="4" t="s">
        <v>22</v>
      </c>
      <c r="N60" s="21"/>
      <c r="O60" s="1" t="s">
        <v>23</v>
      </c>
      <c r="P60" s="10"/>
      <c r="Q60" s="10"/>
      <c r="R60" s="10" t="s">
        <v>3714</v>
      </c>
      <c r="S60" s="4">
        <v>16</v>
      </c>
      <c r="T60" s="10"/>
      <c r="U60" s="10"/>
      <c r="V60" s="10"/>
    </row>
    <row r="61" spans="1:22" ht="51" customHeight="1">
      <c r="A61" s="4">
        <v>52</v>
      </c>
      <c r="B61" s="5" t="s">
        <v>3475</v>
      </c>
      <c r="C61" s="4" t="s">
        <v>3476</v>
      </c>
      <c r="D61" s="29" t="s">
        <v>3475</v>
      </c>
      <c r="E61" s="18" t="s">
        <v>28</v>
      </c>
      <c r="F61" s="3">
        <f t="shared" si="2"/>
        <v>30</v>
      </c>
      <c r="G61" s="1" t="s">
        <v>16</v>
      </c>
      <c r="H61" s="3" t="s">
        <v>34</v>
      </c>
      <c r="I61" s="3">
        <v>30</v>
      </c>
      <c r="J61" s="5"/>
      <c r="K61" s="6">
        <v>4017.8571428571427</v>
      </c>
      <c r="L61" s="6">
        <f t="shared" si="3"/>
        <v>120535.71428571428</v>
      </c>
      <c r="M61" s="4" t="s">
        <v>22</v>
      </c>
      <c r="N61" s="21"/>
      <c r="O61" s="1" t="s">
        <v>23</v>
      </c>
      <c r="P61" s="10"/>
      <c r="Q61" s="10"/>
      <c r="R61" s="10" t="s">
        <v>3714</v>
      </c>
      <c r="S61" s="4">
        <v>17</v>
      </c>
      <c r="T61" s="10"/>
      <c r="U61" s="10"/>
      <c r="V61" s="10"/>
    </row>
    <row r="62" spans="1:22" ht="51" customHeight="1">
      <c r="A62" s="4">
        <v>53</v>
      </c>
      <c r="B62" s="5" t="s">
        <v>3461</v>
      </c>
      <c r="C62" s="4" t="s">
        <v>3462</v>
      </c>
      <c r="D62" s="29" t="s">
        <v>3461</v>
      </c>
      <c r="E62" s="18" t="s">
        <v>28</v>
      </c>
      <c r="F62" s="3">
        <f t="shared" si="2"/>
        <v>18</v>
      </c>
      <c r="G62" s="1" t="s">
        <v>16</v>
      </c>
      <c r="H62" s="3" t="s">
        <v>34</v>
      </c>
      <c r="I62" s="3">
        <v>10</v>
      </c>
      <c r="J62" s="5">
        <v>8</v>
      </c>
      <c r="K62" s="6">
        <v>5758.9285714285706</v>
      </c>
      <c r="L62" s="6">
        <f t="shared" si="3"/>
        <v>103660.71428571428</v>
      </c>
      <c r="M62" s="4" t="s">
        <v>22</v>
      </c>
      <c r="N62" s="21"/>
      <c r="O62" s="1" t="s">
        <v>23</v>
      </c>
      <c r="P62" s="10"/>
      <c r="Q62" s="10"/>
      <c r="R62" s="10" t="s">
        <v>3714</v>
      </c>
      <c r="S62" s="4">
        <v>18</v>
      </c>
      <c r="T62" s="10"/>
      <c r="U62" s="10"/>
      <c r="V62" s="10"/>
    </row>
    <row r="63" spans="1:22">
      <c r="A63" s="1">
        <v>54</v>
      </c>
      <c r="B63" s="1"/>
      <c r="C63" s="1"/>
      <c r="D63" s="2" t="s">
        <v>310</v>
      </c>
      <c r="E63" s="1" t="s">
        <v>28</v>
      </c>
      <c r="F63" s="5">
        <f t="shared" si="2"/>
        <v>44</v>
      </c>
      <c r="G63" s="3" t="s">
        <v>16</v>
      </c>
      <c r="H63" s="3" t="s">
        <v>21</v>
      </c>
      <c r="I63" s="5">
        <f>SUM(I64:I71)</f>
        <v>20</v>
      </c>
      <c r="J63" s="13">
        <f>SUM(J64:J71)</f>
        <v>24</v>
      </c>
      <c r="K63" s="57"/>
      <c r="L63" s="13">
        <f>K64*F63</f>
        <v>230912</v>
      </c>
      <c r="M63" s="39"/>
      <c r="N63" s="4"/>
      <c r="O63" s="1" t="s">
        <v>43</v>
      </c>
      <c r="R63" s="32" t="s">
        <v>2020</v>
      </c>
    </row>
    <row r="64" spans="1:22" hidden="1" outlineLevel="1">
      <c r="A64" s="1"/>
      <c r="B64" s="1"/>
      <c r="C64" s="1" t="s">
        <v>311</v>
      </c>
      <c r="D64" s="2" t="s">
        <v>312</v>
      </c>
      <c r="E64" s="1" t="s">
        <v>28</v>
      </c>
      <c r="F64" s="5">
        <f t="shared" si="2"/>
        <v>4</v>
      </c>
      <c r="G64" s="1"/>
      <c r="H64" s="1"/>
      <c r="I64" s="5"/>
      <c r="J64" s="13">
        <v>4</v>
      </c>
      <c r="K64" s="13">
        <v>5248</v>
      </c>
      <c r="L64" s="5">
        <f t="shared" ref="L64:L71" si="4">F64*K64</f>
        <v>20992</v>
      </c>
      <c r="M64" s="1"/>
      <c r="N64" s="4"/>
      <c r="O64" s="1" t="s">
        <v>43</v>
      </c>
      <c r="R64" s="32" t="s">
        <v>2020</v>
      </c>
    </row>
    <row r="65" spans="1:18" ht="38.25" hidden="1" outlineLevel="1">
      <c r="A65" s="1"/>
      <c r="B65" s="1"/>
      <c r="C65" s="1" t="s">
        <v>313</v>
      </c>
      <c r="D65" s="2" t="s">
        <v>314</v>
      </c>
      <c r="E65" s="1" t="s">
        <v>28</v>
      </c>
      <c r="F65" s="5">
        <f t="shared" si="2"/>
        <v>5</v>
      </c>
      <c r="G65" s="1"/>
      <c r="H65" s="1"/>
      <c r="I65" s="5"/>
      <c r="J65" s="13">
        <v>5</v>
      </c>
      <c r="K65" s="13">
        <v>5248</v>
      </c>
      <c r="L65" s="5">
        <f t="shared" si="4"/>
        <v>26240</v>
      </c>
      <c r="M65" s="1"/>
      <c r="N65" s="4"/>
      <c r="O65" s="1" t="s">
        <v>43</v>
      </c>
      <c r="R65" s="32" t="s">
        <v>2020</v>
      </c>
    </row>
    <row r="66" spans="1:18" ht="38.25" hidden="1" outlineLevel="1">
      <c r="A66" s="1"/>
      <c r="B66" s="1"/>
      <c r="C66" s="1" t="s">
        <v>315</v>
      </c>
      <c r="D66" s="2" t="s">
        <v>316</v>
      </c>
      <c r="E66" s="1" t="s">
        <v>28</v>
      </c>
      <c r="F66" s="5">
        <f t="shared" si="2"/>
        <v>2</v>
      </c>
      <c r="G66" s="1"/>
      <c r="H66" s="1"/>
      <c r="I66" s="5"/>
      <c r="J66" s="13">
        <v>2</v>
      </c>
      <c r="K66" s="13">
        <v>5248</v>
      </c>
      <c r="L66" s="5">
        <f t="shared" si="4"/>
        <v>10496</v>
      </c>
      <c r="M66" s="1"/>
      <c r="N66" s="4"/>
      <c r="O66" s="1" t="s">
        <v>43</v>
      </c>
      <c r="R66" s="32" t="s">
        <v>2020</v>
      </c>
    </row>
    <row r="67" spans="1:18" hidden="1" outlineLevel="1">
      <c r="A67" s="1"/>
      <c r="B67" s="1"/>
      <c r="C67" s="1" t="s">
        <v>317</v>
      </c>
      <c r="D67" s="2" t="s">
        <v>318</v>
      </c>
      <c r="E67" s="1" t="s">
        <v>28</v>
      </c>
      <c r="F67" s="5">
        <f t="shared" si="2"/>
        <v>13</v>
      </c>
      <c r="G67" s="1"/>
      <c r="H67" s="1"/>
      <c r="I67" s="5">
        <v>10</v>
      </c>
      <c r="J67" s="13">
        <v>3</v>
      </c>
      <c r="K67" s="13">
        <v>5248</v>
      </c>
      <c r="L67" s="5">
        <f t="shared" si="4"/>
        <v>68224</v>
      </c>
      <c r="M67" s="1"/>
      <c r="N67" s="4"/>
      <c r="O67" s="1" t="s">
        <v>43</v>
      </c>
      <c r="R67" s="32" t="s">
        <v>2020</v>
      </c>
    </row>
    <row r="68" spans="1:18" hidden="1" outlineLevel="1">
      <c r="A68" s="1"/>
      <c r="B68" s="1"/>
      <c r="C68" s="1" t="s">
        <v>319</v>
      </c>
      <c r="D68" s="2" t="s">
        <v>320</v>
      </c>
      <c r="E68" s="1" t="s">
        <v>28</v>
      </c>
      <c r="F68" s="5">
        <f t="shared" si="2"/>
        <v>8</v>
      </c>
      <c r="G68" s="1"/>
      <c r="H68" s="1"/>
      <c r="I68" s="5">
        <v>6</v>
      </c>
      <c r="J68" s="13">
        <v>2</v>
      </c>
      <c r="K68" s="13">
        <v>5248</v>
      </c>
      <c r="L68" s="5">
        <f t="shared" si="4"/>
        <v>41984</v>
      </c>
      <c r="M68" s="1"/>
      <c r="N68" s="4"/>
      <c r="O68" s="1" t="s">
        <v>43</v>
      </c>
      <c r="R68" s="32" t="s">
        <v>2020</v>
      </c>
    </row>
    <row r="69" spans="1:18" ht="38.25" hidden="1" outlineLevel="1">
      <c r="A69" s="1"/>
      <c r="B69" s="1"/>
      <c r="C69" s="1" t="s">
        <v>321</v>
      </c>
      <c r="D69" s="2" t="s">
        <v>322</v>
      </c>
      <c r="E69" s="1" t="s">
        <v>28</v>
      </c>
      <c r="F69" s="5">
        <f t="shared" si="2"/>
        <v>4</v>
      </c>
      <c r="G69" s="1"/>
      <c r="H69" s="1"/>
      <c r="I69" s="5"/>
      <c r="J69" s="13">
        <v>4</v>
      </c>
      <c r="K69" s="13">
        <v>5248</v>
      </c>
      <c r="L69" s="5">
        <f t="shared" si="4"/>
        <v>20992</v>
      </c>
      <c r="M69" s="1"/>
      <c r="N69" s="4"/>
      <c r="O69" s="1" t="s">
        <v>43</v>
      </c>
      <c r="R69" s="32" t="s">
        <v>2020</v>
      </c>
    </row>
    <row r="70" spans="1:18" ht="38.25" hidden="1" outlineLevel="1">
      <c r="A70" s="1"/>
      <c r="B70" s="1"/>
      <c r="C70" s="1" t="s">
        <v>323</v>
      </c>
      <c r="D70" s="2" t="s">
        <v>324</v>
      </c>
      <c r="E70" s="1" t="s">
        <v>28</v>
      </c>
      <c r="F70" s="5">
        <f t="shared" si="2"/>
        <v>6</v>
      </c>
      <c r="G70" s="1"/>
      <c r="H70" s="1"/>
      <c r="I70" s="5">
        <v>2</v>
      </c>
      <c r="J70" s="13">
        <v>4</v>
      </c>
      <c r="K70" s="13">
        <v>5248</v>
      </c>
      <c r="L70" s="5">
        <f t="shared" si="4"/>
        <v>31488</v>
      </c>
      <c r="M70" s="1"/>
      <c r="N70" s="4"/>
      <c r="O70" s="1" t="s">
        <v>43</v>
      </c>
      <c r="R70" s="32" t="s">
        <v>2020</v>
      </c>
    </row>
    <row r="71" spans="1:18" ht="38.25" hidden="1" outlineLevel="1">
      <c r="A71" s="1"/>
      <c r="B71" s="1"/>
      <c r="C71" s="1" t="s">
        <v>325</v>
      </c>
      <c r="D71" s="2" t="s">
        <v>326</v>
      </c>
      <c r="E71" s="1" t="s">
        <v>28</v>
      </c>
      <c r="F71" s="5">
        <f t="shared" si="2"/>
        <v>2</v>
      </c>
      <c r="G71" s="1"/>
      <c r="H71" s="1"/>
      <c r="I71" s="5">
        <v>2</v>
      </c>
      <c r="J71" s="13"/>
      <c r="K71" s="13">
        <v>5248</v>
      </c>
      <c r="L71" s="5">
        <f t="shared" si="4"/>
        <v>10496</v>
      </c>
      <c r="M71" s="1"/>
      <c r="N71" s="4"/>
      <c r="O71" s="1" t="s">
        <v>43</v>
      </c>
      <c r="R71" s="32" t="s">
        <v>2020</v>
      </c>
    </row>
    <row r="72" spans="1:18" ht="36.75" customHeight="1" collapsed="1">
      <c r="A72" s="4">
        <v>55</v>
      </c>
      <c r="B72" s="5"/>
      <c r="C72" s="18"/>
      <c r="D72" s="2" t="s">
        <v>388</v>
      </c>
      <c r="E72" s="4" t="s">
        <v>28</v>
      </c>
      <c r="F72" s="5">
        <f t="shared" si="2"/>
        <v>979</v>
      </c>
      <c r="G72" s="3" t="s">
        <v>16</v>
      </c>
      <c r="H72" s="3" t="s">
        <v>21</v>
      </c>
      <c r="I72" s="5">
        <f>SUM(I73:I93)</f>
        <v>237</v>
      </c>
      <c r="J72" s="5">
        <f>SUM(J73:J93)</f>
        <v>742</v>
      </c>
      <c r="K72" s="5">
        <v>3999.9999999999995</v>
      </c>
      <c r="L72" s="5">
        <f>K73*F72</f>
        <v>3915999.9999999995</v>
      </c>
      <c r="M72" s="39" t="s">
        <v>119</v>
      </c>
      <c r="N72" s="14"/>
      <c r="O72" s="1" t="s">
        <v>43</v>
      </c>
      <c r="R72" s="32" t="s">
        <v>3703</v>
      </c>
    </row>
    <row r="73" spans="1:18" ht="38.25" hidden="1" outlineLevel="1">
      <c r="A73" s="1"/>
      <c r="B73" s="1"/>
      <c r="C73" s="1" t="s">
        <v>389</v>
      </c>
      <c r="D73" s="2" t="s">
        <v>390</v>
      </c>
      <c r="E73" s="1" t="s">
        <v>28</v>
      </c>
      <c r="F73" s="5">
        <f t="shared" si="2"/>
        <v>28</v>
      </c>
      <c r="G73" s="5"/>
      <c r="H73" s="5"/>
      <c r="I73" s="5"/>
      <c r="J73" s="5">
        <v>28</v>
      </c>
      <c r="K73" s="5">
        <v>3999.9999999999995</v>
      </c>
      <c r="L73" s="5">
        <f t="shared" ref="L73:L104" si="5">F73*K73</f>
        <v>111999.99999999999</v>
      </c>
      <c r="M73" s="1"/>
      <c r="N73" s="14"/>
      <c r="O73" s="1" t="s">
        <v>43</v>
      </c>
      <c r="R73" s="32" t="s">
        <v>2117</v>
      </c>
    </row>
    <row r="74" spans="1:18" ht="38.25" hidden="1" outlineLevel="1">
      <c r="A74" s="1"/>
      <c r="B74" s="1"/>
      <c r="C74" s="1" t="s">
        <v>391</v>
      </c>
      <c r="D74" s="2" t="s">
        <v>392</v>
      </c>
      <c r="E74" s="1" t="s">
        <v>28</v>
      </c>
      <c r="F74" s="5">
        <f t="shared" si="2"/>
        <v>38</v>
      </c>
      <c r="G74" s="5"/>
      <c r="H74" s="5"/>
      <c r="I74" s="5">
        <v>5</v>
      </c>
      <c r="J74" s="5">
        <v>33</v>
      </c>
      <c r="K74" s="5">
        <v>3999.9999999999995</v>
      </c>
      <c r="L74" s="5">
        <f t="shared" si="5"/>
        <v>151999.99999999997</v>
      </c>
      <c r="M74" s="1"/>
      <c r="N74" s="14"/>
      <c r="O74" s="1" t="s">
        <v>43</v>
      </c>
      <c r="R74" s="32" t="s">
        <v>3704</v>
      </c>
    </row>
    <row r="75" spans="1:18" ht="38.25" hidden="1" outlineLevel="1">
      <c r="A75" s="1"/>
      <c r="B75" s="1"/>
      <c r="C75" s="1" t="s">
        <v>393</v>
      </c>
      <c r="D75" s="2" t="s">
        <v>394</v>
      </c>
      <c r="E75" s="1" t="s">
        <v>28</v>
      </c>
      <c r="F75" s="5">
        <f t="shared" si="2"/>
        <v>2</v>
      </c>
      <c r="G75" s="5"/>
      <c r="H75" s="5"/>
      <c r="I75" s="5">
        <v>2</v>
      </c>
      <c r="J75" s="5"/>
      <c r="K75" s="5">
        <v>3999.9999999999995</v>
      </c>
      <c r="L75" s="5">
        <f t="shared" si="5"/>
        <v>7999.9999999999991</v>
      </c>
      <c r="M75" s="1"/>
      <c r="N75" s="14"/>
      <c r="O75" s="1" t="s">
        <v>43</v>
      </c>
      <c r="R75" s="32" t="s">
        <v>2119</v>
      </c>
    </row>
    <row r="76" spans="1:18" ht="38.25" hidden="1" outlineLevel="1">
      <c r="A76" s="1"/>
      <c r="B76" s="1"/>
      <c r="C76" s="1" t="s">
        <v>395</v>
      </c>
      <c r="D76" s="2" t="s">
        <v>396</v>
      </c>
      <c r="E76" s="1" t="s">
        <v>28</v>
      </c>
      <c r="F76" s="5">
        <f t="shared" si="2"/>
        <v>12</v>
      </c>
      <c r="G76" s="5"/>
      <c r="H76" s="5"/>
      <c r="I76" s="5"/>
      <c r="J76" s="5">
        <v>12</v>
      </c>
      <c r="K76" s="5">
        <v>3999.9999999999995</v>
      </c>
      <c r="L76" s="5">
        <f t="shared" si="5"/>
        <v>47999.999999999993</v>
      </c>
      <c r="M76" s="1"/>
      <c r="N76" s="14"/>
      <c r="O76" s="1" t="s">
        <v>43</v>
      </c>
      <c r="R76" s="32" t="s">
        <v>1431</v>
      </c>
    </row>
    <row r="77" spans="1:18" ht="38.25" hidden="1" outlineLevel="1">
      <c r="A77" s="1"/>
      <c r="B77" s="1"/>
      <c r="C77" s="1" t="s">
        <v>397</v>
      </c>
      <c r="D77" s="2" t="s">
        <v>398</v>
      </c>
      <c r="E77" s="1" t="s">
        <v>28</v>
      </c>
      <c r="F77" s="5">
        <f t="shared" si="2"/>
        <v>3</v>
      </c>
      <c r="G77" s="5"/>
      <c r="H77" s="5"/>
      <c r="I77" s="5">
        <v>3</v>
      </c>
      <c r="J77" s="5"/>
      <c r="K77" s="5">
        <v>3999.9999999999995</v>
      </c>
      <c r="L77" s="5">
        <f t="shared" si="5"/>
        <v>11999.999999999998</v>
      </c>
      <c r="M77" s="1"/>
      <c r="N77" s="14"/>
      <c r="O77" s="1" t="s">
        <v>43</v>
      </c>
      <c r="R77" s="32" t="s">
        <v>2022</v>
      </c>
    </row>
    <row r="78" spans="1:18" ht="38.25" hidden="1" outlineLevel="1">
      <c r="A78" s="1"/>
      <c r="B78" s="1"/>
      <c r="C78" s="1" t="s">
        <v>399</v>
      </c>
      <c r="D78" s="2" t="s">
        <v>400</v>
      </c>
      <c r="E78" s="1" t="s">
        <v>28</v>
      </c>
      <c r="F78" s="5">
        <f t="shared" si="2"/>
        <v>12</v>
      </c>
      <c r="G78" s="5"/>
      <c r="H78" s="5"/>
      <c r="I78" s="5"/>
      <c r="J78" s="5">
        <v>12</v>
      </c>
      <c r="K78" s="5">
        <v>3999.9999999999995</v>
      </c>
      <c r="L78" s="5">
        <f t="shared" si="5"/>
        <v>47999.999999999993</v>
      </c>
      <c r="M78" s="1"/>
      <c r="N78" s="14"/>
      <c r="O78" s="1" t="s">
        <v>43</v>
      </c>
      <c r="R78" s="32" t="s">
        <v>1430</v>
      </c>
    </row>
    <row r="79" spans="1:18" ht="38.25" hidden="1" outlineLevel="1">
      <c r="A79" s="1"/>
      <c r="B79" s="1"/>
      <c r="C79" s="1" t="s">
        <v>401</v>
      </c>
      <c r="D79" s="2" t="s">
        <v>402</v>
      </c>
      <c r="E79" s="1" t="s">
        <v>28</v>
      </c>
      <c r="F79" s="5">
        <f t="shared" si="2"/>
        <v>2</v>
      </c>
      <c r="G79" s="5"/>
      <c r="H79" s="5"/>
      <c r="I79" s="5"/>
      <c r="J79" s="5">
        <v>2</v>
      </c>
      <c r="K79" s="5">
        <v>3999.9999999999995</v>
      </c>
      <c r="L79" s="5">
        <f t="shared" si="5"/>
        <v>7999.9999999999991</v>
      </c>
      <c r="M79" s="1"/>
      <c r="N79" s="14"/>
      <c r="O79" s="1" t="s">
        <v>43</v>
      </c>
      <c r="R79" s="32" t="s">
        <v>3705</v>
      </c>
    </row>
    <row r="80" spans="1:18" ht="38.25" hidden="1" outlineLevel="1">
      <c r="A80" s="1"/>
      <c r="B80" s="1"/>
      <c r="C80" s="1" t="s">
        <v>403</v>
      </c>
      <c r="D80" s="2" t="s">
        <v>404</v>
      </c>
      <c r="E80" s="1" t="s">
        <v>28</v>
      </c>
      <c r="F80" s="5">
        <f t="shared" si="2"/>
        <v>6</v>
      </c>
      <c r="G80" s="5"/>
      <c r="H80" s="5"/>
      <c r="I80" s="5"/>
      <c r="J80" s="5">
        <v>6</v>
      </c>
      <c r="K80" s="5">
        <v>3999.9999999999995</v>
      </c>
      <c r="L80" s="5">
        <f t="shared" si="5"/>
        <v>23999.999999999996</v>
      </c>
      <c r="M80" s="1"/>
      <c r="N80" s="14"/>
      <c r="O80" s="1" t="s">
        <v>43</v>
      </c>
      <c r="R80" s="32" t="s">
        <v>2019</v>
      </c>
    </row>
    <row r="81" spans="1:19" ht="38.25" hidden="1" outlineLevel="1">
      <c r="A81" s="1"/>
      <c r="B81" s="1"/>
      <c r="C81" s="1" t="s">
        <v>405</v>
      </c>
      <c r="D81" s="2" t="s">
        <v>406</v>
      </c>
      <c r="E81" s="1" t="s">
        <v>28</v>
      </c>
      <c r="F81" s="5">
        <f t="shared" ref="F81:F112" si="6">I81+J81</f>
        <v>4</v>
      </c>
      <c r="G81" s="5"/>
      <c r="H81" s="5"/>
      <c r="I81" s="5"/>
      <c r="J81" s="5">
        <v>4</v>
      </c>
      <c r="K81" s="5">
        <v>3999.9999999999995</v>
      </c>
      <c r="L81" s="5">
        <f t="shared" si="5"/>
        <v>15999.999999999998</v>
      </c>
      <c r="M81" s="1"/>
      <c r="N81" s="14"/>
      <c r="O81" s="1" t="s">
        <v>43</v>
      </c>
      <c r="R81" s="32" t="s">
        <v>3706</v>
      </c>
    </row>
    <row r="82" spans="1:19" ht="38.25" hidden="1" outlineLevel="1">
      <c r="A82" s="1"/>
      <c r="B82" s="1"/>
      <c r="C82" s="1" t="s">
        <v>407</v>
      </c>
      <c r="D82" s="2" t="s">
        <v>408</v>
      </c>
      <c r="E82" s="1" t="s">
        <v>28</v>
      </c>
      <c r="F82" s="5">
        <f t="shared" si="6"/>
        <v>4</v>
      </c>
      <c r="G82" s="5"/>
      <c r="H82" s="5"/>
      <c r="I82" s="5"/>
      <c r="J82" s="5">
        <v>4</v>
      </c>
      <c r="K82" s="5">
        <v>3999.9999999999995</v>
      </c>
      <c r="L82" s="5">
        <f t="shared" si="5"/>
        <v>15999.999999999998</v>
      </c>
      <c r="M82" s="1"/>
      <c r="N82" s="14"/>
      <c r="O82" s="1" t="s">
        <v>43</v>
      </c>
      <c r="R82" s="32" t="s">
        <v>3707</v>
      </c>
    </row>
    <row r="83" spans="1:19" ht="38.25" hidden="1" outlineLevel="1">
      <c r="A83" s="1"/>
      <c r="B83" s="1"/>
      <c r="C83" s="1" t="s">
        <v>409</v>
      </c>
      <c r="D83" s="2" t="s">
        <v>410</v>
      </c>
      <c r="E83" s="1" t="s">
        <v>28</v>
      </c>
      <c r="F83" s="5">
        <f t="shared" si="6"/>
        <v>2</v>
      </c>
      <c r="G83" s="5"/>
      <c r="H83" s="5"/>
      <c r="I83" s="5"/>
      <c r="J83" s="5">
        <v>2</v>
      </c>
      <c r="K83" s="5">
        <v>3999.9999999999995</v>
      </c>
      <c r="L83" s="5">
        <f t="shared" si="5"/>
        <v>7999.9999999999991</v>
      </c>
      <c r="M83" s="1"/>
      <c r="N83" s="14"/>
      <c r="O83" s="1" t="s">
        <v>43</v>
      </c>
      <c r="R83" s="32" t="s">
        <v>2118</v>
      </c>
    </row>
    <row r="84" spans="1:19" ht="38.25" hidden="1" outlineLevel="1">
      <c r="A84" s="1"/>
      <c r="B84" s="1"/>
      <c r="C84" s="1" t="s">
        <v>411</v>
      </c>
      <c r="D84" s="2" t="s">
        <v>412</v>
      </c>
      <c r="E84" s="1" t="s">
        <v>28</v>
      </c>
      <c r="F84" s="5">
        <f t="shared" si="6"/>
        <v>40</v>
      </c>
      <c r="G84" s="5"/>
      <c r="H84" s="5"/>
      <c r="I84" s="5">
        <v>7</v>
      </c>
      <c r="J84" s="5">
        <v>33</v>
      </c>
      <c r="K84" s="5">
        <v>3999.9999999999995</v>
      </c>
      <c r="L84" s="5">
        <f t="shared" si="5"/>
        <v>159999.99999999997</v>
      </c>
      <c r="M84" s="1"/>
      <c r="N84" s="14"/>
      <c r="O84" s="1" t="s">
        <v>43</v>
      </c>
      <c r="R84" s="32" t="s">
        <v>3708</v>
      </c>
    </row>
    <row r="85" spans="1:19" ht="38.25" hidden="1" outlineLevel="1">
      <c r="A85" s="1"/>
      <c r="B85" s="1"/>
      <c r="C85" s="1" t="s">
        <v>413</v>
      </c>
      <c r="D85" s="2" t="s">
        <v>414</v>
      </c>
      <c r="E85" s="1" t="s">
        <v>28</v>
      </c>
      <c r="F85" s="5">
        <f t="shared" si="6"/>
        <v>87</v>
      </c>
      <c r="G85" s="5"/>
      <c r="H85" s="5"/>
      <c r="I85" s="5">
        <v>15</v>
      </c>
      <c r="J85" s="5">
        <v>72</v>
      </c>
      <c r="K85" s="5">
        <v>3999.9999999999995</v>
      </c>
      <c r="L85" s="5">
        <f t="shared" si="5"/>
        <v>347999.99999999994</v>
      </c>
      <c r="M85" s="1"/>
      <c r="N85" s="14"/>
      <c r="O85" s="1" t="s">
        <v>43</v>
      </c>
      <c r="R85" s="32" t="s">
        <v>3709</v>
      </c>
    </row>
    <row r="86" spans="1:19" ht="38.25" hidden="1" outlineLevel="1">
      <c r="A86" s="1"/>
      <c r="B86" s="1"/>
      <c r="C86" s="1" t="s">
        <v>415</v>
      </c>
      <c r="D86" s="2" t="s">
        <v>416</v>
      </c>
      <c r="E86" s="1" t="s">
        <v>28</v>
      </c>
      <c r="F86" s="5">
        <f t="shared" si="6"/>
        <v>225</v>
      </c>
      <c r="G86" s="5"/>
      <c r="H86" s="5"/>
      <c r="I86" s="5">
        <v>70</v>
      </c>
      <c r="J86" s="5">
        <v>155</v>
      </c>
      <c r="K86" s="5">
        <v>3999.9999999999995</v>
      </c>
      <c r="L86" s="5">
        <f t="shared" si="5"/>
        <v>899999.99999999988</v>
      </c>
      <c r="M86" s="1"/>
      <c r="N86" s="14"/>
      <c r="O86" s="1" t="s">
        <v>43</v>
      </c>
      <c r="R86" s="32" t="s">
        <v>3710</v>
      </c>
    </row>
    <row r="87" spans="1:19" ht="38.25" hidden="1" outlineLevel="1">
      <c r="A87" s="1"/>
      <c r="B87" s="1"/>
      <c r="C87" s="1" t="s">
        <v>417</v>
      </c>
      <c r="D87" s="2" t="s">
        <v>418</v>
      </c>
      <c r="E87" s="1" t="s">
        <v>28</v>
      </c>
      <c r="F87" s="5">
        <f t="shared" si="6"/>
        <v>85</v>
      </c>
      <c r="G87" s="5"/>
      <c r="H87" s="5"/>
      <c r="I87" s="5">
        <v>25</v>
      </c>
      <c r="J87" s="5">
        <v>60</v>
      </c>
      <c r="K87" s="5">
        <v>3999.9999999999995</v>
      </c>
      <c r="L87" s="5">
        <f t="shared" si="5"/>
        <v>339999.99999999994</v>
      </c>
      <c r="M87" s="1"/>
      <c r="N87" s="14"/>
      <c r="O87" s="1" t="s">
        <v>43</v>
      </c>
      <c r="R87" s="32" t="s">
        <v>3711</v>
      </c>
    </row>
    <row r="88" spans="1:19" ht="38.25" hidden="1" outlineLevel="1">
      <c r="A88" s="1"/>
      <c r="B88" s="1"/>
      <c r="C88" s="1" t="s">
        <v>419</v>
      </c>
      <c r="D88" s="2" t="s">
        <v>420</v>
      </c>
      <c r="E88" s="1" t="s">
        <v>28</v>
      </c>
      <c r="F88" s="5">
        <f t="shared" si="6"/>
        <v>170</v>
      </c>
      <c r="G88" s="5"/>
      <c r="H88" s="5"/>
      <c r="I88" s="5">
        <v>25</v>
      </c>
      <c r="J88" s="5">
        <v>145</v>
      </c>
      <c r="K88" s="5">
        <v>3999.9999999999995</v>
      </c>
      <c r="L88" s="5">
        <f t="shared" si="5"/>
        <v>679999.99999999988</v>
      </c>
      <c r="M88" s="1"/>
      <c r="N88" s="14"/>
      <c r="O88" s="1" t="s">
        <v>43</v>
      </c>
      <c r="R88" s="32" t="s">
        <v>3712</v>
      </c>
    </row>
    <row r="89" spans="1:19" ht="38.25" hidden="1" outlineLevel="1">
      <c r="A89" s="1"/>
      <c r="B89" s="1"/>
      <c r="C89" s="1" t="s">
        <v>421</v>
      </c>
      <c r="D89" s="2" t="s">
        <v>422</v>
      </c>
      <c r="E89" s="1" t="s">
        <v>28</v>
      </c>
      <c r="F89" s="5">
        <f t="shared" si="6"/>
        <v>73</v>
      </c>
      <c r="G89" s="5"/>
      <c r="H89" s="5"/>
      <c r="I89" s="5">
        <v>25</v>
      </c>
      <c r="J89" s="5">
        <v>48</v>
      </c>
      <c r="K89" s="5">
        <v>3999.9999999999995</v>
      </c>
      <c r="L89" s="5">
        <f t="shared" si="5"/>
        <v>291999.99999999994</v>
      </c>
      <c r="M89" s="1"/>
      <c r="N89" s="14"/>
      <c r="O89" s="1" t="s">
        <v>43</v>
      </c>
      <c r="R89" s="32" t="s">
        <v>3713</v>
      </c>
    </row>
    <row r="90" spans="1:19" ht="38.25" hidden="1" outlineLevel="1">
      <c r="A90" s="1"/>
      <c r="B90" s="1"/>
      <c r="C90" s="1" t="s">
        <v>423</v>
      </c>
      <c r="D90" s="2" t="s">
        <v>424</v>
      </c>
      <c r="E90" s="1" t="s">
        <v>28</v>
      </c>
      <c r="F90" s="5">
        <f t="shared" si="6"/>
        <v>90</v>
      </c>
      <c r="G90" s="5"/>
      <c r="H90" s="5"/>
      <c r="I90" s="5">
        <v>20</v>
      </c>
      <c r="J90" s="5">
        <v>70</v>
      </c>
      <c r="K90" s="5">
        <v>3999.9999999999995</v>
      </c>
      <c r="L90" s="5">
        <f t="shared" si="5"/>
        <v>359999.99999999994</v>
      </c>
      <c r="M90" s="1"/>
      <c r="N90" s="14"/>
      <c r="O90" s="1" t="s">
        <v>43</v>
      </c>
      <c r="R90" s="32" t="s">
        <v>3714</v>
      </c>
    </row>
    <row r="91" spans="1:19" ht="38.25" hidden="1" outlineLevel="1">
      <c r="A91" s="1"/>
      <c r="B91" s="1"/>
      <c r="C91" s="1" t="s">
        <v>425</v>
      </c>
      <c r="D91" s="2" t="s">
        <v>426</v>
      </c>
      <c r="E91" s="1" t="s">
        <v>28</v>
      </c>
      <c r="F91" s="5">
        <f t="shared" si="6"/>
        <v>35</v>
      </c>
      <c r="G91" s="5"/>
      <c r="H91" s="5"/>
      <c r="I91" s="5">
        <v>20</v>
      </c>
      <c r="J91" s="5">
        <v>15</v>
      </c>
      <c r="K91" s="5">
        <v>3999.9999999999995</v>
      </c>
      <c r="L91" s="5">
        <f t="shared" si="5"/>
        <v>139999.99999999997</v>
      </c>
      <c r="M91" s="1"/>
      <c r="N91" s="14"/>
      <c r="O91" s="1" t="s">
        <v>43</v>
      </c>
      <c r="R91" s="32" t="s">
        <v>3715</v>
      </c>
    </row>
    <row r="92" spans="1:19" ht="38.25" hidden="1" outlineLevel="1">
      <c r="A92" s="1"/>
      <c r="B92" s="1"/>
      <c r="C92" s="1" t="s">
        <v>427</v>
      </c>
      <c r="D92" s="2" t="s">
        <v>428</v>
      </c>
      <c r="E92" s="1" t="s">
        <v>28</v>
      </c>
      <c r="F92" s="5">
        <f t="shared" si="6"/>
        <v>16</v>
      </c>
      <c r="G92" s="5"/>
      <c r="H92" s="5"/>
      <c r="I92" s="5">
        <v>10</v>
      </c>
      <c r="J92" s="5">
        <v>6</v>
      </c>
      <c r="K92" s="5">
        <v>3999.9999999999995</v>
      </c>
      <c r="L92" s="5">
        <f t="shared" si="5"/>
        <v>63999.999999999993</v>
      </c>
      <c r="M92" s="1"/>
      <c r="N92" s="14"/>
      <c r="O92" s="1" t="s">
        <v>43</v>
      </c>
      <c r="R92" s="32" t="s">
        <v>3717</v>
      </c>
    </row>
    <row r="93" spans="1:19" ht="16.5" hidden="1" customHeight="1" outlineLevel="1">
      <c r="A93" s="1"/>
      <c r="B93" s="1"/>
      <c r="C93" s="1" t="s">
        <v>429</v>
      </c>
      <c r="D93" s="2" t="s">
        <v>430</v>
      </c>
      <c r="E93" s="1" t="s">
        <v>28</v>
      </c>
      <c r="F93" s="5">
        <f t="shared" si="6"/>
        <v>45</v>
      </c>
      <c r="G93" s="5"/>
      <c r="H93" s="5"/>
      <c r="I93" s="5">
        <v>10</v>
      </c>
      <c r="J93" s="5">
        <v>35</v>
      </c>
      <c r="K93" s="5">
        <v>3999.9999999999995</v>
      </c>
      <c r="L93" s="5">
        <f t="shared" si="5"/>
        <v>179999.99999999997</v>
      </c>
      <c r="M93" s="1"/>
      <c r="N93" s="14"/>
      <c r="O93" s="1" t="s">
        <v>43</v>
      </c>
      <c r="R93" s="32" t="s">
        <v>3718</v>
      </c>
    </row>
    <row r="94" spans="1:19" ht="51" customHeight="1" collapsed="1">
      <c r="A94" s="4">
        <v>56</v>
      </c>
      <c r="B94" s="43"/>
      <c r="C94" s="1" t="s">
        <v>119</v>
      </c>
      <c r="D94" s="2" t="s">
        <v>1290</v>
      </c>
      <c r="E94" s="4" t="s">
        <v>28</v>
      </c>
      <c r="F94" s="3">
        <f t="shared" si="6"/>
        <v>10</v>
      </c>
      <c r="G94" s="1" t="s">
        <v>16</v>
      </c>
      <c r="H94" s="3" t="s">
        <v>34</v>
      </c>
      <c r="I94" s="13">
        <v>10</v>
      </c>
      <c r="J94" s="13"/>
      <c r="K94" s="13">
        <v>198</v>
      </c>
      <c r="L94" s="6">
        <f t="shared" si="5"/>
        <v>1980</v>
      </c>
      <c r="M94" s="4"/>
      <c r="N94" s="4"/>
      <c r="O94" s="1"/>
      <c r="R94" s="32" t="s">
        <v>2019</v>
      </c>
      <c r="S94" s="4">
        <v>10</v>
      </c>
    </row>
    <row r="95" spans="1:19" ht="51" customHeight="1">
      <c r="A95" s="4">
        <v>57</v>
      </c>
      <c r="B95" s="19" t="s">
        <v>1125</v>
      </c>
      <c r="C95" s="4" t="s">
        <v>1126</v>
      </c>
      <c r="D95" s="29" t="s">
        <v>1125</v>
      </c>
      <c r="E95" s="18" t="s">
        <v>28</v>
      </c>
      <c r="F95" s="3">
        <f t="shared" si="6"/>
        <v>200</v>
      </c>
      <c r="G95" s="1" t="s">
        <v>16</v>
      </c>
      <c r="H95" s="3" t="s">
        <v>34</v>
      </c>
      <c r="I95" s="5"/>
      <c r="J95" s="5">
        <v>200</v>
      </c>
      <c r="K95" s="5">
        <v>12</v>
      </c>
      <c r="L95" s="6">
        <f t="shared" si="5"/>
        <v>2400</v>
      </c>
      <c r="M95" s="4" t="s">
        <v>22</v>
      </c>
      <c r="N95" s="41"/>
      <c r="O95" s="1" t="s">
        <v>35</v>
      </c>
      <c r="R95" s="32" t="s">
        <v>1430</v>
      </c>
      <c r="S95" s="4">
        <v>2</v>
      </c>
    </row>
    <row r="96" spans="1:19" ht="51" customHeight="1">
      <c r="A96" s="4">
        <v>58</v>
      </c>
      <c r="B96" s="43"/>
      <c r="C96" s="1" t="s">
        <v>119</v>
      </c>
      <c r="D96" s="2" t="s">
        <v>1305</v>
      </c>
      <c r="E96" s="18" t="s">
        <v>28</v>
      </c>
      <c r="F96" s="3">
        <f t="shared" si="6"/>
        <v>60</v>
      </c>
      <c r="G96" s="1" t="s">
        <v>16</v>
      </c>
      <c r="H96" s="3" t="s">
        <v>34</v>
      </c>
      <c r="I96" s="13">
        <v>60</v>
      </c>
      <c r="J96" s="13"/>
      <c r="K96" s="13">
        <v>22.32</v>
      </c>
      <c r="L96" s="6">
        <f t="shared" si="5"/>
        <v>1339.2</v>
      </c>
      <c r="M96" s="18"/>
      <c r="N96" s="14"/>
      <c r="O96" s="1"/>
      <c r="R96" s="32" t="s">
        <v>2019</v>
      </c>
      <c r="S96" s="4">
        <v>15</v>
      </c>
    </row>
    <row r="97" spans="1:22" ht="51" customHeight="1">
      <c r="A97" s="4">
        <v>59</v>
      </c>
      <c r="B97" s="43"/>
      <c r="C97" s="1" t="s">
        <v>119</v>
      </c>
      <c r="D97" s="2" t="s">
        <v>1306</v>
      </c>
      <c r="E97" s="4" t="s">
        <v>28</v>
      </c>
      <c r="F97" s="3">
        <f t="shared" si="6"/>
        <v>6000</v>
      </c>
      <c r="G97" s="1" t="s">
        <v>16</v>
      </c>
      <c r="H97" s="3" t="s">
        <v>34</v>
      </c>
      <c r="I97" s="13">
        <v>6000</v>
      </c>
      <c r="J97" s="13"/>
      <c r="K97" s="13">
        <v>28.72</v>
      </c>
      <c r="L97" s="6">
        <f t="shared" si="5"/>
        <v>172320</v>
      </c>
      <c r="M97" s="4"/>
      <c r="N97" s="4"/>
      <c r="O97" s="1"/>
      <c r="R97" s="32" t="s">
        <v>2019</v>
      </c>
      <c r="S97" s="4">
        <v>16</v>
      </c>
    </row>
    <row r="98" spans="1:22" ht="51" customHeight="1">
      <c r="A98" s="4">
        <v>60</v>
      </c>
      <c r="B98" s="43"/>
      <c r="C98" s="1" t="s">
        <v>119</v>
      </c>
      <c r="D98" s="2" t="s">
        <v>1192</v>
      </c>
      <c r="E98" s="4" t="s">
        <v>28</v>
      </c>
      <c r="F98" s="3">
        <f t="shared" si="6"/>
        <v>100</v>
      </c>
      <c r="G98" s="1" t="s">
        <v>16</v>
      </c>
      <c r="H98" s="3" t="s">
        <v>34</v>
      </c>
      <c r="I98" s="13">
        <v>100</v>
      </c>
      <c r="J98" s="13"/>
      <c r="K98" s="13">
        <v>5.72</v>
      </c>
      <c r="L98" s="6">
        <f t="shared" si="5"/>
        <v>572</v>
      </c>
      <c r="M98" s="4"/>
      <c r="N98" s="4"/>
      <c r="O98" s="1"/>
      <c r="R98" s="32" t="s">
        <v>2019</v>
      </c>
      <c r="S98" s="4">
        <v>11</v>
      </c>
    </row>
    <row r="99" spans="1:22" ht="51" customHeight="1">
      <c r="A99" s="4">
        <v>61</v>
      </c>
      <c r="B99" s="43"/>
      <c r="C99" s="1" t="s">
        <v>119</v>
      </c>
      <c r="D99" s="2" t="s">
        <v>1193</v>
      </c>
      <c r="E99" s="18" t="s">
        <v>28</v>
      </c>
      <c r="F99" s="3">
        <f t="shared" si="6"/>
        <v>500</v>
      </c>
      <c r="G99" s="1" t="s">
        <v>16</v>
      </c>
      <c r="H99" s="3" t="s">
        <v>34</v>
      </c>
      <c r="I99" s="13">
        <v>500</v>
      </c>
      <c r="J99" s="13"/>
      <c r="K99" s="13">
        <v>5.72</v>
      </c>
      <c r="L99" s="6">
        <f t="shared" si="5"/>
        <v>2860</v>
      </c>
      <c r="M99" s="18"/>
      <c r="N99" s="14"/>
      <c r="O99" s="1"/>
      <c r="R99" s="32" t="s">
        <v>2019</v>
      </c>
      <c r="S99" s="4">
        <v>12</v>
      </c>
    </row>
    <row r="100" spans="1:22" ht="51" customHeight="1">
      <c r="A100" s="4">
        <v>62</v>
      </c>
      <c r="B100" s="43"/>
      <c r="C100" s="1" t="s">
        <v>119</v>
      </c>
      <c r="D100" s="2" t="s">
        <v>1194</v>
      </c>
      <c r="E100" s="4" t="s">
        <v>28</v>
      </c>
      <c r="F100" s="3">
        <f t="shared" si="6"/>
        <v>1500</v>
      </c>
      <c r="G100" s="1" t="s">
        <v>16</v>
      </c>
      <c r="H100" s="3" t="s">
        <v>34</v>
      </c>
      <c r="I100" s="13">
        <v>1500</v>
      </c>
      <c r="J100" s="13"/>
      <c r="K100" s="13">
        <v>2.06</v>
      </c>
      <c r="L100" s="6">
        <f t="shared" si="5"/>
        <v>3090</v>
      </c>
      <c r="M100" s="4"/>
      <c r="N100" s="4"/>
      <c r="O100" s="1"/>
      <c r="R100" s="32" t="s">
        <v>2019</v>
      </c>
      <c r="S100" s="4">
        <v>13</v>
      </c>
    </row>
    <row r="101" spans="1:22" ht="51" customHeight="1">
      <c r="A101" s="4">
        <v>63</v>
      </c>
      <c r="B101" s="43"/>
      <c r="C101" s="1" t="s">
        <v>119</v>
      </c>
      <c r="D101" s="2" t="s">
        <v>1307</v>
      </c>
      <c r="E101" s="18" t="s">
        <v>28</v>
      </c>
      <c r="F101" s="3">
        <f t="shared" si="6"/>
        <v>2000</v>
      </c>
      <c r="G101" s="1" t="s">
        <v>16</v>
      </c>
      <c r="H101" s="3" t="s">
        <v>34</v>
      </c>
      <c r="I101" s="13">
        <v>2000</v>
      </c>
      <c r="J101" s="13"/>
      <c r="K101" s="13">
        <v>28.72</v>
      </c>
      <c r="L101" s="6">
        <f t="shared" si="5"/>
        <v>57440</v>
      </c>
      <c r="M101" s="18"/>
      <c r="N101" s="14"/>
      <c r="O101" s="1"/>
      <c r="R101" s="32" t="s">
        <v>2019</v>
      </c>
      <c r="S101" s="4">
        <v>17</v>
      </c>
    </row>
    <row r="102" spans="1:22" ht="84.75" customHeight="1">
      <c r="A102" s="4">
        <v>64</v>
      </c>
      <c r="B102" s="43"/>
      <c r="C102" s="1" t="s">
        <v>119</v>
      </c>
      <c r="D102" s="2" t="s">
        <v>1179</v>
      </c>
      <c r="E102" s="18" t="s">
        <v>28</v>
      </c>
      <c r="F102" s="3">
        <f t="shared" si="6"/>
        <v>200</v>
      </c>
      <c r="G102" s="1" t="s">
        <v>16</v>
      </c>
      <c r="H102" s="3" t="s">
        <v>34</v>
      </c>
      <c r="I102" s="13">
        <v>200</v>
      </c>
      <c r="J102" s="13"/>
      <c r="K102" s="13">
        <v>11.48</v>
      </c>
      <c r="L102" s="6">
        <f t="shared" si="5"/>
        <v>2296</v>
      </c>
      <c r="M102" s="18"/>
      <c r="N102" s="14"/>
      <c r="O102" s="1"/>
      <c r="R102" s="32" t="s">
        <v>2019</v>
      </c>
      <c r="S102" s="4">
        <v>14</v>
      </c>
    </row>
    <row r="103" spans="1:22" ht="51" customHeight="1">
      <c r="A103" s="4">
        <v>65</v>
      </c>
      <c r="B103" s="43"/>
      <c r="C103" s="1" t="s">
        <v>119</v>
      </c>
      <c r="D103" s="2" t="s">
        <v>1308</v>
      </c>
      <c r="E103" s="4" t="s">
        <v>28</v>
      </c>
      <c r="F103" s="3">
        <f t="shared" si="6"/>
        <v>100</v>
      </c>
      <c r="G103" s="1" t="s">
        <v>16</v>
      </c>
      <c r="H103" s="3" t="s">
        <v>34</v>
      </c>
      <c r="I103" s="13">
        <v>100</v>
      </c>
      <c r="J103" s="13"/>
      <c r="K103" s="13">
        <v>22.32</v>
      </c>
      <c r="L103" s="6">
        <f t="shared" si="5"/>
        <v>2232</v>
      </c>
      <c r="M103" s="4"/>
      <c r="N103" s="4"/>
      <c r="O103" s="1"/>
      <c r="R103" s="32" t="s">
        <v>2019</v>
      </c>
      <c r="S103" s="4">
        <v>18</v>
      </c>
    </row>
    <row r="104" spans="1:22" ht="51" customHeight="1">
      <c r="A104" s="4">
        <v>66</v>
      </c>
      <c r="B104" s="43"/>
      <c r="C104" s="1" t="s">
        <v>119</v>
      </c>
      <c r="D104" s="2" t="s">
        <v>1309</v>
      </c>
      <c r="E104" s="4" t="s">
        <v>28</v>
      </c>
      <c r="F104" s="3">
        <f t="shared" si="6"/>
        <v>100</v>
      </c>
      <c r="G104" s="1" t="s">
        <v>16</v>
      </c>
      <c r="H104" s="3" t="s">
        <v>34</v>
      </c>
      <c r="I104" s="13">
        <v>100</v>
      </c>
      <c r="J104" s="13"/>
      <c r="K104" s="13">
        <v>19.53</v>
      </c>
      <c r="L104" s="6">
        <f t="shared" si="5"/>
        <v>1953</v>
      </c>
      <c r="M104" s="4"/>
      <c r="N104" s="4"/>
      <c r="O104" s="1"/>
      <c r="R104" s="32" t="s">
        <v>2019</v>
      </c>
      <c r="S104" s="4">
        <v>19</v>
      </c>
    </row>
    <row r="105" spans="1:22" ht="51" customHeight="1">
      <c r="A105" s="4">
        <v>67</v>
      </c>
      <c r="B105" s="43"/>
      <c r="C105" s="1" t="s">
        <v>119</v>
      </c>
      <c r="D105" s="2" t="s">
        <v>1310</v>
      </c>
      <c r="E105" s="18" t="s">
        <v>28</v>
      </c>
      <c r="F105" s="3">
        <f t="shared" si="6"/>
        <v>2000</v>
      </c>
      <c r="G105" s="1" t="s">
        <v>16</v>
      </c>
      <c r="H105" s="3" t="s">
        <v>34</v>
      </c>
      <c r="I105" s="13">
        <v>2000</v>
      </c>
      <c r="J105" s="13"/>
      <c r="K105" s="13">
        <v>107.14</v>
      </c>
      <c r="L105" s="6">
        <f t="shared" ref="L105:L136" si="7">F105*K105</f>
        <v>214280</v>
      </c>
      <c r="M105" s="18"/>
      <c r="N105" s="14"/>
      <c r="O105" s="1"/>
      <c r="R105" s="32" t="s">
        <v>2019</v>
      </c>
      <c r="S105" s="4">
        <v>20</v>
      </c>
    </row>
    <row r="106" spans="1:22" ht="51" customHeight="1">
      <c r="A106" s="4">
        <v>68</v>
      </c>
      <c r="B106" s="43"/>
      <c r="C106" s="1" t="s">
        <v>119</v>
      </c>
      <c r="D106" s="2" t="s">
        <v>1311</v>
      </c>
      <c r="E106" s="18" t="s">
        <v>28</v>
      </c>
      <c r="F106" s="3">
        <f t="shared" si="6"/>
        <v>1024</v>
      </c>
      <c r="G106" s="1" t="s">
        <v>16</v>
      </c>
      <c r="H106" s="3" t="s">
        <v>34</v>
      </c>
      <c r="I106" s="13">
        <v>1024</v>
      </c>
      <c r="J106" s="13"/>
      <c r="K106" s="13">
        <v>18.309999999999999</v>
      </c>
      <c r="L106" s="6">
        <f t="shared" si="7"/>
        <v>18749.439999999999</v>
      </c>
      <c r="M106" s="18"/>
      <c r="N106" s="14"/>
      <c r="O106" s="1"/>
      <c r="R106" s="32" t="s">
        <v>2019</v>
      </c>
      <c r="S106" s="4">
        <v>21</v>
      </c>
    </row>
    <row r="107" spans="1:22" ht="51" customHeight="1">
      <c r="A107" s="4">
        <v>69</v>
      </c>
      <c r="B107" s="19" t="s">
        <v>1106</v>
      </c>
      <c r="C107" s="4" t="s">
        <v>1107</v>
      </c>
      <c r="D107" s="29" t="s">
        <v>1106</v>
      </c>
      <c r="E107" s="18" t="s">
        <v>28</v>
      </c>
      <c r="F107" s="3">
        <f t="shared" si="6"/>
        <v>10</v>
      </c>
      <c r="G107" s="1" t="s">
        <v>16</v>
      </c>
      <c r="H107" s="3" t="s">
        <v>34</v>
      </c>
      <c r="I107" s="5"/>
      <c r="J107" s="5">
        <v>10</v>
      </c>
      <c r="K107" s="5">
        <v>4328</v>
      </c>
      <c r="L107" s="6">
        <f t="shared" si="7"/>
        <v>43280</v>
      </c>
      <c r="M107" s="4" t="s">
        <v>22</v>
      </c>
      <c r="N107" s="41"/>
      <c r="O107" s="1" t="s">
        <v>35</v>
      </c>
      <c r="R107" s="32" t="s">
        <v>1430</v>
      </c>
      <c r="S107" s="4">
        <v>3</v>
      </c>
    </row>
    <row r="108" spans="1:22" ht="51" customHeight="1">
      <c r="A108" s="4">
        <v>70</v>
      </c>
      <c r="B108" s="5" t="s">
        <v>3595</v>
      </c>
      <c r="C108" s="4" t="s">
        <v>3596</v>
      </c>
      <c r="D108" s="29" t="s">
        <v>3595</v>
      </c>
      <c r="E108" s="18" t="s">
        <v>28</v>
      </c>
      <c r="F108" s="3">
        <f t="shared" si="6"/>
        <v>3</v>
      </c>
      <c r="G108" s="1" t="s">
        <v>16</v>
      </c>
      <c r="H108" s="3" t="s">
        <v>34</v>
      </c>
      <c r="I108" s="3">
        <v>3</v>
      </c>
      <c r="J108" s="5"/>
      <c r="K108" s="6">
        <v>157142.85714285713</v>
      </c>
      <c r="L108" s="6">
        <f t="shared" si="7"/>
        <v>471428.57142857136</v>
      </c>
      <c r="M108" s="4" t="s">
        <v>22</v>
      </c>
      <c r="N108" s="21"/>
      <c r="O108" s="1" t="s">
        <v>23</v>
      </c>
      <c r="P108" s="10"/>
      <c r="Q108" s="10"/>
      <c r="R108" s="10" t="s">
        <v>3714</v>
      </c>
      <c r="S108" s="4">
        <v>19</v>
      </c>
      <c r="T108" s="10"/>
      <c r="U108" s="10"/>
      <c r="V108" s="10"/>
    </row>
    <row r="109" spans="1:22" ht="51" customHeight="1">
      <c r="A109" s="4">
        <v>71</v>
      </c>
      <c r="B109" s="5" t="s">
        <v>2546</v>
      </c>
      <c r="C109" s="4" t="s">
        <v>2547</v>
      </c>
      <c r="D109" s="29" t="s">
        <v>2546</v>
      </c>
      <c r="E109" s="18" t="s">
        <v>28</v>
      </c>
      <c r="F109" s="3">
        <f t="shared" si="6"/>
        <v>6</v>
      </c>
      <c r="G109" s="1" t="s">
        <v>16</v>
      </c>
      <c r="H109" s="3" t="s">
        <v>34</v>
      </c>
      <c r="I109" s="3">
        <v>6</v>
      </c>
      <c r="J109" s="3"/>
      <c r="K109" s="6">
        <v>30310.400000000001</v>
      </c>
      <c r="L109" s="6">
        <f t="shared" si="7"/>
        <v>181862.40000000002</v>
      </c>
      <c r="M109" s="4" t="s">
        <v>22</v>
      </c>
      <c r="N109" s="21"/>
      <c r="O109" s="1" t="s">
        <v>225</v>
      </c>
      <c r="P109" s="10"/>
      <c r="Q109" s="10"/>
      <c r="R109" s="10" t="s">
        <v>3712</v>
      </c>
      <c r="S109" s="4">
        <v>7</v>
      </c>
      <c r="T109" s="10"/>
      <c r="U109" s="10"/>
      <c r="V109" s="10"/>
    </row>
    <row r="110" spans="1:22" ht="51" customHeight="1">
      <c r="A110" s="4">
        <v>72</v>
      </c>
      <c r="B110" s="19" t="s">
        <v>1100</v>
      </c>
      <c r="C110" s="4" t="s">
        <v>1101</v>
      </c>
      <c r="D110" s="29" t="s">
        <v>1100</v>
      </c>
      <c r="E110" s="18" t="s">
        <v>28</v>
      </c>
      <c r="F110" s="3">
        <f t="shared" si="6"/>
        <v>2</v>
      </c>
      <c r="G110" s="1" t="s">
        <v>16</v>
      </c>
      <c r="H110" s="3" t="s">
        <v>34</v>
      </c>
      <c r="I110" s="5"/>
      <c r="J110" s="5">
        <v>2</v>
      </c>
      <c r="K110" s="5">
        <v>56696</v>
      </c>
      <c r="L110" s="6">
        <f t="shared" si="7"/>
        <v>113392</v>
      </c>
      <c r="M110" s="4" t="s">
        <v>22</v>
      </c>
      <c r="N110" s="41"/>
      <c r="O110" s="1" t="s">
        <v>35</v>
      </c>
      <c r="R110" s="32" t="s">
        <v>1430</v>
      </c>
      <c r="S110" s="4">
        <v>4</v>
      </c>
    </row>
    <row r="111" spans="1:22" ht="51" customHeight="1">
      <c r="A111" s="4">
        <v>73</v>
      </c>
      <c r="B111" s="5" t="s">
        <v>2548</v>
      </c>
      <c r="C111" s="4" t="s">
        <v>2549</v>
      </c>
      <c r="D111" s="29" t="s">
        <v>2548</v>
      </c>
      <c r="E111" s="18" t="s">
        <v>28</v>
      </c>
      <c r="F111" s="3">
        <f t="shared" si="6"/>
        <v>4</v>
      </c>
      <c r="G111" s="1" t="s">
        <v>16</v>
      </c>
      <c r="H111" s="3" t="s">
        <v>34</v>
      </c>
      <c r="I111" s="3">
        <v>4</v>
      </c>
      <c r="J111" s="3"/>
      <c r="K111" s="6">
        <v>140540.79999999999</v>
      </c>
      <c r="L111" s="6">
        <f t="shared" si="7"/>
        <v>562163.19999999995</v>
      </c>
      <c r="M111" s="4" t="s">
        <v>22</v>
      </c>
      <c r="N111" s="21"/>
      <c r="O111" s="1" t="s">
        <v>225</v>
      </c>
      <c r="P111" s="10"/>
      <c r="Q111" s="10"/>
      <c r="R111" s="10" t="s">
        <v>3712</v>
      </c>
      <c r="S111" s="4">
        <v>8</v>
      </c>
      <c r="T111" s="10"/>
      <c r="U111" s="10"/>
      <c r="V111" s="10"/>
    </row>
    <row r="112" spans="1:22" ht="51" customHeight="1">
      <c r="A112" s="4">
        <v>74</v>
      </c>
      <c r="B112" s="5" t="s">
        <v>2217</v>
      </c>
      <c r="C112" s="4" t="s">
        <v>2218</v>
      </c>
      <c r="D112" s="29" t="s">
        <v>2217</v>
      </c>
      <c r="E112" s="18" t="s">
        <v>28</v>
      </c>
      <c r="F112" s="3">
        <f t="shared" si="6"/>
        <v>7</v>
      </c>
      <c r="G112" s="1" t="s">
        <v>16</v>
      </c>
      <c r="H112" s="3" t="s">
        <v>34</v>
      </c>
      <c r="I112" s="3"/>
      <c r="J112" s="3">
        <v>7</v>
      </c>
      <c r="K112" s="6">
        <v>900.13</v>
      </c>
      <c r="L112" s="6">
        <f t="shared" si="7"/>
        <v>6300.91</v>
      </c>
      <c r="M112" s="4" t="s">
        <v>119</v>
      </c>
      <c r="N112" s="21"/>
      <c r="O112" s="1" t="s">
        <v>2134</v>
      </c>
      <c r="P112" s="10"/>
      <c r="Q112" s="10"/>
      <c r="R112" s="10" t="s">
        <v>3712</v>
      </c>
      <c r="S112" s="4">
        <v>9</v>
      </c>
      <c r="T112" s="10"/>
      <c r="U112" s="10"/>
      <c r="V112" s="10"/>
    </row>
    <row r="113" spans="1:22" ht="51" customHeight="1">
      <c r="A113" s="4">
        <v>75</v>
      </c>
      <c r="B113" s="5" t="s">
        <v>2281</v>
      </c>
      <c r="C113" s="4" t="s">
        <v>2282</v>
      </c>
      <c r="D113" s="29" t="s">
        <v>2281</v>
      </c>
      <c r="E113" s="18" t="s">
        <v>28</v>
      </c>
      <c r="F113" s="3">
        <f t="shared" ref="F113:F138" si="8">I113+J113</f>
        <v>10</v>
      </c>
      <c r="G113" s="1" t="s">
        <v>16</v>
      </c>
      <c r="H113" s="3" t="s">
        <v>34</v>
      </c>
      <c r="I113" s="3">
        <v>10</v>
      </c>
      <c r="J113" s="3"/>
      <c r="K113" s="6">
        <v>412.5</v>
      </c>
      <c r="L113" s="6">
        <f t="shared" si="7"/>
        <v>4125</v>
      </c>
      <c r="M113" s="4" t="s">
        <v>119</v>
      </c>
      <c r="N113" s="21"/>
      <c r="O113" s="1" t="s">
        <v>2134</v>
      </c>
      <c r="P113" s="10"/>
      <c r="Q113" s="10"/>
      <c r="R113" s="10" t="s">
        <v>3712</v>
      </c>
      <c r="S113" s="4">
        <v>10</v>
      </c>
      <c r="T113" s="10"/>
      <c r="U113" s="10"/>
      <c r="V113" s="10"/>
    </row>
    <row r="114" spans="1:22" ht="51" customHeight="1">
      <c r="A114" s="4">
        <v>76</v>
      </c>
      <c r="B114" s="5" t="s">
        <v>2279</v>
      </c>
      <c r="C114" s="4" t="s">
        <v>2280</v>
      </c>
      <c r="D114" s="29" t="s">
        <v>2279</v>
      </c>
      <c r="E114" s="18" t="s">
        <v>28</v>
      </c>
      <c r="F114" s="3">
        <f t="shared" si="8"/>
        <v>10</v>
      </c>
      <c r="G114" s="1" t="s">
        <v>16</v>
      </c>
      <c r="H114" s="3" t="s">
        <v>34</v>
      </c>
      <c r="I114" s="3">
        <v>10</v>
      </c>
      <c r="J114" s="3"/>
      <c r="K114" s="6">
        <v>235.71</v>
      </c>
      <c r="L114" s="6">
        <f t="shared" si="7"/>
        <v>2357.1</v>
      </c>
      <c r="M114" s="4" t="s">
        <v>119</v>
      </c>
      <c r="N114" s="21"/>
      <c r="O114" s="1" t="s">
        <v>2134</v>
      </c>
      <c r="P114" s="10"/>
      <c r="Q114" s="10"/>
      <c r="R114" s="10" t="s">
        <v>3712</v>
      </c>
      <c r="S114" s="4">
        <v>11</v>
      </c>
      <c r="T114" s="10"/>
      <c r="U114" s="10"/>
      <c r="V114" s="10"/>
    </row>
    <row r="115" spans="1:22" ht="51" customHeight="1">
      <c r="A115" s="4">
        <v>77</v>
      </c>
      <c r="B115" s="5" t="s">
        <v>2328</v>
      </c>
      <c r="C115" s="4" t="s">
        <v>2329</v>
      </c>
      <c r="D115" s="29" t="s">
        <v>2328</v>
      </c>
      <c r="E115" s="18" t="s">
        <v>28</v>
      </c>
      <c r="F115" s="3">
        <f t="shared" si="8"/>
        <v>40</v>
      </c>
      <c r="G115" s="1" t="s">
        <v>16</v>
      </c>
      <c r="H115" s="3" t="s">
        <v>34</v>
      </c>
      <c r="I115" s="3">
        <v>12</v>
      </c>
      <c r="J115" s="3">
        <v>28</v>
      </c>
      <c r="K115" s="6">
        <v>128.16999999999999</v>
      </c>
      <c r="L115" s="6">
        <f t="shared" si="7"/>
        <v>5126.7999999999993</v>
      </c>
      <c r="M115" s="4" t="s">
        <v>119</v>
      </c>
      <c r="N115" s="21"/>
      <c r="O115" s="1" t="s">
        <v>2134</v>
      </c>
      <c r="P115" s="10"/>
      <c r="Q115" s="10"/>
      <c r="R115" s="10" t="s">
        <v>3712</v>
      </c>
      <c r="S115" s="4">
        <v>12</v>
      </c>
      <c r="T115" s="10"/>
      <c r="U115" s="10"/>
      <c r="V115" s="10"/>
    </row>
    <row r="116" spans="1:22" ht="51" customHeight="1">
      <c r="A116" s="4">
        <v>78</v>
      </c>
      <c r="B116" s="5" t="s">
        <v>3246</v>
      </c>
      <c r="C116" s="4" t="s">
        <v>3247</v>
      </c>
      <c r="D116" s="29" t="s">
        <v>3246</v>
      </c>
      <c r="E116" s="18" t="s">
        <v>28</v>
      </c>
      <c r="F116" s="3">
        <f t="shared" si="8"/>
        <v>17</v>
      </c>
      <c r="G116" s="1" t="s">
        <v>16</v>
      </c>
      <c r="H116" s="3" t="s">
        <v>34</v>
      </c>
      <c r="I116" s="3"/>
      <c r="J116" s="3">
        <v>17</v>
      </c>
      <c r="K116" s="6">
        <v>1203.5714285714284</v>
      </c>
      <c r="L116" s="6">
        <f t="shared" si="7"/>
        <v>20460.714285714283</v>
      </c>
      <c r="M116" s="4" t="s">
        <v>22</v>
      </c>
      <c r="N116" s="21"/>
      <c r="O116" s="1" t="s">
        <v>1429</v>
      </c>
      <c r="P116" s="10"/>
      <c r="Q116" s="10"/>
      <c r="R116" s="10" t="s">
        <v>3712</v>
      </c>
      <c r="S116" s="4">
        <v>13</v>
      </c>
      <c r="T116" s="10"/>
      <c r="U116" s="10"/>
      <c r="V116" s="10"/>
    </row>
    <row r="117" spans="1:22" ht="51" customHeight="1">
      <c r="A117" s="4">
        <v>79</v>
      </c>
      <c r="B117" s="5" t="s">
        <v>3168</v>
      </c>
      <c r="C117" s="4" t="s">
        <v>3169</v>
      </c>
      <c r="D117" s="29" t="s">
        <v>3168</v>
      </c>
      <c r="E117" s="18" t="s">
        <v>28</v>
      </c>
      <c r="F117" s="3">
        <f t="shared" si="8"/>
        <v>6</v>
      </c>
      <c r="G117" s="1" t="s">
        <v>16</v>
      </c>
      <c r="H117" s="3" t="s">
        <v>34</v>
      </c>
      <c r="I117" s="3"/>
      <c r="J117" s="3">
        <v>6</v>
      </c>
      <c r="K117" s="6">
        <v>1937.4999999999998</v>
      </c>
      <c r="L117" s="6">
        <f t="shared" si="7"/>
        <v>11624.999999999998</v>
      </c>
      <c r="M117" s="4" t="s">
        <v>22</v>
      </c>
      <c r="N117" s="21"/>
      <c r="O117" s="1" t="s">
        <v>1429</v>
      </c>
      <c r="P117" s="10"/>
      <c r="Q117" s="10"/>
      <c r="R117" s="10" t="s">
        <v>3712</v>
      </c>
      <c r="S117" s="4">
        <v>14</v>
      </c>
      <c r="T117" s="10"/>
      <c r="U117" s="10"/>
      <c r="V117" s="10"/>
    </row>
    <row r="118" spans="1:22" ht="51" customHeight="1">
      <c r="A118" s="4">
        <v>80</v>
      </c>
      <c r="B118" s="5" t="s">
        <v>865</v>
      </c>
      <c r="C118" s="4" t="s">
        <v>866</v>
      </c>
      <c r="D118" s="29" t="s">
        <v>865</v>
      </c>
      <c r="E118" s="18" t="s">
        <v>15</v>
      </c>
      <c r="F118" s="3">
        <f t="shared" si="8"/>
        <v>0.01</v>
      </c>
      <c r="G118" s="1" t="s">
        <v>16</v>
      </c>
      <c r="H118" s="3" t="s">
        <v>34</v>
      </c>
      <c r="I118" s="3">
        <v>0.01</v>
      </c>
      <c r="J118" s="3"/>
      <c r="K118" s="6">
        <v>857142.86</v>
      </c>
      <c r="L118" s="6">
        <f t="shared" si="7"/>
        <v>8571.4285999999993</v>
      </c>
      <c r="M118" s="4" t="s">
        <v>119</v>
      </c>
      <c r="N118" s="21"/>
      <c r="O118" s="1" t="s">
        <v>209</v>
      </c>
      <c r="P118" s="10">
        <v>1</v>
      </c>
      <c r="Q118" s="10" t="s">
        <v>3278</v>
      </c>
      <c r="R118" s="10" t="s">
        <v>3712</v>
      </c>
      <c r="S118" s="4">
        <v>15</v>
      </c>
      <c r="T118" s="10"/>
      <c r="U118" s="10"/>
      <c r="V118" s="10"/>
    </row>
    <row r="119" spans="1:22" ht="51" customHeight="1">
      <c r="A119" s="4">
        <v>81</v>
      </c>
      <c r="B119" s="5" t="s">
        <v>857</v>
      </c>
      <c r="C119" s="4" t="s">
        <v>858</v>
      </c>
      <c r="D119" s="29" t="s">
        <v>857</v>
      </c>
      <c r="E119" s="18" t="s">
        <v>15</v>
      </c>
      <c r="F119" s="3">
        <f t="shared" si="8"/>
        <v>0.01</v>
      </c>
      <c r="G119" s="1" t="s">
        <v>16</v>
      </c>
      <c r="H119" s="3" t="s">
        <v>34</v>
      </c>
      <c r="I119" s="3">
        <v>0.01</v>
      </c>
      <c r="J119" s="3"/>
      <c r="K119" s="6">
        <v>1214285.71</v>
      </c>
      <c r="L119" s="6">
        <f t="shared" si="7"/>
        <v>12142.857099999999</v>
      </c>
      <c r="M119" s="4" t="s">
        <v>119</v>
      </c>
      <c r="N119" s="21"/>
      <c r="O119" s="1" t="s">
        <v>209</v>
      </c>
      <c r="P119" s="10">
        <v>2</v>
      </c>
      <c r="Q119" s="10" t="s">
        <v>3278</v>
      </c>
      <c r="R119" s="10" t="s">
        <v>3712</v>
      </c>
      <c r="S119" s="4">
        <v>16</v>
      </c>
      <c r="T119" s="10"/>
      <c r="U119" s="10"/>
      <c r="V119" s="10"/>
    </row>
    <row r="120" spans="1:22" ht="51" customHeight="1">
      <c r="A120" s="4">
        <v>82</v>
      </c>
      <c r="B120" s="5" t="s">
        <v>832</v>
      </c>
      <c r="C120" s="4" t="s">
        <v>833</v>
      </c>
      <c r="D120" s="29" t="s">
        <v>832</v>
      </c>
      <c r="E120" s="18" t="s">
        <v>15</v>
      </c>
      <c r="F120" s="3">
        <f t="shared" si="8"/>
        <v>0.05</v>
      </c>
      <c r="G120" s="1" t="s">
        <v>16</v>
      </c>
      <c r="H120" s="3" t="s">
        <v>34</v>
      </c>
      <c r="I120" s="3"/>
      <c r="J120" s="3">
        <v>0.05</v>
      </c>
      <c r="K120" s="6">
        <v>1249999.9999999998</v>
      </c>
      <c r="L120" s="6">
        <f t="shared" si="7"/>
        <v>62499.999999999993</v>
      </c>
      <c r="M120" s="4" t="s">
        <v>119</v>
      </c>
      <c r="N120" s="21"/>
      <c r="O120" s="1" t="s">
        <v>209</v>
      </c>
      <c r="P120" s="10">
        <v>3</v>
      </c>
      <c r="Q120" s="10" t="s">
        <v>3278</v>
      </c>
      <c r="R120" s="10" t="s">
        <v>3712</v>
      </c>
      <c r="S120" s="4">
        <v>17</v>
      </c>
      <c r="T120" s="10"/>
      <c r="U120" s="10"/>
      <c r="V120" s="10"/>
    </row>
    <row r="121" spans="1:22" ht="51" customHeight="1">
      <c r="A121" s="4">
        <v>83</v>
      </c>
      <c r="B121" s="5" t="s">
        <v>855</v>
      </c>
      <c r="C121" s="4" t="s">
        <v>856</v>
      </c>
      <c r="D121" s="29" t="s">
        <v>855</v>
      </c>
      <c r="E121" s="18" t="s">
        <v>15</v>
      </c>
      <c r="F121" s="3">
        <f t="shared" si="8"/>
        <v>0.01</v>
      </c>
      <c r="G121" s="1" t="s">
        <v>16</v>
      </c>
      <c r="H121" s="3" t="s">
        <v>34</v>
      </c>
      <c r="I121" s="3">
        <v>0.01</v>
      </c>
      <c r="J121" s="3"/>
      <c r="K121" s="6">
        <v>1339285.71</v>
      </c>
      <c r="L121" s="6">
        <f t="shared" si="7"/>
        <v>13392.857099999999</v>
      </c>
      <c r="M121" s="4" t="s">
        <v>119</v>
      </c>
      <c r="N121" s="21"/>
      <c r="O121" s="1" t="s">
        <v>209</v>
      </c>
      <c r="P121" s="10">
        <v>4</v>
      </c>
      <c r="Q121" s="10" t="s">
        <v>3278</v>
      </c>
      <c r="R121" s="10" t="s">
        <v>3712</v>
      </c>
      <c r="S121" s="4">
        <v>18</v>
      </c>
      <c r="T121" s="10"/>
      <c r="U121" s="10"/>
      <c r="V121" s="10"/>
    </row>
    <row r="122" spans="1:22" ht="51" customHeight="1">
      <c r="A122" s="4">
        <v>84</v>
      </c>
      <c r="B122" s="5" t="s">
        <v>830</v>
      </c>
      <c r="C122" s="4" t="s">
        <v>831</v>
      </c>
      <c r="D122" s="29" t="s">
        <v>830</v>
      </c>
      <c r="E122" s="18" t="s">
        <v>15</v>
      </c>
      <c r="F122" s="3">
        <f t="shared" si="8"/>
        <v>0.04</v>
      </c>
      <c r="G122" s="1" t="s">
        <v>16</v>
      </c>
      <c r="H122" s="3" t="s">
        <v>34</v>
      </c>
      <c r="I122" s="3"/>
      <c r="J122" s="3">
        <v>0.04</v>
      </c>
      <c r="K122" s="6">
        <v>1249999.9999999998</v>
      </c>
      <c r="L122" s="6">
        <f t="shared" si="7"/>
        <v>49999.999999999993</v>
      </c>
      <c r="M122" s="4" t="s">
        <v>119</v>
      </c>
      <c r="N122" s="21"/>
      <c r="O122" s="1" t="s">
        <v>209</v>
      </c>
      <c r="P122" s="10">
        <v>5</v>
      </c>
      <c r="Q122" s="10" t="s">
        <v>3278</v>
      </c>
      <c r="R122" s="10" t="s">
        <v>3712</v>
      </c>
      <c r="S122" s="4">
        <v>19</v>
      </c>
      <c r="T122" s="10"/>
      <c r="U122" s="10"/>
      <c r="V122" s="10"/>
    </row>
    <row r="123" spans="1:22" ht="51" customHeight="1">
      <c r="A123" s="4">
        <v>85</v>
      </c>
      <c r="B123" s="5" t="s">
        <v>853</v>
      </c>
      <c r="C123" s="4" t="s">
        <v>854</v>
      </c>
      <c r="D123" s="29" t="s">
        <v>853</v>
      </c>
      <c r="E123" s="18" t="s">
        <v>15</v>
      </c>
      <c r="F123" s="3">
        <f t="shared" si="8"/>
        <v>0.01</v>
      </c>
      <c r="G123" s="1" t="s">
        <v>16</v>
      </c>
      <c r="H123" s="3" t="s">
        <v>34</v>
      </c>
      <c r="I123" s="3">
        <v>0.01</v>
      </c>
      <c r="J123" s="3"/>
      <c r="K123" s="6">
        <v>1249999.9999999998</v>
      </c>
      <c r="L123" s="6">
        <f t="shared" si="7"/>
        <v>12499.999999999998</v>
      </c>
      <c r="M123" s="4" t="s">
        <v>119</v>
      </c>
      <c r="N123" s="21"/>
      <c r="O123" s="1" t="s">
        <v>209</v>
      </c>
      <c r="P123" s="10">
        <v>6</v>
      </c>
      <c r="Q123" s="10" t="s">
        <v>3278</v>
      </c>
      <c r="R123" s="10" t="s">
        <v>3712</v>
      </c>
      <c r="S123" s="4">
        <v>20</v>
      </c>
      <c r="T123" s="10"/>
      <c r="U123" s="10"/>
      <c r="V123" s="10"/>
    </row>
    <row r="124" spans="1:22" ht="51" customHeight="1">
      <c r="A124" s="4">
        <v>86</v>
      </c>
      <c r="B124" s="5" t="s">
        <v>863</v>
      </c>
      <c r="C124" s="4" t="s">
        <v>864</v>
      </c>
      <c r="D124" s="29" t="s">
        <v>863</v>
      </c>
      <c r="E124" s="18" t="s">
        <v>15</v>
      </c>
      <c r="F124" s="3">
        <f t="shared" si="8"/>
        <v>0.01</v>
      </c>
      <c r="G124" s="1" t="s">
        <v>16</v>
      </c>
      <c r="H124" s="3" t="s">
        <v>34</v>
      </c>
      <c r="I124" s="3">
        <v>0.01</v>
      </c>
      <c r="J124" s="3"/>
      <c r="K124" s="6">
        <v>1214285.71</v>
      </c>
      <c r="L124" s="6">
        <f t="shared" si="7"/>
        <v>12142.857099999999</v>
      </c>
      <c r="M124" s="4" t="s">
        <v>119</v>
      </c>
      <c r="N124" s="21"/>
      <c r="O124" s="1" t="s">
        <v>209</v>
      </c>
      <c r="P124" s="10">
        <v>7</v>
      </c>
      <c r="Q124" s="10" t="s">
        <v>3278</v>
      </c>
      <c r="R124" s="10" t="s">
        <v>3712</v>
      </c>
      <c r="S124" s="4">
        <v>21</v>
      </c>
      <c r="T124" s="10"/>
      <c r="U124" s="10"/>
      <c r="V124" s="10"/>
    </row>
    <row r="125" spans="1:22" ht="51" customHeight="1">
      <c r="A125" s="4">
        <v>87</v>
      </c>
      <c r="B125" s="5" t="s">
        <v>818</v>
      </c>
      <c r="C125" s="4" t="s">
        <v>819</v>
      </c>
      <c r="D125" s="29" t="s">
        <v>818</v>
      </c>
      <c r="E125" s="18" t="s">
        <v>15</v>
      </c>
      <c r="F125" s="3">
        <f t="shared" si="8"/>
        <v>0.06</v>
      </c>
      <c r="G125" s="1" t="s">
        <v>16</v>
      </c>
      <c r="H125" s="3" t="s">
        <v>34</v>
      </c>
      <c r="I125" s="3"/>
      <c r="J125" s="3">
        <v>0.06</v>
      </c>
      <c r="K125" s="6">
        <v>1214285.71</v>
      </c>
      <c r="L125" s="6">
        <f t="shared" si="7"/>
        <v>72857.142599999992</v>
      </c>
      <c r="M125" s="4" t="s">
        <v>119</v>
      </c>
      <c r="N125" s="21"/>
      <c r="O125" s="1" t="s">
        <v>209</v>
      </c>
      <c r="P125" s="10">
        <v>8</v>
      </c>
      <c r="Q125" s="10" t="s">
        <v>3278</v>
      </c>
      <c r="R125" s="10" t="s">
        <v>3712</v>
      </c>
      <c r="S125" s="4">
        <v>22</v>
      </c>
      <c r="T125" s="10"/>
      <c r="U125" s="10"/>
      <c r="V125" s="10"/>
    </row>
    <row r="126" spans="1:22" ht="51" customHeight="1">
      <c r="A126" s="4">
        <v>88</v>
      </c>
      <c r="B126" s="5" t="s">
        <v>859</v>
      </c>
      <c r="C126" s="4" t="s">
        <v>860</v>
      </c>
      <c r="D126" s="29" t="s">
        <v>859</v>
      </c>
      <c r="E126" s="18" t="s">
        <v>15</v>
      </c>
      <c r="F126" s="3">
        <f t="shared" si="8"/>
        <v>0.01</v>
      </c>
      <c r="G126" s="1" t="s">
        <v>16</v>
      </c>
      <c r="H126" s="3" t="s">
        <v>34</v>
      </c>
      <c r="I126" s="3">
        <v>0.01</v>
      </c>
      <c r="J126" s="3"/>
      <c r="K126" s="6">
        <v>1178571.3999999999</v>
      </c>
      <c r="L126" s="6">
        <f t="shared" si="7"/>
        <v>11785.714</v>
      </c>
      <c r="M126" s="4" t="s">
        <v>119</v>
      </c>
      <c r="N126" s="21"/>
      <c r="O126" s="1" t="s">
        <v>209</v>
      </c>
      <c r="P126" s="10">
        <v>9</v>
      </c>
      <c r="Q126" s="10" t="s">
        <v>3278</v>
      </c>
      <c r="R126" s="10" t="s">
        <v>3712</v>
      </c>
      <c r="S126" s="4">
        <v>23</v>
      </c>
      <c r="T126" s="10"/>
      <c r="U126" s="10"/>
      <c r="V126" s="10"/>
    </row>
    <row r="127" spans="1:22" ht="51" customHeight="1">
      <c r="A127" s="4">
        <v>89</v>
      </c>
      <c r="B127" s="5" t="s">
        <v>820</v>
      </c>
      <c r="C127" s="4" t="s">
        <v>821</v>
      </c>
      <c r="D127" s="29" t="s">
        <v>820</v>
      </c>
      <c r="E127" s="18" t="s">
        <v>15</v>
      </c>
      <c r="F127" s="3">
        <f t="shared" si="8"/>
        <v>0.2</v>
      </c>
      <c r="G127" s="1" t="s">
        <v>16</v>
      </c>
      <c r="H127" s="3" t="s">
        <v>34</v>
      </c>
      <c r="I127" s="3"/>
      <c r="J127" s="3">
        <v>0.2</v>
      </c>
      <c r="K127" s="6">
        <v>1178571.43</v>
      </c>
      <c r="L127" s="6">
        <f t="shared" si="7"/>
        <v>235714.28599999999</v>
      </c>
      <c r="M127" s="4" t="s">
        <v>119</v>
      </c>
      <c r="N127" s="21"/>
      <c r="O127" s="1" t="s">
        <v>209</v>
      </c>
      <c r="P127" s="10">
        <v>10</v>
      </c>
      <c r="Q127" s="10" t="s">
        <v>3278</v>
      </c>
      <c r="R127" s="10" t="s">
        <v>3712</v>
      </c>
      <c r="S127" s="4">
        <v>24</v>
      </c>
      <c r="T127" s="10"/>
      <c r="U127" s="10"/>
      <c r="V127" s="10"/>
    </row>
    <row r="128" spans="1:22" ht="51" customHeight="1">
      <c r="A128" s="4">
        <v>90</v>
      </c>
      <c r="B128" s="5" t="s">
        <v>822</v>
      </c>
      <c r="C128" s="4" t="s">
        <v>823</v>
      </c>
      <c r="D128" s="29" t="s">
        <v>822</v>
      </c>
      <c r="E128" s="18" t="s">
        <v>15</v>
      </c>
      <c r="F128" s="3">
        <f t="shared" si="8"/>
        <v>0.02</v>
      </c>
      <c r="G128" s="1" t="s">
        <v>16</v>
      </c>
      <c r="H128" s="3" t="s">
        <v>34</v>
      </c>
      <c r="I128" s="3">
        <v>0.01</v>
      </c>
      <c r="J128" s="3">
        <v>0.01</v>
      </c>
      <c r="K128" s="6">
        <v>1178571.43</v>
      </c>
      <c r="L128" s="6">
        <f t="shared" si="7"/>
        <v>23571.428599999999</v>
      </c>
      <c r="M128" s="4" t="s">
        <v>119</v>
      </c>
      <c r="N128" s="21"/>
      <c r="O128" s="1" t="s">
        <v>209</v>
      </c>
      <c r="P128" s="10">
        <v>11</v>
      </c>
      <c r="Q128" s="10" t="s">
        <v>3278</v>
      </c>
      <c r="R128" s="10" t="s">
        <v>3712</v>
      </c>
      <c r="S128" s="4">
        <v>25</v>
      </c>
      <c r="T128" s="10"/>
      <c r="U128" s="10"/>
      <c r="V128" s="10"/>
    </row>
    <row r="129" spans="1:22" ht="51" customHeight="1">
      <c r="A129" s="4">
        <v>91</v>
      </c>
      <c r="B129" s="5" t="s">
        <v>824</v>
      </c>
      <c r="C129" s="4" t="s">
        <v>825</v>
      </c>
      <c r="D129" s="29" t="s">
        <v>824</v>
      </c>
      <c r="E129" s="18" t="s">
        <v>15</v>
      </c>
      <c r="F129" s="3">
        <f t="shared" si="8"/>
        <v>7.0000000000000007E-2</v>
      </c>
      <c r="G129" s="1" t="s">
        <v>16</v>
      </c>
      <c r="H129" s="3" t="s">
        <v>34</v>
      </c>
      <c r="I129" s="3">
        <v>0.01</v>
      </c>
      <c r="J129" s="3">
        <v>6.0000000000000005E-2</v>
      </c>
      <c r="K129" s="6">
        <v>1178571.43</v>
      </c>
      <c r="L129" s="6">
        <f t="shared" si="7"/>
        <v>82500.000100000005</v>
      </c>
      <c r="M129" s="4" t="s">
        <v>119</v>
      </c>
      <c r="N129" s="21"/>
      <c r="O129" s="1" t="s">
        <v>209</v>
      </c>
      <c r="P129" s="10">
        <v>12</v>
      </c>
      <c r="Q129" s="10" t="s">
        <v>3278</v>
      </c>
      <c r="R129" s="10" t="s">
        <v>3712</v>
      </c>
      <c r="S129" s="4">
        <v>26</v>
      </c>
      <c r="T129" s="10"/>
      <c r="U129" s="10"/>
      <c r="V129" s="10"/>
    </row>
    <row r="130" spans="1:22" ht="51" customHeight="1">
      <c r="A130" s="4">
        <v>92</v>
      </c>
      <c r="B130" s="5" t="s">
        <v>826</v>
      </c>
      <c r="C130" s="4" t="s">
        <v>827</v>
      </c>
      <c r="D130" s="29" t="s">
        <v>826</v>
      </c>
      <c r="E130" s="18" t="s">
        <v>15</v>
      </c>
      <c r="F130" s="3">
        <f t="shared" si="8"/>
        <v>0.14000000000000001</v>
      </c>
      <c r="G130" s="1" t="s">
        <v>16</v>
      </c>
      <c r="H130" s="3" t="s">
        <v>34</v>
      </c>
      <c r="I130" s="3">
        <v>0.01</v>
      </c>
      <c r="J130" s="3">
        <v>0.13</v>
      </c>
      <c r="K130" s="6">
        <v>1178571.43</v>
      </c>
      <c r="L130" s="6">
        <f t="shared" si="7"/>
        <v>165000.00020000001</v>
      </c>
      <c r="M130" s="4" t="s">
        <v>119</v>
      </c>
      <c r="N130" s="21"/>
      <c r="O130" s="1" t="s">
        <v>209</v>
      </c>
      <c r="P130" s="10">
        <v>13</v>
      </c>
      <c r="Q130" s="10" t="s">
        <v>3278</v>
      </c>
      <c r="R130" s="10" t="s">
        <v>3712</v>
      </c>
      <c r="S130" s="4">
        <v>27</v>
      </c>
      <c r="T130" s="10"/>
      <c r="U130" s="10"/>
      <c r="V130" s="10"/>
    </row>
    <row r="131" spans="1:22" ht="51" customHeight="1">
      <c r="A131" s="4">
        <v>93</v>
      </c>
      <c r="B131" s="5" t="s">
        <v>861</v>
      </c>
      <c r="C131" s="4" t="s">
        <v>862</v>
      </c>
      <c r="D131" s="29" t="s">
        <v>861</v>
      </c>
      <c r="E131" s="18" t="s">
        <v>15</v>
      </c>
      <c r="F131" s="3">
        <f t="shared" si="8"/>
        <v>0.01</v>
      </c>
      <c r="G131" s="1" t="s">
        <v>16</v>
      </c>
      <c r="H131" s="3" t="s">
        <v>34</v>
      </c>
      <c r="I131" s="3">
        <v>0.01</v>
      </c>
      <c r="J131" s="3"/>
      <c r="K131" s="6">
        <v>1214285.71</v>
      </c>
      <c r="L131" s="6">
        <f t="shared" si="7"/>
        <v>12142.857099999999</v>
      </c>
      <c r="M131" s="4" t="s">
        <v>119</v>
      </c>
      <c r="N131" s="21"/>
      <c r="O131" s="1" t="s">
        <v>209</v>
      </c>
      <c r="P131" s="10">
        <v>14</v>
      </c>
      <c r="Q131" s="10" t="s">
        <v>3278</v>
      </c>
      <c r="R131" s="10" t="s">
        <v>3712</v>
      </c>
      <c r="S131" s="4">
        <v>28</v>
      </c>
      <c r="T131" s="10"/>
      <c r="U131" s="10"/>
      <c r="V131" s="10"/>
    </row>
    <row r="132" spans="1:22" ht="51" customHeight="1">
      <c r="A132" s="4">
        <v>94</v>
      </c>
      <c r="B132" s="5" t="s">
        <v>845</v>
      </c>
      <c r="C132" s="4" t="s">
        <v>846</v>
      </c>
      <c r="D132" s="29" t="s">
        <v>845</v>
      </c>
      <c r="E132" s="18" t="s">
        <v>15</v>
      </c>
      <c r="F132" s="3">
        <f t="shared" si="8"/>
        <v>0.01</v>
      </c>
      <c r="G132" s="1" t="s">
        <v>16</v>
      </c>
      <c r="H132" s="3" t="s">
        <v>34</v>
      </c>
      <c r="I132" s="3">
        <v>0.01</v>
      </c>
      <c r="J132" s="3"/>
      <c r="K132" s="6">
        <v>1214285.71</v>
      </c>
      <c r="L132" s="6">
        <f t="shared" si="7"/>
        <v>12142.857099999999</v>
      </c>
      <c r="M132" s="4" t="s">
        <v>119</v>
      </c>
      <c r="N132" s="21"/>
      <c r="O132" s="1" t="s">
        <v>209</v>
      </c>
      <c r="P132" s="10">
        <v>15</v>
      </c>
      <c r="Q132" s="10" t="s">
        <v>3278</v>
      </c>
      <c r="R132" s="10" t="s">
        <v>3712</v>
      </c>
      <c r="S132" s="4">
        <v>29</v>
      </c>
      <c r="T132" s="10"/>
      <c r="U132" s="10"/>
      <c r="V132" s="10"/>
    </row>
    <row r="133" spans="1:22" ht="51" customHeight="1">
      <c r="A133" s="4">
        <v>95</v>
      </c>
      <c r="B133" s="5" t="s">
        <v>849</v>
      </c>
      <c r="C133" s="4" t="s">
        <v>850</v>
      </c>
      <c r="D133" s="29" t="s">
        <v>849</v>
      </c>
      <c r="E133" s="18" t="s">
        <v>15</v>
      </c>
      <c r="F133" s="3">
        <f t="shared" si="8"/>
        <v>0.01</v>
      </c>
      <c r="G133" s="1" t="s">
        <v>16</v>
      </c>
      <c r="H133" s="3" t="s">
        <v>34</v>
      </c>
      <c r="I133" s="3">
        <v>0.01</v>
      </c>
      <c r="J133" s="3"/>
      <c r="K133" s="6">
        <v>1214285.71</v>
      </c>
      <c r="L133" s="6">
        <f t="shared" si="7"/>
        <v>12142.857099999999</v>
      </c>
      <c r="M133" s="4" t="s">
        <v>119</v>
      </c>
      <c r="N133" s="21"/>
      <c r="O133" s="1" t="s">
        <v>209</v>
      </c>
      <c r="P133" s="10">
        <v>16</v>
      </c>
      <c r="Q133" s="10" t="s">
        <v>3278</v>
      </c>
      <c r="R133" s="10" t="s">
        <v>3712</v>
      </c>
      <c r="S133" s="4">
        <v>30</v>
      </c>
      <c r="T133" s="10"/>
      <c r="U133" s="10"/>
      <c r="V133" s="10"/>
    </row>
    <row r="134" spans="1:22" ht="51" customHeight="1">
      <c r="A134" s="4">
        <v>96</v>
      </c>
      <c r="B134" s="5" t="s">
        <v>847</v>
      </c>
      <c r="C134" s="4" t="s">
        <v>848</v>
      </c>
      <c r="D134" s="29" t="s">
        <v>847</v>
      </c>
      <c r="E134" s="18" t="s">
        <v>15</v>
      </c>
      <c r="F134" s="3">
        <f t="shared" si="8"/>
        <v>0.01</v>
      </c>
      <c r="G134" s="1" t="s">
        <v>16</v>
      </c>
      <c r="H134" s="3" t="s">
        <v>34</v>
      </c>
      <c r="I134" s="3">
        <v>0.01</v>
      </c>
      <c r="J134" s="3"/>
      <c r="K134" s="6">
        <v>1214285.71</v>
      </c>
      <c r="L134" s="6">
        <f t="shared" si="7"/>
        <v>12142.857099999999</v>
      </c>
      <c r="M134" s="4" t="s">
        <v>119</v>
      </c>
      <c r="N134" s="21"/>
      <c r="O134" s="1" t="s">
        <v>209</v>
      </c>
      <c r="P134" s="10">
        <v>17</v>
      </c>
      <c r="Q134" s="10" t="s">
        <v>3278</v>
      </c>
      <c r="R134" s="10" t="s">
        <v>3712</v>
      </c>
      <c r="S134" s="4">
        <v>31</v>
      </c>
      <c r="T134" s="10"/>
      <c r="U134" s="10"/>
      <c r="V134" s="10"/>
    </row>
    <row r="135" spans="1:22" ht="51" customHeight="1">
      <c r="A135" s="4">
        <v>97</v>
      </c>
      <c r="B135" s="5" t="s">
        <v>828</v>
      </c>
      <c r="C135" s="4" t="s">
        <v>829</v>
      </c>
      <c r="D135" s="29" t="s">
        <v>828</v>
      </c>
      <c r="E135" s="18" t="s">
        <v>15</v>
      </c>
      <c r="F135" s="3">
        <f t="shared" si="8"/>
        <v>0.01</v>
      </c>
      <c r="G135" s="1" t="s">
        <v>16</v>
      </c>
      <c r="H135" s="3" t="s">
        <v>34</v>
      </c>
      <c r="I135" s="3"/>
      <c r="J135" s="3">
        <v>0.01</v>
      </c>
      <c r="K135" s="6">
        <v>1187500</v>
      </c>
      <c r="L135" s="6">
        <f t="shared" si="7"/>
        <v>11875</v>
      </c>
      <c r="M135" s="4" t="s">
        <v>119</v>
      </c>
      <c r="N135" s="21"/>
      <c r="O135" s="1" t="s">
        <v>209</v>
      </c>
      <c r="P135" s="10">
        <v>18</v>
      </c>
      <c r="Q135" s="10" t="s">
        <v>3278</v>
      </c>
      <c r="R135" s="10" t="s">
        <v>3712</v>
      </c>
      <c r="S135" s="4">
        <v>32</v>
      </c>
      <c r="T135" s="10"/>
      <c r="U135" s="10"/>
      <c r="V135" s="10"/>
    </row>
    <row r="136" spans="1:22" ht="51" customHeight="1">
      <c r="A136" s="4">
        <v>98</v>
      </c>
      <c r="B136" s="5" t="s">
        <v>816</v>
      </c>
      <c r="C136" s="4" t="s">
        <v>817</v>
      </c>
      <c r="D136" s="29" t="s">
        <v>816</v>
      </c>
      <c r="E136" s="18" t="s">
        <v>15</v>
      </c>
      <c r="F136" s="3">
        <f t="shared" si="8"/>
        <v>0.01</v>
      </c>
      <c r="G136" s="1" t="s">
        <v>16</v>
      </c>
      <c r="H136" s="3" t="s">
        <v>34</v>
      </c>
      <c r="I136" s="3"/>
      <c r="J136" s="3">
        <v>0.01</v>
      </c>
      <c r="K136" s="6">
        <v>1142857.1399999999</v>
      </c>
      <c r="L136" s="6">
        <f t="shared" si="7"/>
        <v>11428.571399999999</v>
      </c>
      <c r="M136" s="4" t="s">
        <v>119</v>
      </c>
      <c r="N136" s="21"/>
      <c r="O136" s="1" t="s">
        <v>209</v>
      </c>
      <c r="P136" s="10">
        <v>19</v>
      </c>
      <c r="Q136" s="10" t="s">
        <v>3278</v>
      </c>
      <c r="R136" s="10" t="s">
        <v>3712</v>
      </c>
      <c r="S136" s="4">
        <v>33</v>
      </c>
      <c r="T136" s="10"/>
      <c r="U136" s="10"/>
      <c r="V136" s="10"/>
    </row>
    <row r="137" spans="1:22" ht="51" customHeight="1">
      <c r="A137" s="4">
        <v>99</v>
      </c>
      <c r="B137" s="5" t="s">
        <v>851</v>
      </c>
      <c r="C137" s="4" t="s">
        <v>852</v>
      </c>
      <c r="D137" s="29" t="s">
        <v>851</v>
      </c>
      <c r="E137" s="18" t="s">
        <v>15</v>
      </c>
      <c r="F137" s="3">
        <f t="shared" si="8"/>
        <v>0.01</v>
      </c>
      <c r="G137" s="1" t="s">
        <v>16</v>
      </c>
      <c r="H137" s="3" t="s">
        <v>34</v>
      </c>
      <c r="I137" s="3">
        <v>0.01</v>
      </c>
      <c r="J137" s="3"/>
      <c r="K137" s="6">
        <v>1285714.29</v>
      </c>
      <c r="L137" s="6">
        <f t="shared" ref="L137:L168" si="9">F137*K137</f>
        <v>12857.142900000001</v>
      </c>
      <c r="M137" s="4" t="s">
        <v>119</v>
      </c>
      <c r="N137" s="21"/>
      <c r="O137" s="1" t="s">
        <v>209</v>
      </c>
      <c r="P137" s="10">
        <v>20</v>
      </c>
      <c r="Q137" s="10" t="s">
        <v>3278</v>
      </c>
      <c r="R137" s="10" t="s">
        <v>3712</v>
      </c>
      <c r="S137" s="4">
        <v>34</v>
      </c>
      <c r="T137" s="10"/>
      <c r="U137" s="10"/>
      <c r="V137" s="10"/>
    </row>
    <row r="138" spans="1:22" ht="51" customHeight="1">
      <c r="A138" s="4">
        <v>100</v>
      </c>
      <c r="B138" s="5" t="s">
        <v>2910</v>
      </c>
      <c r="C138" s="4" t="s">
        <v>2911</v>
      </c>
      <c r="D138" s="29" t="s">
        <v>2910</v>
      </c>
      <c r="E138" s="18" t="s">
        <v>28</v>
      </c>
      <c r="F138" s="3">
        <f t="shared" si="8"/>
        <v>10</v>
      </c>
      <c r="G138" s="1" t="s">
        <v>16</v>
      </c>
      <c r="H138" s="3" t="s">
        <v>34</v>
      </c>
      <c r="I138" s="3">
        <v>10</v>
      </c>
      <c r="J138" s="3"/>
      <c r="K138" s="6">
        <v>7267.8571428571422</v>
      </c>
      <c r="L138" s="6">
        <f t="shared" si="9"/>
        <v>72678.57142857142</v>
      </c>
      <c r="M138" s="4" t="s">
        <v>22</v>
      </c>
      <c r="N138" s="21"/>
      <c r="O138" s="1" t="s">
        <v>1429</v>
      </c>
      <c r="P138" s="10"/>
      <c r="Q138" s="10"/>
      <c r="R138" s="10" t="s">
        <v>3712</v>
      </c>
      <c r="S138" s="4">
        <v>35</v>
      </c>
      <c r="T138" s="10"/>
      <c r="U138" s="10"/>
      <c r="V138" s="10"/>
    </row>
    <row r="139" spans="1:22" ht="38.25">
      <c r="A139" s="1">
        <v>101</v>
      </c>
      <c r="B139" s="1"/>
      <c r="C139" s="1"/>
      <c r="D139" s="2" t="s">
        <v>327</v>
      </c>
      <c r="E139" s="1" t="s">
        <v>366</v>
      </c>
      <c r="F139" s="5">
        <f t="shared" ref="F139:F154" si="10">I139+J139</f>
        <v>33</v>
      </c>
      <c r="G139" s="3" t="s">
        <v>16</v>
      </c>
      <c r="H139" s="3" t="s">
        <v>21</v>
      </c>
      <c r="I139" s="5">
        <f>SUM(I140:I146)</f>
        <v>17</v>
      </c>
      <c r="J139" s="13">
        <f>SUM(J140:J146)</f>
        <v>16</v>
      </c>
      <c r="K139" s="57"/>
      <c r="L139" s="13">
        <f>K140*F139</f>
        <v>708510</v>
      </c>
      <c r="M139" s="39"/>
      <c r="N139" s="4"/>
      <c r="O139" s="1" t="s">
        <v>43</v>
      </c>
      <c r="R139" s="32" t="s">
        <v>2020</v>
      </c>
    </row>
    <row r="140" spans="1:22" ht="25.5" hidden="1" outlineLevel="1">
      <c r="A140" s="1"/>
      <c r="B140" s="1"/>
      <c r="C140" s="1" t="s">
        <v>329</v>
      </c>
      <c r="D140" s="2" t="s">
        <v>330</v>
      </c>
      <c r="E140" s="1" t="s">
        <v>328</v>
      </c>
      <c r="F140" s="5">
        <f t="shared" si="10"/>
        <v>2</v>
      </c>
      <c r="G140" s="1"/>
      <c r="H140" s="1"/>
      <c r="I140" s="5"/>
      <c r="J140" s="13">
        <v>2</v>
      </c>
      <c r="K140" s="13">
        <v>21470</v>
      </c>
      <c r="L140" s="5">
        <f t="shared" ref="L140:L146" si="11">F140*K140</f>
        <v>42940</v>
      </c>
      <c r="M140" s="1"/>
      <c r="N140" s="4"/>
      <c r="O140" s="1" t="s">
        <v>43</v>
      </c>
      <c r="R140" s="32" t="s">
        <v>2020</v>
      </c>
    </row>
    <row r="141" spans="1:22" hidden="1" outlineLevel="1">
      <c r="A141" s="1"/>
      <c r="B141" s="1"/>
      <c r="C141" s="1" t="s">
        <v>331</v>
      </c>
      <c r="D141" s="2" t="s">
        <v>332</v>
      </c>
      <c r="E141" s="1" t="s">
        <v>328</v>
      </c>
      <c r="F141" s="5">
        <f t="shared" si="10"/>
        <v>13</v>
      </c>
      <c r="G141" s="1"/>
      <c r="H141" s="1"/>
      <c r="I141" s="5">
        <v>6</v>
      </c>
      <c r="J141" s="13">
        <v>7</v>
      </c>
      <c r="K141" s="13">
        <v>21470</v>
      </c>
      <c r="L141" s="5">
        <f t="shared" si="11"/>
        <v>279110</v>
      </c>
      <c r="M141" s="1"/>
      <c r="N141" s="4"/>
      <c r="O141" s="1" t="s">
        <v>43</v>
      </c>
      <c r="R141" s="32" t="s">
        <v>2020</v>
      </c>
    </row>
    <row r="142" spans="1:22" ht="38.25" hidden="1" outlineLevel="1">
      <c r="A142" s="1"/>
      <c r="B142" s="1"/>
      <c r="C142" s="1" t="s">
        <v>333</v>
      </c>
      <c r="D142" s="2" t="s">
        <v>334</v>
      </c>
      <c r="E142" s="1" t="s">
        <v>328</v>
      </c>
      <c r="F142" s="5">
        <f t="shared" si="10"/>
        <v>5</v>
      </c>
      <c r="G142" s="1"/>
      <c r="H142" s="1"/>
      <c r="I142" s="5">
        <v>2</v>
      </c>
      <c r="J142" s="13">
        <v>3</v>
      </c>
      <c r="K142" s="13">
        <v>21470</v>
      </c>
      <c r="L142" s="5">
        <f t="shared" si="11"/>
        <v>107350</v>
      </c>
      <c r="M142" s="1"/>
      <c r="N142" s="4"/>
      <c r="O142" s="1" t="s">
        <v>43</v>
      </c>
      <c r="R142" s="32" t="s">
        <v>2020</v>
      </c>
    </row>
    <row r="143" spans="1:22" ht="38.25" hidden="1" outlineLevel="1">
      <c r="A143" s="1"/>
      <c r="B143" s="1"/>
      <c r="C143" s="1" t="s">
        <v>335</v>
      </c>
      <c r="D143" s="2" t="s">
        <v>336</v>
      </c>
      <c r="E143" s="1" t="s">
        <v>328</v>
      </c>
      <c r="F143" s="5">
        <f t="shared" si="10"/>
        <v>4</v>
      </c>
      <c r="G143" s="1"/>
      <c r="H143" s="1"/>
      <c r="I143" s="5">
        <v>2</v>
      </c>
      <c r="J143" s="13">
        <v>2</v>
      </c>
      <c r="K143" s="13">
        <v>21470</v>
      </c>
      <c r="L143" s="5">
        <f t="shared" si="11"/>
        <v>85880</v>
      </c>
      <c r="M143" s="1"/>
      <c r="N143" s="4"/>
      <c r="O143" s="1" t="s">
        <v>43</v>
      </c>
      <c r="R143" s="32" t="s">
        <v>2020</v>
      </c>
    </row>
    <row r="144" spans="1:22" ht="38.25" hidden="1" outlineLevel="1">
      <c r="A144" s="1"/>
      <c r="B144" s="1"/>
      <c r="C144" s="1" t="s">
        <v>337</v>
      </c>
      <c r="D144" s="2" t="s">
        <v>338</v>
      </c>
      <c r="E144" s="1" t="s">
        <v>328</v>
      </c>
      <c r="F144" s="5">
        <f t="shared" si="10"/>
        <v>5</v>
      </c>
      <c r="G144" s="1"/>
      <c r="H144" s="1"/>
      <c r="I144" s="5">
        <v>5</v>
      </c>
      <c r="J144" s="13"/>
      <c r="K144" s="13">
        <v>21470</v>
      </c>
      <c r="L144" s="5">
        <f t="shared" si="11"/>
        <v>107350</v>
      </c>
      <c r="M144" s="1"/>
      <c r="N144" s="4"/>
      <c r="O144" s="1" t="s">
        <v>43</v>
      </c>
      <c r="R144" s="32" t="s">
        <v>2020</v>
      </c>
    </row>
    <row r="145" spans="1:19" ht="38.25" hidden="1" outlineLevel="1">
      <c r="A145" s="1"/>
      <c r="B145" s="1"/>
      <c r="C145" s="1" t="s">
        <v>339</v>
      </c>
      <c r="D145" s="2" t="s">
        <v>340</v>
      </c>
      <c r="E145" s="1" t="s">
        <v>328</v>
      </c>
      <c r="F145" s="5">
        <f t="shared" si="10"/>
        <v>2</v>
      </c>
      <c r="G145" s="1"/>
      <c r="H145" s="1"/>
      <c r="I145" s="5">
        <v>2</v>
      </c>
      <c r="J145" s="13"/>
      <c r="K145" s="13">
        <v>21470</v>
      </c>
      <c r="L145" s="5">
        <f t="shared" si="11"/>
        <v>42940</v>
      </c>
      <c r="M145" s="1"/>
      <c r="N145" s="4"/>
      <c r="O145" s="1" t="s">
        <v>43</v>
      </c>
      <c r="R145" s="32" t="s">
        <v>2020</v>
      </c>
    </row>
    <row r="146" spans="1:19" ht="38.25" hidden="1" outlineLevel="1">
      <c r="A146" s="1"/>
      <c r="B146" s="1"/>
      <c r="C146" s="1" t="s">
        <v>341</v>
      </c>
      <c r="D146" s="2" t="s">
        <v>342</v>
      </c>
      <c r="E146" s="1" t="s">
        <v>328</v>
      </c>
      <c r="F146" s="5">
        <f t="shared" si="10"/>
        <v>2</v>
      </c>
      <c r="G146" s="1"/>
      <c r="H146" s="1"/>
      <c r="I146" s="5"/>
      <c r="J146" s="13">
        <v>2</v>
      </c>
      <c r="K146" s="13">
        <v>21470</v>
      </c>
      <c r="L146" s="5">
        <f t="shared" si="11"/>
        <v>42940</v>
      </c>
      <c r="M146" s="1"/>
      <c r="N146" s="4"/>
      <c r="O146" s="1" t="s">
        <v>43</v>
      </c>
      <c r="R146" s="32" t="s">
        <v>2020</v>
      </c>
    </row>
    <row r="147" spans="1:19" collapsed="1">
      <c r="A147" s="1">
        <v>102</v>
      </c>
      <c r="B147" s="1"/>
      <c r="C147" s="1"/>
      <c r="D147" s="2" t="s">
        <v>343</v>
      </c>
      <c r="E147" s="1" t="s">
        <v>366</v>
      </c>
      <c r="F147" s="5">
        <f t="shared" si="10"/>
        <v>36</v>
      </c>
      <c r="G147" s="3" t="s">
        <v>16</v>
      </c>
      <c r="H147" s="3" t="s">
        <v>21</v>
      </c>
      <c r="I147" s="5">
        <f>SUM(I148:I155)</f>
        <v>15</v>
      </c>
      <c r="J147" s="13">
        <f>SUM(J148:J155)</f>
        <v>21</v>
      </c>
      <c r="K147" s="57"/>
      <c r="L147" s="13">
        <f>K148*F147</f>
        <v>977364</v>
      </c>
      <c r="M147" s="39"/>
      <c r="N147" s="4"/>
      <c r="O147" s="1" t="s">
        <v>43</v>
      </c>
      <c r="R147" s="32" t="s">
        <v>2020</v>
      </c>
    </row>
    <row r="148" spans="1:19" ht="38.25" hidden="1" outlineLevel="1">
      <c r="A148" s="1"/>
      <c r="B148" s="1"/>
      <c r="C148" s="1" t="s">
        <v>344</v>
      </c>
      <c r="D148" s="2" t="s">
        <v>345</v>
      </c>
      <c r="E148" s="1" t="s">
        <v>328</v>
      </c>
      <c r="F148" s="5">
        <f t="shared" si="10"/>
        <v>2</v>
      </c>
      <c r="G148" s="1"/>
      <c r="H148" s="1"/>
      <c r="I148" s="5"/>
      <c r="J148" s="13">
        <v>2</v>
      </c>
      <c r="K148" s="13">
        <v>27149</v>
      </c>
      <c r="L148" s="5">
        <f t="shared" ref="L148:L179" si="12">F148*K148</f>
        <v>54298</v>
      </c>
      <c r="M148" s="1"/>
      <c r="N148" s="4"/>
      <c r="O148" s="1" t="s">
        <v>43</v>
      </c>
      <c r="R148" s="32" t="s">
        <v>2020</v>
      </c>
    </row>
    <row r="149" spans="1:19" ht="38.25" hidden="1" outlineLevel="1">
      <c r="A149" s="1"/>
      <c r="B149" s="1"/>
      <c r="C149" s="1" t="s">
        <v>346</v>
      </c>
      <c r="D149" s="2" t="s">
        <v>347</v>
      </c>
      <c r="E149" s="1" t="s">
        <v>328</v>
      </c>
      <c r="F149" s="5">
        <f t="shared" si="10"/>
        <v>2</v>
      </c>
      <c r="G149" s="1"/>
      <c r="H149" s="1"/>
      <c r="I149" s="5"/>
      <c r="J149" s="13">
        <v>2</v>
      </c>
      <c r="K149" s="13">
        <v>27149</v>
      </c>
      <c r="L149" s="5">
        <f t="shared" si="12"/>
        <v>54298</v>
      </c>
      <c r="M149" s="1"/>
      <c r="N149" s="4"/>
      <c r="O149" s="1" t="s">
        <v>43</v>
      </c>
      <c r="R149" s="32" t="s">
        <v>2020</v>
      </c>
    </row>
    <row r="150" spans="1:19" ht="38.25" hidden="1" outlineLevel="1">
      <c r="A150" s="1"/>
      <c r="B150" s="1"/>
      <c r="C150" s="1" t="s">
        <v>348</v>
      </c>
      <c r="D150" s="2" t="s">
        <v>349</v>
      </c>
      <c r="E150" s="1" t="s">
        <v>328</v>
      </c>
      <c r="F150" s="5">
        <f t="shared" si="10"/>
        <v>2</v>
      </c>
      <c r="G150" s="1"/>
      <c r="H150" s="1"/>
      <c r="I150" s="5">
        <v>2</v>
      </c>
      <c r="J150" s="13"/>
      <c r="K150" s="13">
        <v>27149</v>
      </c>
      <c r="L150" s="5">
        <f t="shared" si="12"/>
        <v>54298</v>
      </c>
      <c r="M150" s="1"/>
      <c r="N150" s="4"/>
      <c r="O150" s="1" t="s">
        <v>43</v>
      </c>
      <c r="R150" s="32" t="s">
        <v>2020</v>
      </c>
    </row>
    <row r="151" spans="1:19" ht="38.25" hidden="1" outlineLevel="1">
      <c r="A151" s="1"/>
      <c r="B151" s="1"/>
      <c r="C151" s="1" t="s">
        <v>350</v>
      </c>
      <c r="D151" s="2" t="s">
        <v>351</v>
      </c>
      <c r="E151" s="1" t="s">
        <v>328</v>
      </c>
      <c r="F151" s="5">
        <f t="shared" si="10"/>
        <v>13</v>
      </c>
      <c r="G151" s="1"/>
      <c r="H151" s="1"/>
      <c r="I151" s="5">
        <v>4</v>
      </c>
      <c r="J151" s="13">
        <v>9</v>
      </c>
      <c r="K151" s="13">
        <v>27149</v>
      </c>
      <c r="L151" s="5">
        <f t="shared" si="12"/>
        <v>352937</v>
      </c>
      <c r="M151" s="1"/>
      <c r="N151" s="4"/>
      <c r="O151" s="1" t="s">
        <v>43</v>
      </c>
      <c r="R151" s="32" t="s">
        <v>2020</v>
      </c>
    </row>
    <row r="152" spans="1:19" ht="38.25" hidden="1" outlineLevel="1">
      <c r="A152" s="1"/>
      <c r="B152" s="1"/>
      <c r="C152" s="1" t="s">
        <v>352</v>
      </c>
      <c r="D152" s="2" t="s">
        <v>353</v>
      </c>
      <c r="E152" s="1" t="s">
        <v>328</v>
      </c>
      <c r="F152" s="5">
        <f t="shared" si="10"/>
        <v>4</v>
      </c>
      <c r="G152" s="1"/>
      <c r="H152" s="1"/>
      <c r="I152" s="5">
        <v>2</v>
      </c>
      <c r="J152" s="13">
        <v>2</v>
      </c>
      <c r="K152" s="13">
        <v>27149</v>
      </c>
      <c r="L152" s="5">
        <f t="shared" si="12"/>
        <v>108596</v>
      </c>
      <c r="M152" s="1"/>
      <c r="N152" s="4"/>
      <c r="O152" s="1" t="s">
        <v>43</v>
      </c>
      <c r="R152" s="32" t="s">
        <v>2020</v>
      </c>
    </row>
    <row r="153" spans="1:19" ht="38.25" hidden="1" outlineLevel="1">
      <c r="A153" s="1"/>
      <c r="B153" s="1"/>
      <c r="C153" s="1" t="s">
        <v>354</v>
      </c>
      <c r="D153" s="2" t="s">
        <v>355</v>
      </c>
      <c r="E153" s="1" t="s">
        <v>328</v>
      </c>
      <c r="F153" s="5">
        <f t="shared" si="10"/>
        <v>9</v>
      </c>
      <c r="G153" s="1"/>
      <c r="H153" s="1"/>
      <c r="I153" s="5">
        <v>5</v>
      </c>
      <c r="J153" s="13">
        <v>4</v>
      </c>
      <c r="K153" s="13">
        <v>27149</v>
      </c>
      <c r="L153" s="5">
        <f t="shared" si="12"/>
        <v>244341</v>
      </c>
      <c r="M153" s="1"/>
      <c r="N153" s="4"/>
      <c r="O153" s="1" t="s">
        <v>43</v>
      </c>
      <c r="R153" s="32" t="s">
        <v>2020</v>
      </c>
    </row>
    <row r="154" spans="1:19" ht="38.25" hidden="1" outlineLevel="1">
      <c r="A154" s="1"/>
      <c r="B154" s="1"/>
      <c r="C154" s="1" t="s">
        <v>356</v>
      </c>
      <c r="D154" s="2" t="s">
        <v>357</v>
      </c>
      <c r="E154" s="1" t="s">
        <v>328</v>
      </c>
      <c r="F154" s="5">
        <f t="shared" si="10"/>
        <v>2</v>
      </c>
      <c r="G154" s="1"/>
      <c r="H154" s="1"/>
      <c r="I154" s="5">
        <v>2</v>
      </c>
      <c r="J154" s="13"/>
      <c r="K154" s="13">
        <v>27149</v>
      </c>
      <c r="L154" s="5">
        <f t="shared" si="12"/>
        <v>54298</v>
      </c>
      <c r="M154" s="1"/>
      <c r="N154" s="4"/>
      <c r="O154" s="1" t="s">
        <v>43</v>
      </c>
      <c r="R154" s="32" t="s">
        <v>2020</v>
      </c>
    </row>
    <row r="155" spans="1:19" hidden="1" outlineLevel="1">
      <c r="A155" s="1"/>
      <c r="B155" s="1"/>
      <c r="C155" s="1" t="s">
        <v>358</v>
      </c>
      <c r="D155" s="2" t="s">
        <v>359</v>
      </c>
      <c r="E155" s="1" t="s">
        <v>328</v>
      </c>
      <c r="F155" s="5">
        <f t="shared" ref="F155:F186" si="13">I155+J155</f>
        <v>2</v>
      </c>
      <c r="G155" s="1"/>
      <c r="H155" s="1"/>
      <c r="I155" s="5"/>
      <c r="J155" s="13">
        <v>2</v>
      </c>
      <c r="K155" s="13">
        <v>27149</v>
      </c>
      <c r="L155" s="5">
        <f t="shared" si="12"/>
        <v>54298</v>
      </c>
      <c r="M155" s="1"/>
      <c r="N155" s="4"/>
      <c r="O155" s="1" t="s">
        <v>43</v>
      </c>
      <c r="R155" s="32" t="s">
        <v>2020</v>
      </c>
    </row>
    <row r="156" spans="1:19" ht="51" customHeight="1" collapsed="1">
      <c r="A156" s="4">
        <v>103</v>
      </c>
      <c r="B156" s="19" t="s">
        <v>912</v>
      </c>
      <c r="C156" s="4" t="s">
        <v>913</v>
      </c>
      <c r="D156" s="29" t="s">
        <v>912</v>
      </c>
      <c r="E156" s="18" t="s">
        <v>366</v>
      </c>
      <c r="F156" s="3">
        <f t="shared" si="13"/>
        <v>15</v>
      </c>
      <c r="G156" s="1" t="s">
        <v>16</v>
      </c>
      <c r="H156" s="3" t="s">
        <v>34</v>
      </c>
      <c r="I156" s="5">
        <v>7</v>
      </c>
      <c r="J156" s="5">
        <v>8</v>
      </c>
      <c r="K156" s="5">
        <v>13232.14</v>
      </c>
      <c r="L156" s="6">
        <f t="shared" si="12"/>
        <v>198482.09999999998</v>
      </c>
      <c r="M156" s="4" t="s">
        <v>119</v>
      </c>
      <c r="N156" s="41"/>
      <c r="O156" s="1" t="s">
        <v>43</v>
      </c>
      <c r="R156" s="32" t="s">
        <v>2022</v>
      </c>
      <c r="S156" s="4">
        <v>21</v>
      </c>
    </row>
    <row r="157" spans="1:19" ht="51" customHeight="1">
      <c r="A157" s="4">
        <v>104</v>
      </c>
      <c r="B157" s="19" t="s">
        <v>934</v>
      </c>
      <c r="C157" s="4" t="s">
        <v>935</v>
      </c>
      <c r="D157" s="29" t="s">
        <v>934</v>
      </c>
      <c r="E157" s="18" t="s">
        <v>366</v>
      </c>
      <c r="F157" s="3">
        <f t="shared" si="13"/>
        <v>5</v>
      </c>
      <c r="G157" s="1" t="s">
        <v>16</v>
      </c>
      <c r="H157" s="3" t="s">
        <v>34</v>
      </c>
      <c r="I157" s="5">
        <v>3</v>
      </c>
      <c r="J157" s="5">
        <v>2</v>
      </c>
      <c r="K157" s="5">
        <v>13232.14</v>
      </c>
      <c r="L157" s="6">
        <f t="shared" si="12"/>
        <v>66160.7</v>
      </c>
      <c r="M157" s="4" t="s">
        <v>119</v>
      </c>
      <c r="N157" s="41"/>
      <c r="O157" s="1" t="s">
        <v>43</v>
      </c>
      <c r="R157" s="32" t="s">
        <v>2022</v>
      </c>
      <c r="S157" s="4">
        <v>22</v>
      </c>
    </row>
    <row r="158" spans="1:19" ht="51" customHeight="1">
      <c r="A158" s="4">
        <v>105</v>
      </c>
      <c r="B158" s="19" t="s">
        <v>888</v>
      </c>
      <c r="C158" s="4" t="s">
        <v>889</v>
      </c>
      <c r="D158" s="29" t="s">
        <v>888</v>
      </c>
      <c r="E158" s="18" t="s">
        <v>366</v>
      </c>
      <c r="F158" s="3">
        <f t="shared" si="13"/>
        <v>29</v>
      </c>
      <c r="G158" s="1" t="s">
        <v>16</v>
      </c>
      <c r="H158" s="3" t="s">
        <v>34</v>
      </c>
      <c r="I158" s="5">
        <v>12</v>
      </c>
      <c r="J158" s="5">
        <v>17</v>
      </c>
      <c r="K158" s="5">
        <v>10803.57</v>
      </c>
      <c r="L158" s="6">
        <f t="shared" si="12"/>
        <v>313303.52999999997</v>
      </c>
      <c r="M158" s="4" t="s">
        <v>119</v>
      </c>
      <c r="N158" s="41"/>
      <c r="O158" s="1" t="s">
        <v>43</v>
      </c>
      <c r="R158" s="32" t="s">
        <v>2022</v>
      </c>
      <c r="S158" s="4">
        <v>23</v>
      </c>
    </row>
    <row r="159" spans="1:19" ht="51" customHeight="1">
      <c r="A159" s="4">
        <v>106</v>
      </c>
      <c r="B159" s="19" t="s">
        <v>890</v>
      </c>
      <c r="C159" s="4" t="s">
        <v>891</v>
      </c>
      <c r="D159" s="29" t="s">
        <v>890</v>
      </c>
      <c r="E159" s="18" t="s">
        <v>366</v>
      </c>
      <c r="F159" s="3">
        <f t="shared" si="13"/>
        <v>53</v>
      </c>
      <c r="G159" s="1" t="s">
        <v>16</v>
      </c>
      <c r="H159" s="3" t="s">
        <v>34</v>
      </c>
      <c r="I159" s="5">
        <v>17</v>
      </c>
      <c r="J159" s="5">
        <v>36</v>
      </c>
      <c r="K159" s="5">
        <v>10803.57</v>
      </c>
      <c r="L159" s="6">
        <f t="shared" si="12"/>
        <v>572589.21</v>
      </c>
      <c r="M159" s="4" t="s">
        <v>119</v>
      </c>
      <c r="N159" s="41"/>
      <c r="O159" s="1" t="s">
        <v>43</v>
      </c>
      <c r="R159" s="32" t="s">
        <v>2022</v>
      </c>
      <c r="S159" s="4">
        <v>24</v>
      </c>
    </row>
    <row r="160" spans="1:19" ht="51" customHeight="1">
      <c r="A160" s="4">
        <v>107</v>
      </c>
      <c r="B160" s="19" t="s">
        <v>892</v>
      </c>
      <c r="C160" s="4" t="s">
        <v>893</v>
      </c>
      <c r="D160" s="29" t="s">
        <v>892</v>
      </c>
      <c r="E160" s="18" t="s">
        <v>366</v>
      </c>
      <c r="F160" s="3">
        <f t="shared" si="13"/>
        <v>63</v>
      </c>
      <c r="G160" s="1" t="s">
        <v>16</v>
      </c>
      <c r="H160" s="3" t="s">
        <v>34</v>
      </c>
      <c r="I160" s="5">
        <v>25</v>
      </c>
      <c r="J160" s="5">
        <v>38</v>
      </c>
      <c r="K160" s="5">
        <v>10803.57</v>
      </c>
      <c r="L160" s="6">
        <f t="shared" si="12"/>
        <v>680624.91</v>
      </c>
      <c r="M160" s="4" t="s">
        <v>119</v>
      </c>
      <c r="N160" s="41"/>
      <c r="O160" s="1" t="s">
        <v>43</v>
      </c>
      <c r="R160" s="32" t="s">
        <v>2022</v>
      </c>
      <c r="S160" s="4">
        <v>25</v>
      </c>
    </row>
    <row r="161" spans="1:19" ht="51" customHeight="1">
      <c r="A161" s="4">
        <v>108</v>
      </c>
      <c r="B161" s="19" t="s">
        <v>894</v>
      </c>
      <c r="C161" s="4" t="s">
        <v>895</v>
      </c>
      <c r="D161" s="29" t="s">
        <v>894</v>
      </c>
      <c r="E161" s="18" t="s">
        <v>366</v>
      </c>
      <c r="F161" s="3">
        <f t="shared" si="13"/>
        <v>84</v>
      </c>
      <c r="G161" s="1" t="s">
        <v>16</v>
      </c>
      <c r="H161" s="3" t="s">
        <v>34</v>
      </c>
      <c r="I161" s="5">
        <v>35</v>
      </c>
      <c r="J161" s="5">
        <v>49</v>
      </c>
      <c r="K161" s="5">
        <v>10803.57</v>
      </c>
      <c r="L161" s="6">
        <f t="shared" si="12"/>
        <v>907499.88</v>
      </c>
      <c r="M161" s="4" t="s">
        <v>119</v>
      </c>
      <c r="N161" s="41"/>
      <c r="O161" s="1" t="s">
        <v>43</v>
      </c>
      <c r="R161" s="32" t="s">
        <v>2022</v>
      </c>
      <c r="S161" s="4">
        <v>26</v>
      </c>
    </row>
    <row r="162" spans="1:19" ht="51" customHeight="1">
      <c r="A162" s="4">
        <v>109</v>
      </c>
      <c r="B162" s="19" t="s">
        <v>896</v>
      </c>
      <c r="C162" s="4" t="s">
        <v>897</v>
      </c>
      <c r="D162" s="29" t="s">
        <v>896</v>
      </c>
      <c r="E162" s="18" t="s">
        <v>366</v>
      </c>
      <c r="F162" s="3">
        <f t="shared" si="13"/>
        <v>104</v>
      </c>
      <c r="G162" s="1" t="s">
        <v>16</v>
      </c>
      <c r="H162" s="3" t="s">
        <v>34</v>
      </c>
      <c r="I162" s="5">
        <v>45</v>
      </c>
      <c r="J162" s="5">
        <v>59</v>
      </c>
      <c r="K162" s="5">
        <v>10803.57</v>
      </c>
      <c r="L162" s="6">
        <f t="shared" si="12"/>
        <v>1123571.28</v>
      </c>
      <c r="M162" s="4" t="s">
        <v>119</v>
      </c>
      <c r="N162" s="41"/>
      <c r="O162" s="1" t="s">
        <v>43</v>
      </c>
      <c r="R162" s="32" t="s">
        <v>2022</v>
      </c>
      <c r="S162" s="4">
        <v>27</v>
      </c>
    </row>
    <row r="163" spans="1:19" ht="51" customHeight="1">
      <c r="A163" s="4">
        <v>110</v>
      </c>
      <c r="B163" s="19" t="s">
        <v>898</v>
      </c>
      <c r="C163" s="4" t="s">
        <v>899</v>
      </c>
      <c r="D163" s="29" t="s">
        <v>898</v>
      </c>
      <c r="E163" s="18" t="s">
        <v>366</v>
      </c>
      <c r="F163" s="3">
        <f t="shared" si="13"/>
        <v>134</v>
      </c>
      <c r="G163" s="1" t="s">
        <v>16</v>
      </c>
      <c r="H163" s="3" t="s">
        <v>34</v>
      </c>
      <c r="I163" s="5">
        <v>56</v>
      </c>
      <c r="J163" s="5">
        <v>78</v>
      </c>
      <c r="K163" s="5">
        <v>10803.57</v>
      </c>
      <c r="L163" s="6">
        <f t="shared" si="12"/>
        <v>1447678.38</v>
      </c>
      <c r="M163" s="4" t="s">
        <v>119</v>
      </c>
      <c r="N163" s="41"/>
      <c r="O163" s="1" t="s">
        <v>43</v>
      </c>
      <c r="R163" s="32" t="s">
        <v>2022</v>
      </c>
      <c r="S163" s="4">
        <v>28</v>
      </c>
    </row>
    <row r="164" spans="1:19" ht="51" customHeight="1">
      <c r="A164" s="4">
        <v>111</v>
      </c>
      <c r="B164" s="19" t="s">
        <v>900</v>
      </c>
      <c r="C164" s="4" t="s">
        <v>901</v>
      </c>
      <c r="D164" s="29" t="s">
        <v>900</v>
      </c>
      <c r="E164" s="18" t="s">
        <v>366</v>
      </c>
      <c r="F164" s="3">
        <f t="shared" si="13"/>
        <v>192</v>
      </c>
      <c r="G164" s="1" t="s">
        <v>16</v>
      </c>
      <c r="H164" s="3" t="s">
        <v>34</v>
      </c>
      <c r="I164" s="5">
        <v>72</v>
      </c>
      <c r="J164" s="5">
        <v>120</v>
      </c>
      <c r="K164" s="5">
        <v>10803.57</v>
      </c>
      <c r="L164" s="6">
        <f t="shared" si="12"/>
        <v>2074285.44</v>
      </c>
      <c r="M164" s="4" t="s">
        <v>119</v>
      </c>
      <c r="N164" s="41"/>
      <c r="O164" s="1" t="s">
        <v>43</v>
      </c>
      <c r="R164" s="32" t="s">
        <v>2022</v>
      </c>
      <c r="S164" s="4">
        <v>29</v>
      </c>
    </row>
    <row r="165" spans="1:19" ht="51" customHeight="1">
      <c r="A165" s="4">
        <v>112</v>
      </c>
      <c r="B165" s="19" t="s">
        <v>902</v>
      </c>
      <c r="C165" s="4" t="s">
        <v>903</v>
      </c>
      <c r="D165" s="29" t="s">
        <v>902</v>
      </c>
      <c r="E165" s="18" t="s">
        <v>366</v>
      </c>
      <c r="F165" s="3">
        <f t="shared" si="13"/>
        <v>156</v>
      </c>
      <c r="G165" s="1" t="s">
        <v>16</v>
      </c>
      <c r="H165" s="3" t="s">
        <v>34</v>
      </c>
      <c r="I165" s="5">
        <v>72</v>
      </c>
      <c r="J165" s="5">
        <v>84</v>
      </c>
      <c r="K165" s="5">
        <v>10803.57</v>
      </c>
      <c r="L165" s="6">
        <f t="shared" si="12"/>
        <v>1685356.92</v>
      </c>
      <c r="M165" s="4" t="s">
        <v>119</v>
      </c>
      <c r="N165" s="41"/>
      <c r="O165" s="1" t="s">
        <v>43</v>
      </c>
      <c r="R165" s="32" t="s">
        <v>2022</v>
      </c>
      <c r="S165" s="4">
        <v>30</v>
      </c>
    </row>
    <row r="166" spans="1:19" ht="51" customHeight="1">
      <c r="A166" s="4">
        <v>113</v>
      </c>
      <c r="B166" s="19" t="s">
        <v>904</v>
      </c>
      <c r="C166" s="4" t="s">
        <v>905</v>
      </c>
      <c r="D166" s="29" t="s">
        <v>904</v>
      </c>
      <c r="E166" s="18" t="s">
        <v>366</v>
      </c>
      <c r="F166" s="3">
        <f t="shared" si="13"/>
        <v>80</v>
      </c>
      <c r="G166" s="1" t="s">
        <v>16</v>
      </c>
      <c r="H166" s="3" t="s">
        <v>34</v>
      </c>
      <c r="I166" s="5">
        <v>40</v>
      </c>
      <c r="J166" s="5">
        <v>40</v>
      </c>
      <c r="K166" s="5">
        <v>10803.57</v>
      </c>
      <c r="L166" s="6">
        <f t="shared" si="12"/>
        <v>864285.6</v>
      </c>
      <c r="M166" s="4" t="s">
        <v>119</v>
      </c>
      <c r="N166" s="41"/>
      <c r="O166" s="1" t="s">
        <v>43</v>
      </c>
      <c r="R166" s="32" t="s">
        <v>2022</v>
      </c>
      <c r="S166" s="4">
        <v>31</v>
      </c>
    </row>
    <row r="167" spans="1:19" ht="51" customHeight="1">
      <c r="A167" s="4">
        <v>114</v>
      </c>
      <c r="B167" s="19" t="s">
        <v>906</v>
      </c>
      <c r="C167" s="4" t="s">
        <v>907</v>
      </c>
      <c r="D167" s="29" t="s">
        <v>906</v>
      </c>
      <c r="E167" s="18" t="s">
        <v>366</v>
      </c>
      <c r="F167" s="3">
        <f t="shared" si="13"/>
        <v>53</v>
      </c>
      <c r="G167" s="1" t="s">
        <v>16</v>
      </c>
      <c r="H167" s="3" t="s">
        <v>34</v>
      </c>
      <c r="I167" s="5">
        <v>35</v>
      </c>
      <c r="J167" s="5">
        <v>18</v>
      </c>
      <c r="K167" s="5">
        <v>10803.57</v>
      </c>
      <c r="L167" s="6">
        <f t="shared" si="12"/>
        <v>572589.21</v>
      </c>
      <c r="M167" s="4" t="s">
        <v>119</v>
      </c>
      <c r="N167" s="41"/>
      <c r="O167" s="1" t="s">
        <v>43</v>
      </c>
      <c r="R167" s="32" t="s">
        <v>2022</v>
      </c>
      <c r="S167" s="4">
        <v>32</v>
      </c>
    </row>
    <row r="168" spans="1:19" ht="51" customHeight="1">
      <c r="A168" s="4">
        <v>115</v>
      </c>
      <c r="B168" s="19" t="s">
        <v>908</v>
      </c>
      <c r="C168" s="4" t="s">
        <v>909</v>
      </c>
      <c r="D168" s="29" t="s">
        <v>908</v>
      </c>
      <c r="E168" s="18" t="s">
        <v>366</v>
      </c>
      <c r="F168" s="3">
        <f t="shared" si="13"/>
        <v>15</v>
      </c>
      <c r="G168" s="1" t="s">
        <v>16</v>
      </c>
      <c r="H168" s="3" t="s">
        <v>34</v>
      </c>
      <c r="I168" s="5">
        <v>3</v>
      </c>
      <c r="J168" s="5">
        <v>12</v>
      </c>
      <c r="K168" s="5">
        <v>10803.57</v>
      </c>
      <c r="L168" s="6">
        <f t="shared" si="12"/>
        <v>162053.54999999999</v>
      </c>
      <c r="M168" s="4" t="s">
        <v>119</v>
      </c>
      <c r="N168" s="41"/>
      <c r="O168" s="1" t="s">
        <v>43</v>
      </c>
      <c r="R168" s="32" t="s">
        <v>2022</v>
      </c>
      <c r="S168" s="4">
        <v>33</v>
      </c>
    </row>
    <row r="169" spans="1:19" ht="51" customHeight="1">
      <c r="A169" s="4">
        <v>116</v>
      </c>
      <c r="B169" s="19" t="s">
        <v>910</v>
      </c>
      <c r="C169" s="4" t="s">
        <v>911</v>
      </c>
      <c r="D169" s="29" t="s">
        <v>910</v>
      </c>
      <c r="E169" s="18" t="s">
        <v>366</v>
      </c>
      <c r="F169" s="3">
        <f t="shared" si="13"/>
        <v>4</v>
      </c>
      <c r="G169" s="1" t="s">
        <v>16</v>
      </c>
      <c r="H169" s="3" t="s">
        <v>34</v>
      </c>
      <c r="I169" s="5">
        <v>2</v>
      </c>
      <c r="J169" s="5">
        <v>2</v>
      </c>
      <c r="K169" s="5">
        <v>10803.57</v>
      </c>
      <c r="L169" s="6">
        <f t="shared" si="12"/>
        <v>43214.28</v>
      </c>
      <c r="M169" s="4" t="s">
        <v>119</v>
      </c>
      <c r="N169" s="41"/>
      <c r="O169" s="1" t="s">
        <v>43</v>
      </c>
      <c r="R169" s="32" t="s">
        <v>2022</v>
      </c>
      <c r="S169" s="4">
        <v>34</v>
      </c>
    </row>
    <row r="170" spans="1:19" ht="51" customHeight="1">
      <c r="A170" s="4">
        <v>117</v>
      </c>
      <c r="B170" s="19" t="s">
        <v>914</v>
      </c>
      <c r="C170" s="4" t="s">
        <v>915</v>
      </c>
      <c r="D170" s="29" t="s">
        <v>914</v>
      </c>
      <c r="E170" s="18" t="s">
        <v>366</v>
      </c>
      <c r="F170" s="3">
        <f t="shared" si="13"/>
        <v>20</v>
      </c>
      <c r="G170" s="1" t="s">
        <v>16</v>
      </c>
      <c r="H170" s="3" t="s">
        <v>34</v>
      </c>
      <c r="I170" s="5">
        <v>6</v>
      </c>
      <c r="J170" s="5">
        <v>14</v>
      </c>
      <c r="K170" s="5">
        <v>13232.14</v>
      </c>
      <c r="L170" s="6">
        <f t="shared" si="12"/>
        <v>264642.8</v>
      </c>
      <c r="M170" s="4" t="s">
        <v>119</v>
      </c>
      <c r="N170" s="41"/>
      <c r="O170" s="1" t="s">
        <v>43</v>
      </c>
      <c r="R170" s="32" t="s">
        <v>2022</v>
      </c>
      <c r="S170" s="4">
        <v>35</v>
      </c>
    </row>
    <row r="171" spans="1:19" ht="51" customHeight="1">
      <c r="A171" s="4">
        <v>118</v>
      </c>
      <c r="B171" s="19" t="s">
        <v>916</v>
      </c>
      <c r="C171" s="4" t="s">
        <v>917</v>
      </c>
      <c r="D171" s="29" t="s">
        <v>916</v>
      </c>
      <c r="E171" s="18" t="s">
        <v>366</v>
      </c>
      <c r="F171" s="3">
        <f t="shared" si="13"/>
        <v>43</v>
      </c>
      <c r="G171" s="1" t="s">
        <v>16</v>
      </c>
      <c r="H171" s="3" t="s">
        <v>34</v>
      </c>
      <c r="I171" s="5">
        <v>13</v>
      </c>
      <c r="J171" s="5">
        <v>30</v>
      </c>
      <c r="K171" s="5">
        <v>13232.14</v>
      </c>
      <c r="L171" s="6">
        <f t="shared" si="12"/>
        <v>568982.02</v>
      </c>
      <c r="M171" s="4" t="s">
        <v>119</v>
      </c>
      <c r="N171" s="41"/>
      <c r="O171" s="1" t="s">
        <v>43</v>
      </c>
      <c r="R171" s="32" t="s">
        <v>2022</v>
      </c>
      <c r="S171" s="4">
        <v>36</v>
      </c>
    </row>
    <row r="172" spans="1:19" ht="51" customHeight="1">
      <c r="A172" s="4">
        <v>119</v>
      </c>
      <c r="B172" s="19" t="s">
        <v>918</v>
      </c>
      <c r="C172" s="4" t="s">
        <v>919</v>
      </c>
      <c r="D172" s="29" t="s">
        <v>918</v>
      </c>
      <c r="E172" s="18" t="s">
        <v>366</v>
      </c>
      <c r="F172" s="3">
        <f t="shared" si="13"/>
        <v>46</v>
      </c>
      <c r="G172" s="1" t="s">
        <v>16</v>
      </c>
      <c r="H172" s="3" t="s">
        <v>34</v>
      </c>
      <c r="I172" s="5">
        <v>11</v>
      </c>
      <c r="J172" s="5">
        <v>35</v>
      </c>
      <c r="K172" s="5">
        <v>13232.14</v>
      </c>
      <c r="L172" s="6">
        <f t="shared" si="12"/>
        <v>608678.43999999994</v>
      </c>
      <c r="M172" s="4" t="s">
        <v>119</v>
      </c>
      <c r="N172" s="41"/>
      <c r="O172" s="1" t="s">
        <v>43</v>
      </c>
      <c r="R172" s="32" t="s">
        <v>2022</v>
      </c>
      <c r="S172" s="4">
        <v>37</v>
      </c>
    </row>
    <row r="173" spans="1:19" ht="51" customHeight="1">
      <c r="A173" s="4">
        <v>120</v>
      </c>
      <c r="B173" s="19" t="s">
        <v>920</v>
      </c>
      <c r="C173" s="4" t="s">
        <v>921</v>
      </c>
      <c r="D173" s="29" t="s">
        <v>920</v>
      </c>
      <c r="E173" s="18" t="s">
        <v>366</v>
      </c>
      <c r="F173" s="3">
        <f t="shared" si="13"/>
        <v>42</v>
      </c>
      <c r="G173" s="1" t="s">
        <v>16</v>
      </c>
      <c r="H173" s="3" t="s">
        <v>34</v>
      </c>
      <c r="I173" s="5">
        <v>10</v>
      </c>
      <c r="J173" s="5">
        <v>32</v>
      </c>
      <c r="K173" s="5">
        <v>13232.14</v>
      </c>
      <c r="L173" s="6">
        <f t="shared" si="12"/>
        <v>555749.88</v>
      </c>
      <c r="M173" s="4" t="s">
        <v>119</v>
      </c>
      <c r="N173" s="41"/>
      <c r="O173" s="1" t="s">
        <v>43</v>
      </c>
      <c r="R173" s="32" t="s">
        <v>2022</v>
      </c>
      <c r="S173" s="4">
        <v>38</v>
      </c>
    </row>
    <row r="174" spans="1:19" ht="51" customHeight="1">
      <c r="A174" s="4">
        <v>121</v>
      </c>
      <c r="B174" s="19" t="s">
        <v>922</v>
      </c>
      <c r="C174" s="4" t="s">
        <v>923</v>
      </c>
      <c r="D174" s="29" t="s">
        <v>922</v>
      </c>
      <c r="E174" s="18" t="s">
        <v>366</v>
      </c>
      <c r="F174" s="3">
        <f t="shared" si="13"/>
        <v>40</v>
      </c>
      <c r="G174" s="1" t="s">
        <v>16</v>
      </c>
      <c r="H174" s="3" t="s">
        <v>34</v>
      </c>
      <c r="I174" s="5">
        <v>15</v>
      </c>
      <c r="J174" s="5">
        <v>25</v>
      </c>
      <c r="K174" s="5">
        <v>13232.14</v>
      </c>
      <c r="L174" s="6">
        <f t="shared" si="12"/>
        <v>529285.6</v>
      </c>
      <c r="M174" s="4" t="s">
        <v>119</v>
      </c>
      <c r="N174" s="41"/>
      <c r="O174" s="1" t="s">
        <v>43</v>
      </c>
      <c r="R174" s="32" t="s">
        <v>2022</v>
      </c>
      <c r="S174" s="4">
        <v>39</v>
      </c>
    </row>
    <row r="175" spans="1:19" ht="51" customHeight="1">
      <c r="A175" s="4">
        <v>122</v>
      </c>
      <c r="B175" s="19" t="s">
        <v>924</v>
      </c>
      <c r="C175" s="4" t="s">
        <v>925</v>
      </c>
      <c r="D175" s="29" t="s">
        <v>924</v>
      </c>
      <c r="E175" s="18" t="s">
        <v>366</v>
      </c>
      <c r="F175" s="3">
        <f t="shared" si="13"/>
        <v>63</v>
      </c>
      <c r="G175" s="1" t="s">
        <v>16</v>
      </c>
      <c r="H175" s="3" t="s">
        <v>34</v>
      </c>
      <c r="I175" s="5">
        <v>18</v>
      </c>
      <c r="J175" s="5">
        <v>45</v>
      </c>
      <c r="K175" s="5">
        <v>13232.14</v>
      </c>
      <c r="L175" s="6">
        <f t="shared" si="12"/>
        <v>833624.82</v>
      </c>
      <c r="M175" s="4" t="s">
        <v>119</v>
      </c>
      <c r="N175" s="41"/>
      <c r="O175" s="1" t="s">
        <v>43</v>
      </c>
      <c r="R175" s="32" t="s">
        <v>2022</v>
      </c>
      <c r="S175" s="4">
        <v>40</v>
      </c>
    </row>
    <row r="176" spans="1:19" ht="51" customHeight="1">
      <c r="A176" s="4">
        <v>123</v>
      </c>
      <c r="B176" s="19" t="s">
        <v>926</v>
      </c>
      <c r="C176" s="4" t="s">
        <v>927</v>
      </c>
      <c r="D176" s="29" t="s">
        <v>926</v>
      </c>
      <c r="E176" s="18" t="s">
        <v>366</v>
      </c>
      <c r="F176" s="3">
        <f t="shared" si="13"/>
        <v>62</v>
      </c>
      <c r="G176" s="1" t="s">
        <v>16</v>
      </c>
      <c r="H176" s="3" t="s">
        <v>34</v>
      </c>
      <c r="I176" s="5">
        <v>27</v>
      </c>
      <c r="J176" s="5">
        <v>35</v>
      </c>
      <c r="K176" s="5">
        <v>13232.14</v>
      </c>
      <c r="L176" s="6">
        <f t="shared" si="12"/>
        <v>820392.67999999993</v>
      </c>
      <c r="M176" s="4" t="s">
        <v>119</v>
      </c>
      <c r="N176" s="41"/>
      <c r="O176" s="1" t="s">
        <v>43</v>
      </c>
      <c r="R176" s="32" t="s">
        <v>2022</v>
      </c>
      <c r="S176" s="4">
        <v>41</v>
      </c>
    </row>
    <row r="177" spans="1:22" ht="51" customHeight="1">
      <c r="A177" s="4">
        <v>124</v>
      </c>
      <c r="B177" s="19" t="s">
        <v>928</v>
      </c>
      <c r="C177" s="4" t="s">
        <v>929</v>
      </c>
      <c r="D177" s="29" t="s">
        <v>928</v>
      </c>
      <c r="E177" s="18" t="s">
        <v>366</v>
      </c>
      <c r="F177" s="3">
        <f t="shared" si="13"/>
        <v>34</v>
      </c>
      <c r="G177" s="1" t="s">
        <v>16</v>
      </c>
      <c r="H177" s="3" t="s">
        <v>34</v>
      </c>
      <c r="I177" s="5">
        <v>14</v>
      </c>
      <c r="J177" s="5">
        <v>20</v>
      </c>
      <c r="K177" s="5">
        <v>13232.14</v>
      </c>
      <c r="L177" s="6">
        <f t="shared" si="12"/>
        <v>449892.76</v>
      </c>
      <c r="M177" s="4" t="s">
        <v>119</v>
      </c>
      <c r="N177" s="41"/>
      <c r="O177" s="1" t="s">
        <v>43</v>
      </c>
      <c r="R177" s="32" t="s">
        <v>2022</v>
      </c>
      <c r="S177" s="4">
        <v>42</v>
      </c>
    </row>
    <row r="178" spans="1:22" ht="51" customHeight="1">
      <c r="A178" s="4">
        <v>125</v>
      </c>
      <c r="B178" s="19" t="s">
        <v>930</v>
      </c>
      <c r="C178" s="4" t="s">
        <v>931</v>
      </c>
      <c r="D178" s="29" t="s">
        <v>930</v>
      </c>
      <c r="E178" s="18" t="s">
        <v>366</v>
      </c>
      <c r="F178" s="3">
        <f t="shared" si="13"/>
        <v>36</v>
      </c>
      <c r="G178" s="1" t="s">
        <v>16</v>
      </c>
      <c r="H178" s="3" t="s">
        <v>34</v>
      </c>
      <c r="I178" s="5">
        <v>18</v>
      </c>
      <c r="J178" s="5">
        <v>18</v>
      </c>
      <c r="K178" s="5">
        <v>13232.14</v>
      </c>
      <c r="L178" s="6">
        <f t="shared" si="12"/>
        <v>476357.04</v>
      </c>
      <c r="M178" s="4" t="s">
        <v>119</v>
      </c>
      <c r="N178" s="41"/>
      <c r="O178" s="1" t="s">
        <v>43</v>
      </c>
      <c r="R178" s="32" t="s">
        <v>2022</v>
      </c>
      <c r="S178" s="4">
        <v>43</v>
      </c>
    </row>
    <row r="179" spans="1:22" ht="51" customHeight="1">
      <c r="A179" s="4">
        <v>126</v>
      </c>
      <c r="B179" s="19" t="s">
        <v>932</v>
      </c>
      <c r="C179" s="4" t="s">
        <v>933</v>
      </c>
      <c r="D179" s="29" t="s">
        <v>932</v>
      </c>
      <c r="E179" s="18" t="s">
        <v>366</v>
      </c>
      <c r="F179" s="3">
        <f t="shared" si="13"/>
        <v>23</v>
      </c>
      <c r="G179" s="1" t="s">
        <v>16</v>
      </c>
      <c r="H179" s="3" t="s">
        <v>34</v>
      </c>
      <c r="I179" s="5">
        <v>8</v>
      </c>
      <c r="J179" s="5">
        <v>15</v>
      </c>
      <c r="K179" s="5">
        <v>13232.14</v>
      </c>
      <c r="L179" s="6">
        <f t="shared" si="12"/>
        <v>304339.21999999997</v>
      </c>
      <c r="M179" s="4" t="s">
        <v>119</v>
      </c>
      <c r="N179" s="41"/>
      <c r="O179" s="1" t="s">
        <v>43</v>
      </c>
      <c r="R179" s="32" t="s">
        <v>2022</v>
      </c>
      <c r="S179" s="4">
        <v>44</v>
      </c>
    </row>
    <row r="180" spans="1:22" ht="51" customHeight="1">
      <c r="A180" s="4">
        <v>127</v>
      </c>
      <c r="B180" s="19" t="s">
        <v>996</v>
      </c>
      <c r="C180" s="4" t="s">
        <v>997</v>
      </c>
      <c r="D180" s="29" t="s">
        <v>996</v>
      </c>
      <c r="E180" s="18" t="s">
        <v>366</v>
      </c>
      <c r="F180" s="3">
        <f t="shared" si="13"/>
        <v>50</v>
      </c>
      <c r="G180" s="1" t="s">
        <v>16</v>
      </c>
      <c r="H180" s="3" t="s">
        <v>34</v>
      </c>
      <c r="I180" s="5"/>
      <c r="J180" s="5">
        <v>50</v>
      </c>
      <c r="K180" s="5">
        <v>4970.54</v>
      </c>
      <c r="L180" s="6">
        <f t="shared" ref="L180:L211" si="14">F180*K180</f>
        <v>248527</v>
      </c>
      <c r="M180" s="4" t="s">
        <v>119</v>
      </c>
      <c r="N180" s="41"/>
      <c r="O180" s="1" t="s">
        <v>43</v>
      </c>
      <c r="R180" s="32" t="s">
        <v>2022</v>
      </c>
      <c r="S180" s="4">
        <v>45</v>
      </c>
    </row>
    <row r="181" spans="1:22" ht="51" customHeight="1">
      <c r="A181" s="4">
        <v>128</v>
      </c>
      <c r="B181" s="5" t="s">
        <v>1785</v>
      </c>
      <c r="C181" s="4" t="s">
        <v>1786</v>
      </c>
      <c r="D181" s="2" t="s">
        <v>1785</v>
      </c>
      <c r="E181" s="18" t="s">
        <v>1718</v>
      </c>
      <c r="F181" s="3">
        <f t="shared" si="13"/>
        <v>453</v>
      </c>
      <c r="G181" s="1" t="s">
        <v>16</v>
      </c>
      <c r="H181" s="3" t="s">
        <v>34</v>
      </c>
      <c r="I181" s="13">
        <v>403</v>
      </c>
      <c r="J181" s="5">
        <v>50</v>
      </c>
      <c r="K181" s="13">
        <v>1276.7857142857142</v>
      </c>
      <c r="L181" s="6">
        <f t="shared" si="14"/>
        <v>578383.92857142852</v>
      </c>
      <c r="M181" s="4" t="s">
        <v>22</v>
      </c>
      <c r="N181" s="1" t="s">
        <v>1429</v>
      </c>
      <c r="O181" s="1"/>
      <c r="P181" s="10"/>
      <c r="Q181" s="10"/>
      <c r="R181" s="10" t="s">
        <v>2118</v>
      </c>
      <c r="S181" s="4">
        <v>3</v>
      </c>
      <c r="T181" s="10"/>
      <c r="U181" s="10"/>
      <c r="V181" s="10"/>
    </row>
    <row r="182" spans="1:22" ht="51" customHeight="1">
      <c r="A182" s="4">
        <v>129</v>
      </c>
      <c r="B182" s="5" t="s">
        <v>2313</v>
      </c>
      <c r="C182" s="4" t="s">
        <v>2314</v>
      </c>
      <c r="D182" s="29" t="s">
        <v>2313</v>
      </c>
      <c r="E182" s="18" t="s">
        <v>28</v>
      </c>
      <c r="F182" s="3">
        <f t="shared" si="13"/>
        <v>15</v>
      </c>
      <c r="G182" s="1" t="s">
        <v>16</v>
      </c>
      <c r="H182" s="3" t="s">
        <v>34</v>
      </c>
      <c r="I182" s="3">
        <v>15</v>
      </c>
      <c r="J182" s="3"/>
      <c r="K182" s="6">
        <v>220.54</v>
      </c>
      <c r="L182" s="6">
        <f t="shared" si="14"/>
        <v>3308.1</v>
      </c>
      <c r="M182" s="4" t="s">
        <v>119</v>
      </c>
      <c r="N182" s="21"/>
      <c r="O182" s="1" t="s">
        <v>2134</v>
      </c>
      <c r="P182" s="10"/>
      <c r="Q182" s="10"/>
      <c r="R182" s="10" t="s">
        <v>3712</v>
      </c>
      <c r="S182" s="4">
        <v>36</v>
      </c>
      <c r="T182" s="10"/>
      <c r="U182" s="10"/>
      <c r="V182" s="10"/>
    </row>
    <row r="183" spans="1:22" ht="51" customHeight="1">
      <c r="A183" s="4">
        <v>130</v>
      </c>
      <c r="B183" s="5" t="s">
        <v>2277</v>
      </c>
      <c r="C183" s="4" t="s">
        <v>2278</v>
      </c>
      <c r="D183" s="29" t="s">
        <v>2277</v>
      </c>
      <c r="E183" s="18" t="s">
        <v>28</v>
      </c>
      <c r="F183" s="3">
        <f t="shared" si="13"/>
        <v>123</v>
      </c>
      <c r="G183" s="1" t="s">
        <v>16</v>
      </c>
      <c r="H183" s="3" t="s">
        <v>34</v>
      </c>
      <c r="I183" s="3">
        <v>56</v>
      </c>
      <c r="J183" s="3">
        <v>67</v>
      </c>
      <c r="K183" s="6">
        <v>892.86</v>
      </c>
      <c r="L183" s="6">
        <f t="shared" si="14"/>
        <v>109821.78</v>
      </c>
      <c r="M183" s="4" t="s">
        <v>119</v>
      </c>
      <c r="N183" s="21"/>
      <c r="O183" s="1" t="s">
        <v>2134</v>
      </c>
      <c r="P183" s="10"/>
      <c r="Q183" s="10"/>
      <c r="R183" s="10" t="s">
        <v>3712</v>
      </c>
      <c r="S183" s="4">
        <v>37</v>
      </c>
      <c r="T183" s="10"/>
      <c r="U183" s="10"/>
      <c r="V183" s="10"/>
    </row>
    <row r="184" spans="1:22" ht="51" customHeight="1">
      <c r="A184" s="4">
        <v>131</v>
      </c>
      <c r="B184" s="5" t="s">
        <v>2413</v>
      </c>
      <c r="C184" s="4" t="s">
        <v>2414</v>
      </c>
      <c r="D184" s="29" t="s">
        <v>2413</v>
      </c>
      <c r="E184" s="18" t="s">
        <v>838</v>
      </c>
      <c r="F184" s="3">
        <f t="shared" si="13"/>
        <v>6680</v>
      </c>
      <c r="G184" s="1" t="s">
        <v>16</v>
      </c>
      <c r="H184" s="3" t="s">
        <v>34</v>
      </c>
      <c r="I184" s="3">
        <v>3330</v>
      </c>
      <c r="J184" s="3">
        <v>3350</v>
      </c>
      <c r="K184" s="6">
        <v>624.11</v>
      </c>
      <c r="L184" s="6">
        <f t="shared" si="14"/>
        <v>4169054.8000000003</v>
      </c>
      <c r="M184" s="4" t="s">
        <v>119</v>
      </c>
      <c r="N184" s="21"/>
      <c r="O184" s="1" t="s">
        <v>2134</v>
      </c>
      <c r="P184" s="10"/>
      <c r="Q184" s="10"/>
      <c r="R184" s="10" t="s">
        <v>3712</v>
      </c>
      <c r="S184" s="4">
        <v>38</v>
      </c>
      <c r="T184" s="10"/>
      <c r="U184" s="10"/>
      <c r="V184" s="10"/>
    </row>
    <row r="185" spans="1:22" ht="51" customHeight="1">
      <c r="A185" s="4">
        <v>132</v>
      </c>
      <c r="B185" s="5" t="s">
        <v>2417</v>
      </c>
      <c r="C185" s="4" t="s">
        <v>2418</v>
      </c>
      <c r="D185" s="29" t="s">
        <v>2417</v>
      </c>
      <c r="E185" s="18" t="s">
        <v>1806</v>
      </c>
      <c r="F185" s="3">
        <f t="shared" si="13"/>
        <v>3</v>
      </c>
      <c r="G185" s="1" t="s">
        <v>16</v>
      </c>
      <c r="H185" s="3" t="s">
        <v>34</v>
      </c>
      <c r="I185" s="3">
        <v>3</v>
      </c>
      <c r="J185" s="3"/>
      <c r="K185" s="6">
        <v>13185.27</v>
      </c>
      <c r="L185" s="6">
        <f t="shared" si="14"/>
        <v>39555.81</v>
      </c>
      <c r="M185" s="4" t="s">
        <v>119</v>
      </c>
      <c r="N185" s="21"/>
      <c r="O185" s="1" t="s">
        <v>2134</v>
      </c>
      <c r="P185" s="10"/>
      <c r="Q185" s="10"/>
      <c r="R185" s="10" t="s">
        <v>3712</v>
      </c>
      <c r="S185" s="4">
        <v>39</v>
      </c>
      <c r="T185" s="10"/>
      <c r="U185" s="10"/>
      <c r="V185" s="10"/>
    </row>
    <row r="186" spans="1:22" ht="51" customHeight="1">
      <c r="A186" s="4">
        <v>133</v>
      </c>
      <c r="B186" s="5" t="s">
        <v>2219</v>
      </c>
      <c r="C186" s="4" t="s">
        <v>2220</v>
      </c>
      <c r="D186" s="29" t="s">
        <v>2219</v>
      </c>
      <c r="E186" s="18" t="s">
        <v>28</v>
      </c>
      <c r="F186" s="3">
        <f t="shared" si="13"/>
        <v>51</v>
      </c>
      <c r="G186" s="1" t="s">
        <v>16</v>
      </c>
      <c r="H186" s="3" t="s">
        <v>34</v>
      </c>
      <c r="I186" s="3">
        <v>51</v>
      </c>
      <c r="J186" s="3"/>
      <c r="K186" s="6">
        <v>220.54</v>
      </c>
      <c r="L186" s="6">
        <f t="shared" si="14"/>
        <v>11247.539999999999</v>
      </c>
      <c r="M186" s="4" t="s">
        <v>119</v>
      </c>
      <c r="N186" s="21"/>
      <c r="O186" s="1" t="s">
        <v>2134</v>
      </c>
      <c r="P186" s="10"/>
      <c r="Q186" s="10"/>
      <c r="R186" s="10" t="s">
        <v>3712</v>
      </c>
      <c r="S186" s="4">
        <v>40</v>
      </c>
      <c r="T186" s="10"/>
      <c r="U186" s="10"/>
      <c r="V186" s="10"/>
    </row>
    <row r="187" spans="1:22" ht="51" customHeight="1">
      <c r="A187" s="4">
        <v>134</v>
      </c>
      <c r="B187" s="5" t="s">
        <v>3256</v>
      </c>
      <c r="C187" s="4" t="s">
        <v>3257</v>
      </c>
      <c r="D187" s="44" t="s">
        <v>3256</v>
      </c>
      <c r="E187" s="45" t="s">
        <v>28</v>
      </c>
      <c r="F187" s="3">
        <f t="shared" ref="F187:F218" si="15">I187+J187</f>
        <v>10</v>
      </c>
      <c r="G187" s="1" t="s">
        <v>16</v>
      </c>
      <c r="H187" s="3" t="s">
        <v>34</v>
      </c>
      <c r="I187" s="3"/>
      <c r="J187" s="3">
        <v>10</v>
      </c>
      <c r="K187" s="23">
        <v>86.607142857142847</v>
      </c>
      <c r="L187" s="6">
        <f t="shared" si="14"/>
        <v>866.07142857142844</v>
      </c>
      <c r="M187" s="46" t="s">
        <v>22</v>
      </c>
      <c r="N187" s="47"/>
      <c r="O187" s="24" t="s">
        <v>1429</v>
      </c>
      <c r="P187" s="10"/>
      <c r="Q187" s="10"/>
      <c r="R187" s="10" t="s">
        <v>3712</v>
      </c>
      <c r="S187" s="4">
        <v>41</v>
      </c>
      <c r="T187" s="10"/>
      <c r="U187" s="10"/>
      <c r="V187" s="10"/>
    </row>
    <row r="188" spans="1:22" ht="51" customHeight="1">
      <c r="A188" s="4">
        <v>135</v>
      </c>
      <c r="B188" s="5" t="s">
        <v>3170</v>
      </c>
      <c r="C188" s="4" t="s">
        <v>3171</v>
      </c>
      <c r="D188" s="29" t="s">
        <v>3170</v>
      </c>
      <c r="E188" s="18" t="s">
        <v>28</v>
      </c>
      <c r="F188" s="3">
        <f t="shared" si="15"/>
        <v>5</v>
      </c>
      <c r="G188" s="1" t="s">
        <v>16</v>
      </c>
      <c r="H188" s="3" t="s">
        <v>34</v>
      </c>
      <c r="I188" s="3"/>
      <c r="J188" s="3">
        <v>5</v>
      </c>
      <c r="K188" s="6">
        <v>93.749999999999986</v>
      </c>
      <c r="L188" s="6">
        <f t="shared" si="14"/>
        <v>468.74999999999994</v>
      </c>
      <c r="M188" s="4" t="s">
        <v>22</v>
      </c>
      <c r="N188" s="21"/>
      <c r="O188" s="1" t="s">
        <v>1429</v>
      </c>
      <c r="P188" s="10"/>
      <c r="Q188" s="10"/>
      <c r="R188" s="10" t="s">
        <v>3712</v>
      </c>
      <c r="S188" s="4">
        <v>42</v>
      </c>
      <c r="T188" s="10"/>
      <c r="U188" s="10"/>
      <c r="V188" s="10"/>
    </row>
    <row r="189" spans="1:22" ht="51" customHeight="1">
      <c r="A189" s="4">
        <v>136</v>
      </c>
      <c r="B189" s="5" t="s">
        <v>2415</v>
      </c>
      <c r="C189" s="4" t="s">
        <v>2416</v>
      </c>
      <c r="D189" s="29" t="s">
        <v>2415</v>
      </c>
      <c r="E189" s="18" t="s">
        <v>838</v>
      </c>
      <c r="F189" s="3">
        <f t="shared" si="15"/>
        <v>200</v>
      </c>
      <c r="G189" s="1" t="s">
        <v>16</v>
      </c>
      <c r="H189" s="3" t="s">
        <v>34</v>
      </c>
      <c r="I189" s="3">
        <v>200</v>
      </c>
      <c r="J189" s="3"/>
      <c r="K189" s="6">
        <v>1029.78</v>
      </c>
      <c r="L189" s="6">
        <f t="shared" si="14"/>
        <v>205956</v>
      </c>
      <c r="M189" s="4" t="s">
        <v>119</v>
      </c>
      <c r="N189" s="21"/>
      <c r="O189" s="1" t="s">
        <v>2134</v>
      </c>
      <c r="P189" s="10"/>
      <c r="Q189" s="10"/>
      <c r="R189" s="10" t="s">
        <v>3712</v>
      </c>
      <c r="S189" s="4">
        <v>43</v>
      </c>
      <c r="T189" s="10"/>
      <c r="U189" s="10"/>
      <c r="V189" s="10"/>
    </row>
    <row r="190" spans="1:22" ht="51" customHeight="1">
      <c r="A190" s="4">
        <v>137</v>
      </c>
      <c r="B190" s="5" t="s">
        <v>2419</v>
      </c>
      <c r="C190" s="4" t="s">
        <v>2420</v>
      </c>
      <c r="D190" s="29" t="s">
        <v>2419</v>
      </c>
      <c r="E190" s="18" t="s">
        <v>1806</v>
      </c>
      <c r="F190" s="3">
        <f t="shared" si="15"/>
        <v>2940</v>
      </c>
      <c r="G190" s="1" t="s">
        <v>16</v>
      </c>
      <c r="H190" s="3" t="s">
        <v>34</v>
      </c>
      <c r="I190" s="3">
        <v>200</v>
      </c>
      <c r="J190" s="3">
        <v>2740</v>
      </c>
      <c r="K190" s="6">
        <v>98.21</v>
      </c>
      <c r="L190" s="6">
        <f t="shared" si="14"/>
        <v>288737.39999999997</v>
      </c>
      <c r="M190" s="4" t="s">
        <v>119</v>
      </c>
      <c r="N190" s="21"/>
      <c r="O190" s="1" t="s">
        <v>2134</v>
      </c>
      <c r="P190" s="10"/>
      <c r="Q190" s="10"/>
      <c r="R190" s="10" t="s">
        <v>3712</v>
      </c>
      <c r="S190" s="4">
        <v>44</v>
      </c>
      <c r="T190" s="10"/>
      <c r="U190" s="10"/>
      <c r="V190" s="10"/>
    </row>
    <row r="191" spans="1:22" ht="51" customHeight="1">
      <c r="A191" s="4">
        <v>138</v>
      </c>
      <c r="B191" s="5" t="s">
        <v>1726</v>
      </c>
      <c r="C191" s="4" t="s">
        <v>1727</v>
      </c>
      <c r="D191" s="2" t="s">
        <v>1726</v>
      </c>
      <c r="E191" s="18" t="s">
        <v>875</v>
      </c>
      <c r="F191" s="3">
        <f t="shared" si="15"/>
        <v>16</v>
      </c>
      <c r="G191" s="1" t="s">
        <v>16</v>
      </c>
      <c r="H191" s="3" t="s">
        <v>34</v>
      </c>
      <c r="I191" s="13">
        <v>16</v>
      </c>
      <c r="J191" s="5"/>
      <c r="K191" s="13">
        <v>782.14285714285711</v>
      </c>
      <c r="L191" s="6">
        <f t="shared" si="14"/>
        <v>12514.285714285714</v>
      </c>
      <c r="M191" s="4" t="s">
        <v>22</v>
      </c>
      <c r="N191" s="1" t="s">
        <v>1429</v>
      </c>
      <c r="O191" s="1"/>
      <c r="P191" s="10"/>
      <c r="Q191" s="10"/>
      <c r="R191" s="10" t="s">
        <v>2118</v>
      </c>
      <c r="S191" s="4">
        <v>4</v>
      </c>
      <c r="T191" s="10"/>
      <c r="U191" s="10"/>
      <c r="V191" s="10"/>
    </row>
    <row r="192" spans="1:22" ht="51" customHeight="1">
      <c r="A192" s="4">
        <v>139</v>
      </c>
      <c r="B192" s="5" t="s">
        <v>2421</v>
      </c>
      <c r="C192" s="4" t="s">
        <v>2422</v>
      </c>
      <c r="D192" s="29" t="s">
        <v>2421</v>
      </c>
      <c r="E192" s="18" t="s">
        <v>1806</v>
      </c>
      <c r="F192" s="3">
        <f t="shared" si="15"/>
        <v>50</v>
      </c>
      <c r="G192" s="1" t="s">
        <v>16</v>
      </c>
      <c r="H192" s="3" t="s">
        <v>34</v>
      </c>
      <c r="I192" s="3">
        <v>50</v>
      </c>
      <c r="J192" s="3"/>
      <c r="K192" s="6">
        <v>294.64</v>
      </c>
      <c r="L192" s="6">
        <f t="shared" si="14"/>
        <v>14732</v>
      </c>
      <c r="M192" s="4" t="s">
        <v>119</v>
      </c>
      <c r="N192" s="21"/>
      <c r="O192" s="1" t="s">
        <v>2134</v>
      </c>
      <c r="P192" s="10"/>
      <c r="Q192" s="10"/>
      <c r="R192" s="10" t="s">
        <v>3712</v>
      </c>
      <c r="S192" s="4">
        <v>45</v>
      </c>
      <c r="T192" s="10"/>
      <c r="U192" s="10"/>
      <c r="V192" s="10"/>
    </row>
    <row r="193" spans="1:22" ht="51" customHeight="1">
      <c r="A193" s="4">
        <v>140</v>
      </c>
      <c r="B193" s="5" t="s">
        <v>3000</v>
      </c>
      <c r="C193" s="4" t="s">
        <v>3001</v>
      </c>
      <c r="D193" s="29" t="s">
        <v>3000</v>
      </c>
      <c r="E193" s="18" t="s">
        <v>28</v>
      </c>
      <c r="F193" s="3">
        <f t="shared" si="15"/>
        <v>10</v>
      </c>
      <c r="G193" s="1" t="s">
        <v>16</v>
      </c>
      <c r="H193" s="3" t="s">
        <v>34</v>
      </c>
      <c r="I193" s="3">
        <v>5</v>
      </c>
      <c r="J193" s="3">
        <v>5</v>
      </c>
      <c r="K193" s="6">
        <v>408.03571428571422</v>
      </c>
      <c r="L193" s="6">
        <f t="shared" si="14"/>
        <v>4080.3571428571422</v>
      </c>
      <c r="M193" s="4" t="s">
        <v>22</v>
      </c>
      <c r="N193" s="21"/>
      <c r="O193" s="1" t="s">
        <v>1429</v>
      </c>
      <c r="P193" s="10"/>
      <c r="Q193" s="10"/>
      <c r="R193" s="10" t="s">
        <v>3712</v>
      </c>
      <c r="S193" s="4">
        <v>46</v>
      </c>
      <c r="T193" s="10"/>
      <c r="U193" s="10"/>
      <c r="V193" s="10"/>
    </row>
    <row r="194" spans="1:22" ht="51" customHeight="1">
      <c r="A194" s="4">
        <v>141</v>
      </c>
      <c r="B194" s="5" t="s">
        <v>3004</v>
      </c>
      <c r="C194" s="4" t="s">
        <v>3005</v>
      </c>
      <c r="D194" s="29" t="s">
        <v>3004</v>
      </c>
      <c r="E194" s="18" t="s">
        <v>28</v>
      </c>
      <c r="F194" s="3">
        <f t="shared" si="15"/>
        <v>5</v>
      </c>
      <c r="G194" s="1" t="s">
        <v>16</v>
      </c>
      <c r="H194" s="3" t="s">
        <v>34</v>
      </c>
      <c r="I194" s="3">
        <v>5</v>
      </c>
      <c r="J194" s="3"/>
      <c r="K194" s="6">
        <v>430.35714285714283</v>
      </c>
      <c r="L194" s="6">
        <f t="shared" si="14"/>
        <v>2151.7857142857142</v>
      </c>
      <c r="M194" s="4" t="s">
        <v>22</v>
      </c>
      <c r="N194" s="21"/>
      <c r="O194" s="1" t="s">
        <v>1429</v>
      </c>
      <c r="P194" s="10"/>
      <c r="Q194" s="10"/>
      <c r="R194" s="10" t="s">
        <v>3712</v>
      </c>
      <c r="S194" s="4">
        <v>47</v>
      </c>
      <c r="T194" s="10"/>
      <c r="U194" s="10"/>
      <c r="V194" s="10"/>
    </row>
    <row r="195" spans="1:22" ht="51" customHeight="1">
      <c r="A195" s="4">
        <v>142</v>
      </c>
      <c r="B195" s="5" t="s">
        <v>3006</v>
      </c>
      <c r="C195" s="4" t="s">
        <v>3007</v>
      </c>
      <c r="D195" s="29" t="s">
        <v>3006</v>
      </c>
      <c r="E195" s="18" t="s">
        <v>28</v>
      </c>
      <c r="F195" s="3">
        <f t="shared" si="15"/>
        <v>10</v>
      </c>
      <c r="G195" s="1" t="s">
        <v>16</v>
      </c>
      <c r="H195" s="3" t="s">
        <v>34</v>
      </c>
      <c r="I195" s="3">
        <v>5</v>
      </c>
      <c r="J195" s="3">
        <v>5</v>
      </c>
      <c r="K195" s="6">
        <v>216.96428571428569</v>
      </c>
      <c r="L195" s="6">
        <f t="shared" si="14"/>
        <v>2169.6428571428569</v>
      </c>
      <c r="M195" s="4" t="s">
        <v>22</v>
      </c>
      <c r="N195" s="21"/>
      <c r="O195" s="1" t="s">
        <v>1429</v>
      </c>
      <c r="P195" s="10"/>
      <c r="Q195" s="10"/>
      <c r="R195" s="10" t="s">
        <v>3712</v>
      </c>
      <c r="S195" s="4">
        <v>48</v>
      </c>
      <c r="T195" s="10"/>
      <c r="U195" s="10"/>
      <c r="V195" s="10"/>
    </row>
    <row r="196" spans="1:22" ht="51" customHeight="1">
      <c r="A196" s="4">
        <v>143</v>
      </c>
      <c r="B196" s="5" t="s">
        <v>3002</v>
      </c>
      <c r="C196" s="4" t="s">
        <v>3003</v>
      </c>
      <c r="D196" s="29" t="s">
        <v>3002</v>
      </c>
      <c r="E196" s="18" t="s">
        <v>28</v>
      </c>
      <c r="F196" s="3">
        <f t="shared" si="15"/>
        <v>10</v>
      </c>
      <c r="G196" s="1" t="s">
        <v>16</v>
      </c>
      <c r="H196" s="3" t="s">
        <v>34</v>
      </c>
      <c r="I196" s="3">
        <v>5</v>
      </c>
      <c r="J196" s="3">
        <v>5</v>
      </c>
      <c r="K196" s="6">
        <v>276.78571428571428</v>
      </c>
      <c r="L196" s="6">
        <f t="shared" si="14"/>
        <v>2767.8571428571427</v>
      </c>
      <c r="M196" s="4" t="s">
        <v>22</v>
      </c>
      <c r="N196" s="21"/>
      <c r="O196" s="1" t="s">
        <v>1429</v>
      </c>
      <c r="P196" s="10"/>
      <c r="Q196" s="10"/>
      <c r="R196" s="10" t="s">
        <v>3712</v>
      </c>
      <c r="S196" s="4">
        <v>49</v>
      </c>
      <c r="T196" s="10"/>
      <c r="U196" s="10"/>
      <c r="V196" s="10"/>
    </row>
    <row r="197" spans="1:22" ht="51" customHeight="1">
      <c r="A197" s="4">
        <v>144</v>
      </c>
      <c r="B197" s="5" t="s">
        <v>1760</v>
      </c>
      <c r="C197" s="4" t="s">
        <v>1761</v>
      </c>
      <c r="D197" s="2" t="s">
        <v>1760</v>
      </c>
      <c r="E197" s="18" t="s">
        <v>28</v>
      </c>
      <c r="F197" s="3">
        <f t="shared" si="15"/>
        <v>85</v>
      </c>
      <c r="G197" s="1" t="s">
        <v>16</v>
      </c>
      <c r="H197" s="3" t="s">
        <v>34</v>
      </c>
      <c r="I197" s="13">
        <v>85</v>
      </c>
      <c r="J197" s="5"/>
      <c r="K197" s="13">
        <v>1392.8571428571427</v>
      </c>
      <c r="L197" s="6">
        <f t="shared" si="14"/>
        <v>118392.85714285713</v>
      </c>
      <c r="M197" s="4" t="s">
        <v>22</v>
      </c>
      <c r="N197" s="1" t="s">
        <v>1429</v>
      </c>
      <c r="O197" s="1"/>
      <c r="P197" s="10"/>
      <c r="Q197" s="10"/>
      <c r="R197" s="10" t="s">
        <v>2118</v>
      </c>
      <c r="S197" s="4">
        <v>5</v>
      </c>
      <c r="T197" s="10"/>
      <c r="U197" s="10"/>
      <c r="V197" s="10"/>
    </row>
    <row r="198" spans="1:22" ht="51" customHeight="1">
      <c r="A198" s="4">
        <v>145</v>
      </c>
      <c r="B198" s="43"/>
      <c r="C198" s="1" t="s">
        <v>119</v>
      </c>
      <c r="D198" s="2" t="s">
        <v>1302</v>
      </c>
      <c r="E198" s="4" t="s">
        <v>28</v>
      </c>
      <c r="F198" s="3">
        <f t="shared" si="15"/>
        <v>2</v>
      </c>
      <c r="G198" s="1" t="s">
        <v>16</v>
      </c>
      <c r="H198" s="3" t="s">
        <v>34</v>
      </c>
      <c r="I198" s="13">
        <v>2</v>
      </c>
      <c r="J198" s="13"/>
      <c r="K198" s="13">
        <v>8450</v>
      </c>
      <c r="L198" s="6">
        <f t="shared" si="14"/>
        <v>16900</v>
      </c>
      <c r="M198" s="4"/>
      <c r="N198" s="4"/>
      <c r="O198" s="1"/>
      <c r="R198" s="32" t="s">
        <v>2019</v>
      </c>
      <c r="S198" s="4">
        <v>22</v>
      </c>
    </row>
    <row r="199" spans="1:22" ht="51" customHeight="1">
      <c r="A199" s="4">
        <v>146</v>
      </c>
      <c r="B199" s="5" t="s">
        <v>1893</v>
      </c>
      <c r="C199" s="4" t="s">
        <v>1894</v>
      </c>
      <c r="D199" s="2" t="s">
        <v>1893</v>
      </c>
      <c r="E199" s="18" t="s">
        <v>1778</v>
      </c>
      <c r="F199" s="3">
        <f t="shared" si="15"/>
        <v>350</v>
      </c>
      <c r="G199" s="1" t="s">
        <v>16</v>
      </c>
      <c r="H199" s="3" t="s">
        <v>34</v>
      </c>
      <c r="I199" s="13">
        <v>100</v>
      </c>
      <c r="J199" s="5">
        <v>250</v>
      </c>
      <c r="K199" s="13">
        <v>754.46428571428567</v>
      </c>
      <c r="L199" s="6">
        <f t="shared" si="14"/>
        <v>264062.5</v>
      </c>
      <c r="M199" s="4" t="s">
        <v>22</v>
      </c>
      <c r="N199" s="1" t="s">
        <v>1429</v>
      </c>
      <c r="O199" s="1"/>
      <c r="P199" s="10"/>
      <c r="Q199" s="10"/>
      <c r="R199" s="10" t="s">
        <v>2118</v>
      </c>
      <c r="S199" s="4">
        <v>6</v>
      </c>
      <c r="T199" s="10"/>
      <c r="U199" s="10"/>
      <c r="V199" s="10"/>
    </row>
    <row r="200" spans="1:22" ht="51" customHeight="1">
      <c r="A200" s="4">
        <v>147</v>
      </c>
      <c r="B200" s="19" t="s">
        <v>936</v>
      </c>
      <c r="C200" s="4" t="s">
        <v>937</v>
      </c>
      <c r="D200" s="29" t="s">
        <v>936</v>
      </c>
      <c r="E200" s="18" t="s">
        <v>366</v>
      </c>
      <c r="F200" s="3">
        <f t="shared" si="15"/>
        <v>4</v>
      </c>
      <c r="G200" s="1" t="s">
        <v>16</v>
      </c>
      <c r="H200" s="3" t="s">
        <v>34</v>
      </c>
      <c r="I200" s="5">
        <v>2</v>
      </c>
      <c r="J200" s="5">
        <v>2</v>
      </c>
      <c r="K200" s="5">
        <v>5933.04</v>
      </c>
      <c r="L200" s="6">
        <f t="shared" si="14"/>
        <v>23732.16</v>
      </c>
      <c r="M200" s="4" t="s">
        <v>119</v>
      </c>
      <c r="N200" s="41"/>
      <c r="O200" s="1" t="s">
        <v>43</v>
      </c>
      <c r="P200" s="14"/>
      <c r="R200" s="32" t="s">
        <v>2022</v>
      </c>
      <c r="S200" s="4">
        <v>46</v>
      </c>
    </row>
    <row r="201" spans="1:22" ht="51" customHeight="1">
      <c r="A201" s="4">
        <v>148</v>
      </c>
      <c r="B201" s="19" t="s">
        <v>938</v>
      </c>
      <c r="C201" s="4" t="s">
        <v>939</v>
      </c>
      <c r="D201" s="29" t="s">
        <v>938</v>
      </c>
      <c r="E201" s="18" t="s">
        <v>366</v>
      </c>
      <c r="F201" s="3">
        <f t="shared" si="15"/>
        <v>12</v>
      </c>
      <c r="G201" s="1" t="s">
        <v>16</v>
      </c>
      <c r="H201" s="3" t="s">
        <v>34</v>
      </c>
      <c r="I201" s="5">
        <v>12</v>
      </c>
      <c r="J201" s="5"/>
      <c r="K201" s="5">
        <v>5933.04</v>
      </c>
      <c r="L201" s="6">
        <f t="shared" si="14"/>
        <v>71196.479999999996</v>
      </c>
      <c r="M201" s="4" t="s">
        <v>119</v>
      </c>
      <c r="N201" s="41"/>
      <c r="O201" s="1" t="s">
        <v>43</v>
      </c>
      <c r="R201" s="32" t="s">
        <v>2022</v>
      </c>
      <c r="S201" s="4">
        <v>47</v>
      </c>
    </row>
    <row r="202" spans="1:22" ht="51" customHeight="1">
      <c r="A202" s="4">
        <v>149</v>
      </c>
      <c r="B202" s="19" t="s">
        <v>940</v>
      </c>
      <c r="C202" s="4" t="s">
        <v>941</v>
      </c>
      <c r="D202" s="29" t="s">
        <v>940</v>
      </c>
      <c r="E202" s="18" t="s">
        <v>366</v>
      </c>
      <c r="F202" s="3">
        <f t="shared" si="15"/>
        <v>12</v>
      </c>
      <c r="G202" s="1" t="s">
        <v>16</v>
      </c>
      <c r="H202" s="3" t="s">
        <v>34</v>
      </c>
      <c r="I202" s="5">
        <v>12</v>
      </c>
      <c r="J202" s="5"/>
      <c r="K202" s="5">
        <v>5933.04</v>
      </c>
      <c r="L202" s="6">
        <f t="shared" si="14"/>
        <v>71196.479999999996</v>
      </c>
      <c r="M202" s="4" t="s">
        <v>119</v>
      </c>
      <c r="N202" s="41"/>
      <c r="O202" s="1" t="s">
        <v>43</v>
      </c>
      <c r="R202" s="32" t="s">
        <v>2022</v>
      </c>
      <c r="S202" s="4">
        <v>48</v>
      </c>
    </row>
    <row r="203" spans="1:22" ht="51" customHeight="1">
      <c r="A203" s="4">
        <v>150</v>
      </c>
      <c r="B203" s="19" t="s">
        <v>942</v>
      </c>
      <c r="C203" s="4" t="s">
        <v>943</v>
      </c>
      <c r="D203" s="29" t="s">
        <v>942</v>
      </c>
      <c r="E203" s="18" t="s">
        <v>366</v>
      </c>
      <c r="F203" s="3">
        <f t="shared" si="15"/>
        <v>5</v>
      </c>
      <c r="G203" s="1" t="s">
        <v>16</v>
      </c>
      <c r="H203" s="3" t="s">
        <v>34</v>
      </c>
      <c r="I203" s="5">
        <v>5</v>
      </c>
      <c r="J203" s="5"/>
      <c r="K203" s="5">
        <v>5933.04</v>
      </c>
      <c r="L203" s="6">
        <f t="shared" si="14"/>
        <v>29665.200000000001</v>
      </c>
      <c r="M203" s="4" t="s">
        <v>119</v>
      </c>
      <c r="N203" s="41"/>
      <c r="O203" s="1" t="s">
        <v>43</v>
      </c>
      <c r="R203" s="32" t="s">
        <v>2022</v>
      </c>
      <c r="S203" s="4">
        <v>49</v>
      </c>
    </row>
    <row r="204" spans="1:22" ht="51" customHeight="1">
      <c r="A204" s="4">
        <v>151</v>
      </c>
      <c r="B204" s="19" t="s">
        <v>944</v>
      </c>
      <c r="C204" s="4" t="s">
        <v>945</v>
      </c>
      <c r="D204" s="29" t="s">
        <v>944</v>
      </c>
      <c r="E204" s="18" t="s">
        <v>366</v>
      </c>
      <c r="F204" s="3">
        <f t="shared" si="15"/>
        <v>5</v>
      </c>
      <c r="G204" s="1" t="s">
        <v>16</v>
      </c>
      <c r="H204" s="3" t="s">
        <v>34</v>
      </c>
      <c r="I204" s="5">
        <v>5</v>
      </c>
      <c r="J204" s="5"/>
      <c r="K204" s="5">
        <v>5933.04</v>
      </c>
      <c r="L204" s="6">
        <f t="shared" si="14"/>
        <v>29665.200000000001</v>
      </c>
      <c r="M204" s="4" t="s">
        <v>119</v>
      </c>
      <c r="N204" s="41"/>
      <c r="O204" s="1" t="s">
        <v>43</v>
      </c>
      <c r="R204" s="32" t="s">
        <v>2022</v>
      </c>
      <c r="S204" s="4">
        <v>50</v>
      </c>
    </row>
    <row r="205" spans="1:22" ht="51" customHeight="1">
      <c r="A205" s="4">
        <v>152</v>
      </c>
      <c r="B205" s="19" t="s">
        <v>946</v>
      </c>
      <c r="C205" s="4" t="s">
        <v>947</v>
      </c>
      <c r="D205" s="29" t="s">
        <v>946</v>
      </c>
      <c r="E205" s="18" t="s">
        <v>366</v>
      </c>
      <c r="F205" s="3">
        <f t="shared" si="15"/>
        <v>2</v>
      </c>
      <c r="G205" s="1" t="s">
        <v>16</v>
      </c>
      <c r="H205" s="3" t="s">
        <v>34</v>
      </c>
      <c r="I205" s="5">
        <v>2</v>
      </c>
      <c r="J205" s="5"/>
      <c r="K205" s="5">
        <v>5933.04</v>
      </c>
      <c r="L205" s="6">
        <f t="shared" si="14"/>
        <v>11866.08</v>
      </c>
      <c r="M205" s="4" t="s">
        <v>119</v>
      </c>
      <c r="N205" s="41"/>
      <c r="O205" s="1" t="s">
        <v>43</v>
      </c>
      <c r="R205" s="32" t="s">
        <v>2022</v>
      </c>
      <c r="S205" s="4">
        <v>51</v>
      </c>
    </row>
    <row r="206" spans="1:22" ht="51" customHeight="1">
      <c r="A206" s="4">
        <v>153</v>
      </c>
      <c r="B206" s="5" t="s">
        <v>2635</v>
      </c>
      <c r="C206" s="4" t="s">
        <v>2636</v>
      </c>
      <c r="D206" s="29" t="s">
        <v>2635</v>
      </c>
      <c r="E206" s="18" t="s">
        <v>28</v>
      </c>
      <c r="F206" s="3">
        <f t="shared" si="15"/>
        <v>55</v>
      </c>
      <c r="G206" s="1" t="s">
        <v>16</v>
      </c>
      <c r="H206" s="3" t="s">
        <v>34</v>
      </c>
      <c r="I206" s="3">
        <v>55</v>
      </c>
      <c r="J206" s="3"/>
      <c r="K206" s="6">
        <v>493.84999999999991</v>
      </c>
      <c r="L206" s="6">
        <f t="shared" si="14"/>
        <v>27161.749999999996</v>
      </c>
      <c r="M206" s="4" t="s">
        <v>22</v>
      </c>
      <c r="N206" s="21"/>
      <c r="O206" s="1" t="s">
        <v>1429</v>
      </c>
      <c r="P206" s="10"/>
      <c r="Q206" s="10"/>
      <c r="R206" s="10" t="s">
        <v>3712</v>
      </c>
      <c r="S206" s="4">
        <v>50</v>
      </c>
      <c r="T206" s="10"/>
      <c r="U206" s="10"/>
      <c r="V206" s="10"/>
    </row>
    <row r="207" spans="1:22" ht="51" customHeight="1">
      <c r="A207" s="4">
        <v>154</v>
      </c>
      <c r="B207" s="5" t="s">
        <v>2643</v>
      </c>
      <c r="C207" s="4" t="s">
        <v>2644</v>
      </c>
      <c r="D207" s="29" t="s">
        <v>2643</v>
      </c>
      <c r="E207" s="18" t="s">
        <v>28</v>
      </c>
      <c r="F207" s="3">
        <f t="shared" si="15"/>
        <v>20</v>
      </c>
      <c r="G207" s="1" t="s">
        <v>16</v>
      </c>
      <c r="H207" s="3" t="s">
        <v>34</v>
      </c>
      <c r="I207" s="3">
        <v>20</v>
      </c>
      <c r="J207" s="3"/>
      <c r="K207" s="6">
        <v>393.33699999999999</v>
      </c>
      <c r="L207" s="6">
        <f t="shared" si="14"/>
        <v>7866.74</v>
      </c>
      <c r="M207" s="4" t="s">
        <v>22</v>
      </c>
      <c r="N207" s="21"/>
      <c r="O207" s="1" t="s">
        <v>1429</v>
      </c>
      <c r="P207" s="10"/>
      <c r="Q207" s="10"/>
      <c r="R207" s="10" t="s">
        <v>3712</v>
      </c>
      <c r="S207" s="4">
        <v>51</v>
      </c>
      <c r="T207" s="10"/>
      <c r="U207" s="10"/>
      <c r="V207" s="10"/>
    </row>
    <row r="208" spans="1:22" ht="51" customHeight="1">
      <c r="A208" s="4">
        <v>155</v>
      </c>
      <c r="B208" s="5" t="s">
        <v>2631</v>
      </c>
      <c r="C208" s="4" t="s">
        <v>2632</v>
      </c>
      <c r="D208" s="29" t="s">
        <v>2631</v>
      </c>
      <c r="E208" s="18" t="s">
        <v>280</v>
      </c>
      <c r="F208" s="3">
        <f t="shared" si="15"/>
        <v>65</v>
      </c>
      <c r="G208" s="1" t="s">
        <v>16</v>
      </c>
      <c r="H208" s="3" t="s">
        <v>34</v>
      </c>
      <c r="I208" s="3">
        <v>45</v>
      </c>
      <c r="J208" s="3">
        <v>20</v>
      </c>
      <c r="K208" s="6">
        <v>464.79999999999995</v>
      </c>
      <c r="L208" s="6">
        <f t="shared" si="14"/>
        <v>30211.999999999996</v>
      </c>
      <c r="M208" s="4" t="s">
        <v>22</v>
      </c>
      <c r="N208" s="21"/>
      <c r="O208" s="1" t="s">
        <v>1429</v>
      </c>
      <c r="P208" s="10"/>
      <c r="Q208" s="10"/>
      <c r="R208" s="10" t="s">
        <v>3712</v>
      </c>
      <c r="S208" s="4">
        <v>52</v>
      </c>
      <c r="T208" s="10"/>
      <c r="U208" s="10"/>
      <c r="V208" s="10"/>
    </row>
    <row r="209" spans="1:22" ht="51" customHeight="1">
      <c r="A209" s="4">
        <v>156</v>
      </c>
      <c r="B209" s="5" t="s">
        <v>2581</v>
      </c>
      <c r="C209" s="4" t="s">
        <v>2582</v>
      </c>
      <c r="D209" s="29" t="s">
        <v>2581</v>
      </c>
      <c r="E209" s="18" t="s">
        <v>28</v>
      </c>
      <c r="F209" s="3">
        <f t="shared" si="15"/>
        <v>70</v>
      </c>
      <c r="G209" s="1" t="s">
        <v>16</v>
      </c>
      <c r="H209" s="3" t="s">
        <v>34</v>
      </c>
      <c r="I209" s="3">
        <v>70</v>
      </c>
      <c r="J209" s="3"/>
      <c r="K209" s="6">
        <v>479.32499999999999</v>
      </c>
      <c r="L209" s="6">
        <f t="shared" si="14"/>
        <v>33552.75</v>
      </c>
      <c r="M209" s="4" t="s">
        <v>22</v>
      </c>
      <c r="N209" s="21"/>
      <c r="O209" s="1" t="s">
        <v>1429</v>
      </c>
      <c r="P209" s="10"/>
      <c r="Q209" s="10"/>
      <c r="R209" s="10" t="s">
        <v>3712</v>
      </c>
      <c r="S209" s="4">
        <v>53</v>
      </c>
      <c r="T209" s="10"/>
      <c r="U209" s="10"/>
      <c r="V209" s="10"/>
    </row>
    <row r="210" spans="1:22" ht="51" customHeight="1">
      <c r="A210" s="4">
        <v>157</v>
      </c>
      <c r="B210" s="5" t="s">
        <v>1839</v>
      </c>
      <c r="C210" s="4" t="s">
        <v>1840</v>
      </c>
      <c r="D210" s="2" t="s">
        <v>1839</v>
      </c>
      <c r="E210" s="18" t="s">
        <v>28</v>
      </c>
      <c r="F210" s="3">
        <f t="shared" si="15"/>
        <v>13</v>
      </c>
      <c r="G210" s="1" t="s">
        <v>16</v>
      </c>
      <c r="H210" s="3" t="s">
        <v>34</v>
      </c>
      <c r="I210" s="13">
        <v>3</v>
      </c>
      <c r="J210" s="5">
        <v>10</v>
      </c>
      <c r="K210" s="13">
        <v>522.32142857142856</v>
      </c>
      <c r="L210" s="6">
        <f t="shared" si="14"/>
        <v>6790.1785714285716</v>
      </c>
      <c r="M210" s="4" t="s">
        <v>22</v>
      </c>
      <c r="N210" s="1" t="s">
        <v>1429</v>
      </c>
      <c r="O210" s="1"/>
      <c r="P210" s="10"/>
      <c r="Q210" s="10"/>
      <c r="R210" s="10" t="s">
        <v>2118</v>
      </c>
      <c r="S210" s="4">
        <v>7</v>
      </c>
      <c r="T210" s="10"/>
      <c r="U210" s="10"/>
      <c r="V210" s="10"/>
    </row>
    <row r="211" spans="1:22" ht="51" customHeight="1">
      <c r="A211" s="4">
        <v>158</v>
      </c>
      <c r="B211" s="43"/>
      <c r="C211" s="1" t="s">
        <v>119</v>
      </c>
      <c r="D211" s="2" t="s">
        <v>1292</v>
      </c>
      <c r="E211" s="4" t="s">
        <v>875</v>
      </c>
      <c r="F211" s="3">
        <f t="shared" si="15"/>
        <v>10</v>
      </c>
      <c r="G211" s="1" t="s">
        <v>16</v>
      </c>
      <c r="H211" s="3" t="s">
        <v>34</v>
      </c>
      <c r="I211" s="13">
        <v>10</v>
      </c>
      <c r="J211" s="13"/>
      <c r="K211" s="13">
        <v>220</v>
      </c>
      <c r="L211" s="6">
        <f t="shared" si="14"/>
        <v>2200</v>
      </c>
      <c r="M211" s="4"/>
      <c r="N211" s="4"/>
      <c r="O211" s="1"/>
      <c r="R211" s="32" t="s">
        <v>2019</v>
      </c>
      <c r="S211" s="4">
        <v>23</v>
      </c>
    </row>
    <row r="212" spans="1:22" ht="51" customHeight="1">
      <c r="A212" s="4">
        <v>159</v>
      </c>
      <c r="B212" s="43"/>
      <c r="C212" s="1" t="s">
        <v>119</v>
      </c>
      <c r="D212" s="2" t="s">
        <v>1295</v>
      </c>
      <c r="E212" s="18" t="s">
        <v>875</v>
      </c>
      <c r="F212" s="3">
        <f t="shared" si="15"/>
        <v>10</v>
      </c>
      <c r="G212" s="1" t="s">
        <v>16</v>
      </c>
      <c r="H212" s="3" t="s">
        <v>34</v>
      </c>
      <c r="I212" s="13">
        <v>10</v>
      </c>
      <c r="J212" s="13"/>
      <c r="K212" s="13">
        <v>370</v>
      </c>
      <c r="L212" s="6">
        <f t="shared" ref="L212:L243" si="16">F212*K212</f>
        <v>3700</v>
      </c>
      <c r="M212" s="18"/>
      <c r="N212" s="14"/>
      <c r="O212" s="1"/>
      <c r="R212" s="32" t="s">
        <v>2019</v>
      </c>
      <c r="S212" s="4">
        <v>24</v>
      </c>
    </row>
    <row r="213" spans="1:22" ht="51" customHeight="1">
      <c r="A213" s="4">
        <v>160</v>
      </c>
      <c r="B213" s="43"/>
      <c r="C213" s="1" t="s">
        <v>119</v>
      </c>
      <c r="D213" s="2" t="s">
        <v>1157</v>
      </c>
      <c r="E213" s="4" t="s">
        <v>28</v>
      </c>
      <c r="F213" s="3">
        <f t="shared" si="15"/>
        <v>2</v>
      </c>
      <c r="G213" s="1" t="s">
        <v>16</v>
      </c>
      <c r="H213" s="3" t="s">
        <v>34</v>
      </c>
      <c r="I213" s="13">
        <v>2</v>
      </c>
      <c r="J213" s="13"/>
      <c r="K213" s="13">
        <v>1062.5</v>
      </c>
      <c r="L213" s="6">
        <f t="shared" si="16"/>
        <v>2125</v>
      </c>
      <c r="M213" s="4"/>
      <c r="N213" s="4"/>
      <c r="O213" s="1"/>
      <c r="R213" s="32" t="s">
        <v>2019</v>
      </c>
      <c r="S213" s="4">
        <v>25</v>
      </c>
    </row>
    <row r="214" spans="1:22" ht="51" customHeight="1">
      <c r="A214" s="4">
        <v>161</v>
      </c>
      <c r="B214" s="43"/>
      <c r="C214" s="1" t="s">
        <v>119</v>
      </c>
      <c r="D214" s="2" t="s">
        <v>1174</v>
      </c>
      <c r="E214" s="4" t="s">
        <v>28</v>
      </c>
      <c r="F214" s="3">
        <f t="shared" si="15"/>
        <v>2</v>
      </c>
      <c r="G214" s="1" t="s">
        <v>16</v>
      </c>
      <c r="H214" s="3" t="s">
        <v>34</v>
      </c>
      <c r="I214" s="13">
        <v>2</v>
      </c>
      <c r="J214" s="13"/>
      <c r="K214" s="13">
        <v>1067.8599999999999</v>
      </c>
      <c r="L214" s="6">
        <f t="shared" si="16"/>
        <v>2135.7199999999998</v>
      </c>
      <c r="M214" s="4"/>
      <c r="N214" s="4"/>
      <c r="O214" s="1"/>
      <c r="R214" s="32" t="s">
        <v>2019</v>
      </c>
      <c r="S214" s="4">
        <v>26</v>
      </c>
    </row>
    <row r="215" spans="1:22" ht="51" customHeight="1">
      <c r="A215" s="4">
        <v>162</v>
      </c>
      <c r="B215" s="5" t="s">
        <v>1756</v>
      </c>
      <c r="C215" s="4" t="s">
        <v>1757</v>
      </c>
      <c r="D215" s="2" t="s">
        <v>1756</v>
      </c>
      <c r="E215" s="18" t="s">
        <v>28</v>
      </c>
      <c r="F215" s="3">
        <f t="shared" si="15"/>
        <v>78</v>
      </c>
      <c r="G215" s="1" t="s">
        <v>16</v>
      </c>
      <c r="H215" s="3" t="s">
        <v>34</v>
      </c>
      <c r="I215" s="13">
        <v>58</v>
      </c>
      <c r="J215" s="5">
        <v>20</v>
      </c>
      <c r="K215" s="13">
        <v>1009.8214285714284</v>
      </c>
      <c r="L215" s="6">
        <f t="shared" si="16"/>
        <v>78766.07142857142</v>
      </c>
      <c r="M215" s="4" t="s">
        <v>22</v>
      </c>
      <c r="N215" s="1" t="s">
        <v>1429</v>
      </c>
      <c r="O215" s="1"/>
      <c r="P215" s="10"/>
      <c r="Q215" s="10"/>
      <c r="R215" s="10" t="s">
        <v>2118</v>
      </c>
      <c r="S215" s="4">
        <v>8</v>
      </c>
      <c r="T215" s="10"/>
      <c r="U215" s="10"/>
      <c r="V215" s="10"/>
    </row>
    <row r="216" spans="1:22" ht="51" customHeight="1">
      <c r="A216" s="4">
        <v>163</v>
      </c>
      <c r="B216" s="5" t="s">
        <v>1796</v>
      </c>
      <c r="C216" s="4" t="s">
        <v>1797</v>
      </c>
      <c r="D216" s="2" t="s">
        <v>1796</v>
      </c>
      <c r="E216" s="18" t="s">
        <v>28</v>
      </c>
      <c r="F216" s="3">
        <f t="shared" si="15"/>
        <v>30</v>
      </c>
      <c r="G216" s="1" t="s">
        <v>16</v>
      </c>
      <c r="H216" s="3" t="s">
        <v>34</v>
      </c>
      <c r="I216" s="13">
        <v>30</v>
      </c>
      <c r="J216" s="5"/>
      <c r="K216" s="13">
        <v>848.21428571428567</v>
      </c>
      <c r="L216" s="6">
        <f t="shared" si="16"/>
        <v>25446.428571428569</v>
      </c>
      <c r="M216" s="4" t="s">
        <v>22</v>
      </c>
      <c r="N216" s="1" t="s">
        <v>1429</v>
      </c>
      <c r="O216" s="1"/>
      <c r="P216" s="10"/>
      <c r="Q216" s="10"/>
      <c r="R216" s="10" t="s">
        <v>2118</v>
      </c>
      <c r="S216" s="4">
        <v>9</v>
      </c>
      <c r="T216" s="10"/>
      <c r="U216" s="10"/>
      <c r="V216" s="10"/>
    </row>
    <row r="217" spans="1:22" ht="51" customHeight="1">
      <c r="A217" s="4">
        <v>164</v>
      </c>
      <c r="B217" s="5" t="s">
        <v>1794</v>
      </c>
      <c r="C217" s="4" t="s">
        <v>1795</v>
      </c>
      <c r="D217" s="2" t="s">
        <v>1794</v>
      </c>
      <c r="E217" s="18" t="s">
        <v>28</v>
      </c>
      <c r="F217" s="3">
        <f t="shared" si="15"/>
        <v>151</v>
      </c>
      <c r="G217" s="1" t="s">
        <v>16</v>
      </c>
      <c r="H217" s="3" t="s">
        <v>34</v>
      </c>
      <c r="I217" s="13">
        <v>35</v>
      </c>
      <c r="J217" s="5">
        <v>116</v>
      </c>
      <c r="K217" s="13">
        <v>1009.8214285714284</v>
      </c>
      <c r="L217" s="6">
        <f t="shared" si="16"/>
        <v>152483.03571428568</v>
      </c>
      <c r="M217" s="4" t="s">
        <v>22</v>
      </c>
      <c r="N217" s="1" t="s">
        <v>1429</v>
      </c>
      <c r="O217" s="1"/>
      <c r="P217" s="10"/>
      <c r="Q217" s="10"/>
      <c r="R217" s="10" t="s">
        <v>2118</v>
      </c>
      <c r="S217" s="4">
        <v>10</v>
      </c>
      <c r="T217" s="10"/>
      <c r="U217" s="10"/>
      <c r="V217" s="10"/>
    </row>
    <row r="218" spans="1:22" ht="51" customHeight="1">
      <c r="A218" s="4">
        <v>165</v>
      </c>
      <c r="B218" s="5" t="s">
        <v>1821</v>
      </c>
      <c r="C218" s="4" t="s">
        <v>1822</v>
      </c>
      <c r="D218" s="2" t="s">
        <v>1821</v>
      </c>
      <c r="E218" s="18" t="s">
        <v>28</v>
      </c>
      <c r="F218" s="3">
        <f t="shared" si="15"/>
        <v>45</v>
      </c>
      <c r="G218" s="1" t="s">
        <v>16</v>
      </c>
      <c r="H218" s="3" t="s">
        <v>34</v>
      </c>
      <c r="I218" s="13">
        <v>45</v>
      </c>
      <c r="J218" s="5"/>
      <c r="K218" s="13">
        <v>638.39285714285711</v>
      </c>
      <c r="L218" s="6">
        <f t="shared" si="16"/>
        <v>28727.678571428569</v>
      </c>
      <c r="M218" s="4" t="s">
        <v>22</v>
      </c>
      <c r="N218" s="1" t="s">
        <v>1429</v>
      </c>
      <c r="O218" s="1"/>
      <c r="P218" s="10"/>
      <c r="Q218" s="10"/>
      <c r="R218" s="10" t="s">
        <v>2118</v>
      </c>
      <c r="S218" s="4">
        <v>11</v>
      </c>
      <c r="T218" s="10"/>
      <c r="U218" s="10"/>
      <c r="V218" s="10"/>
    </row>
    <row r="219" spans="1:22" ht="51" customHeight="1">
      <c r="A219" s="4">
        <v>166</v>
      </c>
      <c r="B219" s="5" t="s">
        <v>1825</v>
      </c>
      <c r="C219" s="4" t="s">
        <v>1826</v>
      </c>
      <c r="D219" s="2" t="s">
        <v>1825</v>
      </c>
      <c r="E219" s="18" t="s">
        <v>28</v>
      </c>
      <c r="F219" s="3">
        <f t="shared" ref="F219:F247" si="17">I219+J219</f>
        <v>44</v>
      </c>
      <c r="G219" s="1" t="s">
        <v>16</v>
      </c>
      <c r="H219" s="3" t="s">
        <v>34</v>
      </c>
      <c r="I219" s="13">
        <v>24</v>
      </c>
      <c r="J219" s="5">
        <v>20</v>
      </c>
      <c r="K219" s="13">
        <v>522.32142857142856</v>
      </c>
      <c r="L219" s="6">
        <f t="shared" si="16"/>
        <v>22982.142857142855</v>
      </c>
      <c r="M219" s="4" t="s">
        <v>22</v>
      </c>
      <c r="N219" s="1" t="s">
        <v>1429</v>
      </c>
      <c r="O219" s="1"/>
      <c r="P219" s="10"/>
      <c r="Q219" s="10"/>
      <c r="R219" s="10" t="s">
        <v>2118</v>
      </c>
      <c r="S219" s="4">
        <v>12</v>
      </c>
      <c r="T219" s="10"/>
      <c r="U219" s="10"/>
      <c r="V219" s="10"/>
    </row>
    <row r="220" spans="1:22" ht="51" customHeight="1">
      <c r="A220" s="4">
        <v>167</v>
      </c>
      <c r="B220" s="5" t="s">
        <v>1827</v>
      </c>
      <c r="C220" s="4" t="s">
        <v>1828</v>
      </c>
      <c r="D220" s="2" t="s">
        <v>1827</v>
      </c>
      <c r="E220" s="18" t="s">
        <v>28</v>
      </c>
      <c r="F220" s="3">
        <f t="shared" si="17"/>
        <v>25</v>
      </c>
      <c r="G220" s="1" t="s">
        <v>16</v>
      </c>
      <c r="H220" s="3" t="s">
        <v>34</v>
      </c>
      <c r="I220" s="13">
        <v>25</v>
      </c>
      <c r="J220" s="5"/>
      <c r="K220" s="13">
        <v>754.46428571428567</v>
      </c>
      <c r="L220" s="6">
        <f t="shared" si="16"/>
        <v>18861.607142857141</v>
      </c>
      <c r="M220" s="4" t="s">
        <v>22</v>
      </c>
      <c r="N220" s="1" t="s">
        <v>1429</v>
      </c>
      <c r="O220" s="1"/>
      <c r="P220" s="10"/>
      <c r="Q220" s="10"/>
      <c r="R220" s="10" t="s">
        <v>2118</v>
      </c>
      <c r="S220" s="4">
        <v>13</v>
      </c>
      <c r="T220" s="10"/>
      <c r="U220" s="10"/>
      <c r="V220" s="10"/>
    </row>
    <row r="221" spans="1:22" ht="51" customHeight="1">
      <c r="A221" s="4">
        <v>168</v>
      </c>
      <c r="B221" s="5" t="s">
        <v>1987</v>
      </c>
      <c r="C221" s="4" t="s">
        <v>1988</v>
      </c>
      <c r="D221" s="2" t="s">
        <v>1987</v>
      </c>
      <c r="E221" s="18" t="s">
        <v>28</v>
      </c>
      <c r="F221" s="3">
        <f t="shared" si="17"/>
        <v>13</v>
      </c>
      <c r="G221" s="1" t="s">
        <v>16</v>
      </c>
      <c r="H221" s="3" t="s">
        <v>34</v>
      </c>
      <c r="I221" s="13"/>
      <c r="J221" s="5">
        <v>13</v>
      </c>
      <c r="K221" s="13">
        <v>1392.8571428571427</v>
      </c>
      <c r="L221" s="6">
        <f t="shared" si="16"/>
        <v>18107.142857142855</v>
      </c>
      <c r="M221" s="4" t="s">
        <v>22</v>
      </c>
      <c r="N221" s="1" t="s">
        <v>1429</v>
      </c>
      <c r="O221" s="1"/>
      <c r="P221" s="10"/>
      <c r="Q221" s="10"/>
      <c r="R221" s="10" t="s">
        <v>2118</v>
      </c>
      <c r="S221" s="4">
        <v>14</v>
      </c>
      <c r="T221" s="10"/>
      <c r="U221" s="10"/>
      <c r="V221" s="10"/>
    </row>
    <row r="222" spans="1:22" ht="51" customHeight="1">
      <c r="A222" s="4">
        <v>169</v>
      </c>
      <c r="B222" s="5" t="s">
        <v>1811</v>
      </c>
      <c r="C222" s="4" t="s">
        <v>1812</v>
      </c>
      <c r="D222" s="2" t="s">
        <v>1811</v>
      </c>
      <c r="E222" s="18" t="s">
        <v>28</v>
      </c>
      <c r="F222" s="3">
        <f t="shared" si="17"/>
        <v>940</v>
      </c>
      <c r="G222" s="1" t="s">
        <v>16</v>
      </c>
      <c r="H222" s="3" t="s">
        <v>34</v>
      </c>
      <c r="I222" s="13">
        <v>250</v>
      </c>
      <c r="J222" s="5">
        <v>690</v>
      </c>
      <c r="K222" s="13">
        <v>568.75</v>
      </c>
      <c r="L222" s="6">
        <f t="shared" si="16"/>
        <v>534625</v>
      </c>
      <c r="M222" s="4" t="s">
        <v>22</v>
      </c>
      <c r="N222" s="1" t="s">
        <v>1429</v>
      </c>
      <c r="O222" s="1"/>
      <c r="P222" s="10"/>
      <c r="Q222" s="10"/>
      <c r="R222" s="10" t="s">
        <v>2118</v>
      </c>
      <c r="S222" s="4">
        <v>15</v>
      </c>
      <c r="T222" s="10"/>
      <c r="U222" s="10"/>
      <c r="V222" s="10"/>
    </row>
    <row r="223" spans="1:22" ht="51" customHeight="1">
      <c r="A223" s="4">
        <v>170</v>
      </c>
      <c r="B223" s="5" t="s">
        <v>2071</v>
      </c>
      <c r="C223" s="4" t="s">
        <v>2072</v>
      </c>
      <c r="D223" s="29" t="s">
        <v>2071</v>
      </c>
      <c r="E223" s="18" t="s">
        <v>28</v>
      </c>
      <c r="F223" s="3">
        <f t="shared" si="17"/>
        <v>1</v>
      </c>
      <c r="G223" s="1" t="s">
        <v>16</v>
      </c>
      <c r="H223" s="3" t="s">
        <v>34</v>
      </c>
      <c r="I223" s="3">
        <v>1</v>
      </c>
      <c r="J223" s="3"/>
      <c r="K223" s="6">
        <v>1446.43</v>
      </c>
      <c r="L223" s="6">
        <f t="shared" si="16"/>
        <v>1446.43</v>
      </c>
      <c r="M223" s="4" t="s">
        <v>22</v>
      </c>
      <c r="N223" s="1" t="s">
        <v>225</v>
      </c>
      <c r="O223" s="1"/>
      <c r="R223" s="10" t="s">
        <v>3708</v>
      </c>
      <c r="S223" s="4">
        <v>30</v>
      </c>
      <c r="T223" s="10"/>
    </row>
    <row r="224" spans="1:22" ht="51" customHeight="1">
      <c r="A224" s="4">
        <v>171</v>
      </c>
      <c r="B224" s="5" t="s">
        <v>2073</v>
      </c>
      <c r="C224" s="4" t="s">
        <v>2074</v>
      </c>
      <c r="D224" s="29" t="s">
        <v>2073</v>
      </c>
      <c r="E224" s="18" t="s">
        <v>28</v>
      </c>
      <c r="F224" s="3">
        <f t="shared" si="17"/>
        <v>4</v>
      </c>
      <c r="G224" s="1" t="s">
        <v>16</v>
      </c>
      <c r="H224" s="3" t="s">
        <v>34</v>
      </c>
      <c r="I224" s="3">
        <v>4</v>
      </c>
      <c r="J224" s="3"/>
      <c r="K224" s="6">
        <v>2964.2900000000004</v>
      </c>
      <c r="L224" s="6">
        <f t="shared" si="16"/>
        <v>11857.160000000002</v>
      </c>
      <c r="M224" s="4" t="s">
        <v>22</v>
      </c>
      <c r="N224" s="1" t="s">
        <v>225</v>
      </c>
      <c r="O224" s="1"/>
      <c r="R224" s="10" t="s">
        <v>3708</v>
      </c>
      <c r="S224" s="4">
        <v>31</v>
      </c>
      <c r="T224" s="10"/>
    </row>
    <row r="225" spans="1:20" ht="51" customHeight="1">
      <c r="A225" s="4">
        <v>172</v>
      </c>
      <c r="B225" s="5" t="s">
        <v>2075</v>
      </c>
      <c r="C225" s="4" t="s">
        <v>2076</v>
      </c>
      <c r="D225" s="29" t="s">
        <v>2075</v>
      </c>
      <c r="E225" s="18" t="s">
        <v>28</v>
      </c>
      <c r="F225" s="3">
        <f t="shared" si="17"/>
        <v>1</v>
      </c>
      <c r="G225" s="1" t="s">
        <v>16</v>
      </c>
      <c r="H225" s="3" t="s">
        <v>34</v>
      </c>
      <c r="I225" s="3">
        <v>1</v>
      </c>
      <c r="J225" s="3"/>
      <c r="K225" s="6">
        <v>5946.43</v>
      </c>
      <c r="L225" s="6">
        <f t="shared" si="16"/>
        <v>5946.43</v>
      </c>
      <c r="M225" s="4" t="s">
        <v>22</v>
      </c>
      <c r="N225" s="1" t="s">
        <v>225</v>
      </c>
      <c r="O225" s="1"/>
      <c r="R225" s="10" t="s">
        <v>3708</v>
      </c>
      <c r="S225" s="4">
        <v>32</v>
      </c>
      <c r="T225" s="10"/>
    </row>
    <row r="226" spans="1:20" ht="51" customHeight="1">
      <c r="A226" s="4">
        <v>173</v>
      </c>
      <c r="B226" s="5" t="s">
        <v>2077</v>
      </c>
      <c r="C226" s="4" t="s">
        <v>2078</v>
      </c>
      <c r="D226" s="29" t="s">
        <v>2077</v>
      </c>
      <c r="E226" s="18" t="s">
        <v>28</v>
      </c>
      <c r="F226" s="3">
        <f t="shared" si="17"/>
        <v>1</v>
      </c>
      <c r="G226" s="1" t="s">
        <v>16</v>
      </c>
      <c r="H226" s="3" t="s">
        <v>34</v>
      </c>
      <c r="I226" s="3">
        <v>1</v>
      </c>
      <c r="J226" s="3"/>
      <c r="K226" s="6">
        <v>3142.86</v>
      </c>
      <c r="L226" s="6">
        <f t="shared" si="16"/>
        <v>3142.86</v>
      </c>
      <c r="M226" s="4" t="s">
        <v>22</v>
      </c>
      <c r="N226" s="1" t="s">
        <v>225</v>
      </c>
      <c r="O226" s="1"/>
      <c r="R226" s="10" t="s">
        <v>3708</v>
      </c>
      <c r="S226" s="4">
        <v>33</v>
      </c>
      <c r="T226" s="10"/>
    </row>
    <row r="227" spans="1:20" ht="51" customHeight="1">
      <c r="A227" s="4">
        <v>174</v>
      </c>
      <c r="B227" s="5" t="s">
        <v>2049</v>
      </c>
      <c r="C227" s="4" t="s">
        <v>2050</v>
      </c>
      <c r="D227" s="29" t="s">
        <v>2049</v>
      </c>
      <c r="E227" s="18" t="s">
        <v>28</v>
      </c>
      <c r="F227" s="3">
        <f t="shared" si="17"/>
        <v>50</v>
      </c>
      <c r="G227" s="1" t="s">
        <v>16</v>
      </c>
      <c r="H227" s="3" t="s">
        <v>34</v>
      </c>
      <c r="I227" s="3"/>
      <c r="J227" s="3">
        <v>50</v>
      </c>
      <c r="K227" s="6">
        <v>1866.08</v>
      </c>
      <c r="L227" s="6">
        <f t="shared" si="16"/>
        <v>93304</v>
      </c>
      <c r="M227" s="4" t="s">
        <v>22</v>
      </c>
      <c r="N227" s="1" t="s">
        <v>225</v>
      </c>
      <c r="O227" s="1"/>
      <c r="R227" s="10" t="s">
        <v>3708</v>
      </c>
      <c r="S227" s="4">
        <v>17</v>
      </c>
      <c r="T227" s="10"/>
    </row>
    <row r="228" spans="1:20" ht="51" customHeight="1">
      <c r="A228" s="4">
        <v>175</v>
      </c>
      <c r="B228" s="5" t="s">
        <v>2053</v>
      </c>
      <c r="C228" s="4" t="s">
        <v>2054</v>
      </c>
      <c r="D228" s="29" t="s">
        <v>2053</v>
      </c>
      <c r="E228" s="18" t="s">
        <v>28</v>
      </c>
      <c r="F228" s="3">
        <f t="shared" si="17"/>
        <v>21</v>
      </c>
      <c r="G228" s="1" t="s">
        <v>16</v>
      </c>
      <c r="H228" s="3" t="s">
        <v>34</v>
      </c>
      <c r="I228" s="3">
        <v>1</v>
      </c>
      <c r="J228" s="3">
        <v>20</v>
      </c>
      <c r="K228" s="6">
        <v>9285.7199999999993</v>
      </c>
      <c r="L228" s="6">
        <f t="shared" si="16"/>
        <v>195000.12</v>
      </c>
      <c r="M228" s="4" t="s">
        <v>22</v>
      </c>
      <c r="N228" s="1" t="s">
        <v>225</v>
      </c>
      <c r="O228" s="1"/>
      <c r="R228" s="10" t="s">
        <v>3708</v>
      </c>
      <c r="S228" s="4">
        <v>19</v>
      </c>
      <c r="T228" s="10"/>
    </row>
    <row r="229" spans="1:20" ht="51" customHeight="1">
      <c r="A229" s="4">
        <v>176</v>
      </c>
      <c r="B229" s="5" t="s">
        <v>2065</v>
      </c>
      <c r="C229" s="4" t="s">
        <v>2066</v>
      </c>
      <c r="D229" s="29" t="s">
        <v>2065</v>
      </c>
      <c r="E229" s="18" t="s">
        <v>28</v>
      </c>
      <c r="F229" s="3">
        <f t="shared" si="17"/>
        <v>60</v>
      </c>
      <c r="G229" s="1" t="s">
        <v>16</v>
      </c>
      <c r="H229" s="3" t="s">
        <v>34</v>
      </c>
      <c r="I229" s="3"/>
      <c r="J229" s="3">
        <v>60</v>
      </c>
      <c r="K229" s="6">
        <v>1446.43</v>
      </c>
      <c r="L229" s="6">
        <f t="shared" si="16"/>
        <v>86785.8</v>
      </c>
      <c r="M229" s="4" t="s">
        <v>22</v>
      </c>
      <c r="N229" s="1" t="s">
        <v>225</v>
      </c>
      <c r="O229" s="1"/>
      <c r="R229" s="10" t="s">
        <v>3708</v>
      </c>
      <c r="S229" s="4">
        <v>25</v>
      </c>
      <c r="T229" s="10"/>
    </row>
    <row r="230" spans="1:20" ht="51" customHeight="1">
      <c r="A230" s="4">
        <v>177</v>
      </c>
      <c r="B230" s="5" t="s">
        <v>1147</v>
      </c>
      <c r="C230" s="4" t="s">
        <v>1148</v>
      </c>
      <c r="D230" s="29" t="s">
        <v>1147</v>
      </c>
      <c r="E230" s="18" t="s">
        <v>28</v>
      </c>
      <c r="F230" s="3">
        <f t="shared" si="17"/>
        <v>43</v>
      </c>
      <c r="G230" s="1" t="s">
        <v>16</v>
      </c>
      <c r="H230" s="3" t="s">
        <v>34</v>
      </c>
      <c r="I230" s="3"/>
      <c r="J230" s="3">
        <v>43</v>
      </c>
      <c r="K230" s="6">
        <v>2883.9300000000003</v>
      </c>
      <c r="L230" s="6">
        <f t="shared" si="16"/>
        <v>124008.99000000002</v>
      </c>
      <c r="M230" s="4" t="s">
        <v>22</v>
      </c>
      <c r="N230" s="1" t="s">
        <v>225</v>
      </c>
      <c r="O230" s="1">
        <v>1</v>
      </c>
      <c r="R230" s="10" t="s">
        <v>3708</v>
      </c>
      <c r="S230" s="4">
        <v>26</v>
      </c>
      <c r="T230" s="10" t="s">
        <v>2114</v>
      </c>
    </row>
    <row r="231" spans="1:20" ht="51" customHeight="1">
      <c r="A231" s="4">
        <v>178</v>
      </c>
      <c r="B231" s="43" t="s">
        <v>1145</v>
      </c>
      <c r="C231" s="18" t="s">
        <v>1146</v>
      </c>
      <c r="D231" s="42" t="s">
        <v>1145</v>
      </c>
      <c r="E231" s="4" t="s">
        <v>28</v>
      </c>
      <c r="F231" s="3">
        <f t="shared" si="17"/>
        <v>5</v>
      </c>
      <c r="G231" s="1" t="s">
        <v>16</v>
      </c>
      <c r="H231" s="3" t="s">
        <v>34</v>
      </c>
      <c r="I231" s="6"/>
      <c r="J231" s="5">
        <v>5</v>
      </c>
      <c r="K231" s="5">
        <v>35118</v>
      </c>
      <c r="L231" s="6">
        <f t="shared" si="16"/>
        <v>175590</v>
      </c>
      <c r="M231" s="4" t="s">
        <v>119</v>
      </c>
      <c r="N231" s="4"/>
      <c r="O231" s="1" t="s">
        <v>225</v>
      </c>
      <c r="R231" s="32" t="s">
        <v>3705</v>
      </c>
      <c r="S231" s="4">
        <v>2</v>
      </c>
    </row>
    <row r="232" spans="1:20" ht="51" customHeight="1">
      <c r="A232" s="4">
        <v>179</v>
      </c>
      <c r="B232" s="5" t="s">
        <v>2055</v>
      </c>
      <c r="C232" s="4" t="s">
        <v>2056</v>
      </c>
      <c r="D232" s="29" t="s">
        <v>2055</v>
      </c>
      <c r="E232" s="18" t="s">
        <v>28</v>
      </c>
      <c r="F232" s="3">
        <f t="shared" si="17"/>
        <v>20</v>
      </c>
      <c r="G232" s="1" t="s">
        <v>16</v>
      </c>
      <c r="H232" s="3" t="s">
        <v>34</v>
      </c>
      <c r="I232" s="3"/>
      <c r="J232" s="3">
        <v>20</v>
      </c>
      <c r="K232" s="6">
        <v>982.15</v>
      </c>
      <c r="L232" s="6">
        <f t="shared" si="16"/>
        <v>19643</v>
      </c>
      <c r="M232" s="4" t="s">
        <v>22</v>
      </c>
      <c r="N232" s="1" t="s">
        <v>225</v>
      </c>
      <c r="O232" s="1"/>
      <c r="R232" s="10" t="s">
        <v>3708</v>
      </c>
      <c r="S232" s="4">
        <v>20</v>
      </c>
      <c r="T232" s="10"/>
    </row>
    <row r="233" spans="1:20" ht="51" customHeight="1">
      <c r="A233" s="4">
        <v>180</v>
      </c>
      <c r="B233" s="5" t="s">
        <v>2059</v>
      </c>
      <c r="C233" s="4" t="s">
        <v>2060</v>
      </c>
      <c r="D233" s="29" t="s">
        <v>2059</v>
      </c>
      <c r="E233" s="18" t="s">
        <v>28</v>
      </c>
      <c r="F233" s="3">
        <f t="shared" si="17"/>
        <v>70</v>
      </c>
      <c r="G233" s="1" t="s">
        <v>16</v>
      </c>
      <c r="H233" s="3" t="s">
        <v>34</v>
      </c>
      <c r="I233" s="3">
        <v>30</v>
      </c>
      <c r="J233" s="3">
        <v>40</v>
      </c>
      <c r="K233" s="6">
        <v>2053.5800000000004</v>
      </c>
      <c r="L233" s="6">
        <f t="shared" si="16"/>
        <v>143750.60000000003</v>
      </c>
      <c r="M233" s="4" t="s">
        <v>22</v>
      </c>
      <c r="N233" s="1" t="s">
        <v>225</v>
      </c>
      <c r="O233" s="1"/>
      <c r="R233" s="10" t="s">
        <v>3708</v>
      </c>
      <c r="S233" s="4">
        <v>22</v>
      </c>
      <c r="T233" s="10"/>
    </row>
    <row r="234" spans="1:20" ht="51" customHeight="1">
      <c r="A234" s="4">
        <v>181</v>
      </c>
      <c r="B234" s="5" t="s">
        <v>2061</v>
      </c>
      <c r="C234" s="4" t="s">
        <v>2062</v>
      </c>
      <c r="D234" s="29" t="s">
        <v>2061</v>
      </c>
      <c r="E234" s="18" t="s">
        <v>28</v>
      </c>
      <c r="F234" s="3">
        <f t="shared" si="17"/>
        <v>30</v>
      </c>
      <c r="G234" s="1" t="s">
        <v>16</v>
      </c>
      <c r="H234" s="3" t="s">
        <v>34</v>
      </c>
      <c r="I234" s="3"/>
      <c r="J234" s="3">
        <v>30</v>
      </c>
      <c r="K234" s="6">
        <v>2767.86</v>
      </c>
      <c r="L234" s="6">
        <f t="shared" si="16"/>
        <v>83035.8</v>
      </c>
      <c r="M234" s="12" t="s">
        <v>22</v>
      </c>
      <c r="N234" s="1" t="s">
        <v>225</v>
      </c>
      <c r="O234" s="1"/>
      <c r="R234" s="10" t="s">
        <v>3708</v>
      </c>
      <c r="S234" s="4">
        <v>23</v>
      </c>
      <c r="T234" s="10"/>
    </row>
    <row r="235" spans="1:20" ht="51" customHeight="1">
      <c r="A235" s="4">
        <v>182</v>
      </c>
      <c r="B235" s="5" t="s">
        <v>2063</v>
      </c>
      <c r="C235" s="4" t="s">
        <v>2064</v>
      </c>
      <c r="D235" s="29" t="s">
        <v>2063</v>
      </c>
      <c r="E235" s="18" t="s">
        <v>28</v>
      </c>
      <c r="F235" s="3">
        <f t="shared" si="17"/>
        <v>16</v>
      </c>
      <c r="G235" s="1" t="s">
        <v>16</v>
      </c>
      <c r="H235" s="3" t="s">
        <v>34</v>
      </c>
      <c r="I235" s="3"/>
      <c r="J235" s="3">
        <v>16</v>
      </c>
      <c r="K235" s="6">
        <v>3839.2900000000004</v>
      </c>
      <c r="L235" s="6">
        <f t="shared" si="16"/>
        <v>61428.640000000007</v>
      </c>
      <c r="M235" s="4" t="s">
        <v>22</v>
      </c>
      <c r="N235" s="1" t="s">
        <v>225</v>
      </c>
      <c r="O235" s="1"/>
      <c r="R235" s="10" t="s">
        <v>3708</v>
      </c>
      <c r="S235" s="4">
        <v>24</v>
      </c>
      <c r="T235" s="10"/>
    </row>
    <row r="236" spans="1:20" ht="51" customHeight="1">
      <c r="A236" s="4">
        <v>183</v>
      </c>
      <c r="B236" s="5" t="s">
        <v>2057</v>
      </c>
      <c r="C236" s="4" t="s">
        <v>2058</v>
      </c>
      <c r="D236" s="29" t="s">
        <v>2057</v>
      </c>
      <c r="E236" s="18" t="s">
        <v>28</v>
      </c>
      <c r="F236" s="3">
        <f t="shared" si="17"/>
        <v>16</v>
      </c>
      <c r="G236" s="1" t="s">
        <v>16</v>
      </c>
      <c r="H236" s="3" t="s">
        <v>34</v>
      </c>
      <c r="I236" s="3"/>
      <c r="J236" s="3">
        <v>16</v>
      </c>
      <c r="K236" s="6">
        <v>5000</v>
      </c>
      <c r="L236" s="6">
        <f t="shared" si="16"/>
        <v>80000</v>
      </c>
      <c r="M236" s="4" t="s">
        <v>22</v>
      </c>
      <c r="N236" s="1" t="s">
        <v>225</v>
      </c>
      <c r="O236" s="1"/>
      <c r="R236" s="10" t="s">
        <v>3708</v>
      </c>
      <c r="S236" s="4">
        <v>21</v>
      </c>
      <c r="T236" s="10"/>
    </row>
    <row r="237" spans="1:20" ht="51" customHeight="1">
      <c r="A237" s="4">
        <v>184</v>
      </c>
      <c r="B237" s="43" t="s">
        <v>1347</v>
      </c>
      <c r="C237" s="1" t="s">
        <v>1348</v>
      </c>
      <c r="D237" s="2" t="s">
        <v>1347</v>
      </c>
      <c r="E237" s="18" t="s">
        <v>28</v>
      </c>
      <c r="F237" s="3">
        <f t="shared" si="17"/>
        <v>10</v>
      </c>
      <c r="G237" s="1" t="s">
        <v>16</v>
      </c>
      <c r="H237" s="3" t="s">
        <v>34</v>
      </c>
      <c r="I237" s="13">
        <v>10</v>
      </c>
      <c r="J237" s="13"/>
      <c r="K237" s="13">
        <v>7589.29</v>
      </c>
      <c r="L237" s="6">
        <f t="shared" si="16"/>
        <v>75892.899999999994</v>
      </c>
      <c r="M237" s="18" t="s">
        <v>119</v>
      </c>
      <c r="N237" s="1" t="s">
        <v>209</v>
      </c>
      <c r="O237" s="1"/>
      <c r="P237" s="10"/>
      <c r="R237" s="32" t="s">
        <v>3706</v>
      </c>
      <c r="S237" s="4">
        <v>14</v>
      </c>
    </row>
    <row r="238" spans="1:20" ht="51" customHeight="1">
      <c r="A238" s="4">
        <v>185</v>
      </c>
      <c r="B238" s="5" t="s">
        <v>2067</v>
      </c>
      <c r="C238" s="4" t="s">
        <v>2068</v>
      </c>
      <c r="D238" s="29" t="s">
        <v>2067</v>
      </c>
      <c r="E238" s="18" t="s">
        <v>28</v>
      </c>
      <c r="F238" s="3">
        <f t="shared" si="17"/>
        <v>30</v>
      </c>
      <c r="G238" s="1" t="s">
        <v>16</v>
      </c>
      <c r="H238" s="3" t="s">
        <v>34</v>
      </c>
      <c r="I238" s="3">
        <v>30</v>
      </c>
      <c r="J238" s="3"/>
      <c r="K238" s="6">
        <v>9821.43</v>
      </c>
      <c r="L238" s="6">
        <f t="shared" si="16"/>
        <v>294642.90000000002</v>
      </c>
      <c r="M238" s="4" t="s">
        <v>22</v>
      </c>
      <c r="N238" s="1" t="s">
        <v>225</v>
      </c>
      <c r="O238" s="1"/>
      <c r="R238" s="10" t="s">
        <v>3708</v>
      </c>
      <c r="S238" s="4">
        <v>28</v>
      </c>
      <c r="T238" s="10"/>
    </row>
    <row r="239" spans="1:20" ht="51" customHeight="1">
      <c r="A239" s="4">
        <v>186</v>
      </c>
      <c r="B239" s="5" t="s">
        <v>2051</v>
      </c>
      <c r="C239" s="4" t="s">
        <v>2052</v>
      </c>
      <c r="D239" s="29" t="s">
        <v>2051</v>
      </c>
      <c r="E239" s="18" t="s">
        <v>28</v>
      </c>
      <c r="F239" s="3">
        <f t="shared" si="17"/>
        <v>30</v>
      </c>
      <c r="G239" s="1" t="s">
        <v>16</v>
      </c>
      <c r="H239" s="3" t="s">
        <v>34</v>
      </c>
      <c r="I239" s="3"/>
      <c r="J239" s="3">
        <v>30</v>
      </c>
      <c r="K239" s="6">
        <v>3571.4300000000003</v>
      </c>
      <c r="L239" s="6">
        <f t="shared" si="16"/>
        <v>107142.90000000001</v>
      </c>
      <c r="M239" s="4" t="s">
        <v>22</v>
      </c>
      <c r="N239" s="1" t="s">
        <v>225</v>
      </c>
      <c r="O239" s="1"/>
      <c r="R239" s="10" t="s">
        <v>3708</v>
      </c>
      <c r="S239" s="4">
        <v>18</v>
      </c>
      <c r="T239" s="10"/>
    </row>
    <row r="240" spans="1:20" ht="51" customHeight="1">
      <c r="A240" s="4">
        <v>187</v>
      </c>
      <c r="B240" s="19" t="s">
        <v>707</v>
      </c>
      <c r="C240" s="4" t="s">
        <v>708</v>
      </c>
      <c r="D240" s="29" t="s">
        <v>707</v>
      </c>
      <c r="E240" s="4" t="s">
        <v>28</v>
      </c>
      <c r="F240" s="3">
        <f t="shared" si="17"/>
        <v>3</v>
      </c>
      <c r="G240" s="1" t="s">
        <v>16</v>
      </c>
      <c r="H240" s="3" t="s">
        <v>34</v>
      </c>
      <c r="I240" s="5"/>
      <c r="J240" s="5">
        <v>3</v>
      </c>
      <c r="K240" s="5">
        <v>185714.28</v>
      </c>
      <c r="L240" s="6">
        <f t="shared" si="16"/>
        <v>557142.84</v>
      </c>
      <c r="M240" s="4" t="s">
        <v>49</v>
      </c>
      <c r="N240" s="41"/>
      <c r="O240" s="1" t="s">
        <v>141</v>
      </c>
      <c r="R240" s="32" t="s">
        <v>2117</v>
      </c>
      <c r="S240" s="4">
        <v>5</v>
      </c>
    </row>
    <row r="241" spans="1:22" ht="71.25" customHeight="1">
      <c r="A241" s="4">
        <v>188</v>
      </c>
      <c r="B241" s="19" t="s">
        <v>711</v>
      </c>
      <c r="C241" s="4" t="s">
        <v>712</v>
      </c>
      <c r="D241" s="29" t="s">
        <v>727</v>
      </c>
      <c r="E241" s="4" t="s">
        <v>28</v>
      </c>
      <c r="F241" s="3">
        <f t="shared" si="17"/>
        <v>4</v>
      </c>
      <c r="G241" s="1" t="s">
        <v>16</v>
      </c>
      <c r="H241" s="3" t="s">
        <v>34</v>
      </c>
      <c r="I241" s="5">
        <v>4</v>
      </c>
      <c r="J241" s="5"/>
      <c r="K241" s="5">
        <v>736160.71</v>
      </c>
      <c r="L241" s="6">
        <f t="shared" si="16"/>
        <v>2944642.84</v>
      </c>
      <c r="M241" s="4" t="s">
        <v>49</v>
      </c>
      <c r="N241" s="41"/>
      <c r="O241" s="1" t="s">
        <v>141</v>
      </c>
      <c r="R241" s="32" t="s">
        <v>2117</v>
      </c>
      <c r="S241" s="4">
        <v>6</v>
      </c>
    </row>
    <row r="242" spans="1:22" ht="51" customHeight="1">
      <c r="A242" s="4">
        <v>189</v>
      </c>
      <c r="B242" s="19" t="s">
        <v>713</v>
      </c>
      <c r="C242" s="4" t="s">
        <v>714</v>
      </c>
      <c r="D242" s="29" t="s">
        <v>713</v>
      </c>
      <c r="E242" s="4" t="s">
        <v>28</v>
      </c>
      <c r="F242" s="3">
        <f t="shared" si="17"/>
        <v>1</v>
      </c>
      <c r="G242" s="1" t="s">
        <v>16</v>
      </c>
      <c r="H242" s="3" t="s">
        <v>34</v>
      </c>
      <c r="I242" s="5">
        <v>1</v>
      </c>
      <c r="J242" s="5"/>
      <c r="K242" s="5">
        <v>124454.46</v>
      </c>
      <c r="L242" s="6">
        <f t="shared" si="16"/>
        <v>124454.46</v>
      </c>
      <c r="M242" s="4" t="s">
        <v>49</v>
      </c>
      <c r="N242" s="41"/>
      <c r="O242" s="1" t="s">
        <v>141</v>
      </c>
      <c r="R242" s="32" t="s">
        <v>2117</v>
      </c>
      <c r="S242" s="4">
        <v>7</v>
      </c>
    </row>
    <row r="243" spans="1:22" ht="75.75" customHeight="1">
      <c r="A243" s="4">
        <v>190</v>
      </c>
      <c r="B243" s="19" t="s">
        <v>705</v>
      </c>
      <c r="C243" s="4" t="s">
        <v>706</v>
      </c>
      <c r="D243" s="29" t="s">
        <v>705</v>
      </c>
      <c r="E243" s="4" t="s">
        <v>28</v>
      </c>
      <c r="F243" s="3">
        <f t="shared" si="17"/>
        <v>1</v>
      </c>
      <c r="G243" s="1" t="s">
        <v>16</v>
      </c>
      <c r="H243" s="3" t="s">
        <v>34</v>
      </c>
      <c r="I243" s="5"/>
      <c r="J243" s="5">
        <v>1</v>
      </c>
      <c r="K243" s="5">
        <v>339942.85</v>
      </c>
      <c r="L243" s="6">
        <f t="shared" si="16"/>
        <v>339942.85</v>
      </c>
      <c r="M243" s="4" t="s">
        <v>49</v>
      </c>
      <c r="N243" s="41"/>
      <c r="O243" s="1" t="s">
        <v>141</v>
      </c>
      <c r="R243" s="32" t="s">
        <v>2117</v>
      </c>
      <c r="S243" s="4">
        <v>8</v>
      </c>
    </row>
    <row r="244" spans="1:22" ht="51" customHeight="1">
      <c r="A244" s="4">
        <v>191</v>
      </c>
      <c r="B244" s="5" t="s">
        <v>1951</v>
      </c>
      <c r="C244" s="4" t="s">
        <v>1952</v>
      </c>
      <c r="D244" s="2" t="s">
        <v>1951</v>
      </c>
      <c r="E244" s="18" t="s">
        <v>1778</v>
      </c>
      <c r="F244" s="3">
        <f t="shared" si="17"/>
        <v>250</v>
      </c>
      <c r="G244" s="1" t="s">
        <v>16</v>
      </c>
      <c r="H244" s="3" t="s">
        <v>34</v>
      </c>
      <c r="I244" s="13"/>
      <c r="J244" s="5">
        <v>250</v>
      </c>
      <c r="K244" s="13">
        <v>339.28571428571428</v>
      </c>
      <c r="L244" s="6">
        <f t="shared" ref="L244:L275" si="18">F244*K244</f>
        <v>84821.428571428565</v>
      </c>
      <c r="M244" s="4" t="s">
        <v>22</v>
      </c>
      <c r="N244" s="1" t="s">
        <v>1429</v>
      </c>
      <c r="O244" s="1"/>
      <c r="P244" s="10"/>
      <c r="Q244" s="10"/>
      <c r="R244" s="10" t="s">
        <v>2118</v>
      </c>
      <c r="S244" s="4">
        <v>16</v>
      </c>
      <c r="T244" s="10"/>
      <c r="U244" s="10"/>
      <c r="V244" s="10"/>
    </row>
    <row r="245" spans="1:22" ht="51" customHeight="1">
      <c r="A245" s="4">
        <v>192</v>
      </c>
      <c r="B245" s="5" t="s">
        <v>1779</v>
      </c>
      <c r="C245" s="4" t="s">
        <v>1780</v>
      </c>
      <c r="D245" s="2" t="s">
        <v>1779</v>
      </c>
      <c r="E245" s="18" t="s">
        <v>1778</v>
      </c>
      <c r="F245" s="3">
        <f t="shared" si="17"/>
        <v>420</v>
      </c>
      <c r="G245" s="1" t="s">
        <v>16</v>
      </c>
      <c r="H245" s="3" t="s">
        <v>34</v>
      </c>
      <c r="I245" s="13">
        <v>220</v>
      </c>
      <c r="J245" s="5">
        <v>200</v>
      </c>
      <c r="K245" s="13">
        <v>406.24999999999994</v>
      </c>
      <c r="L245" s="6">
        <f t="shared" si="18"/>
        <v>170624.99999999997</v>
      </c>
      <c r="M245" s="4" t="s">
        <v>22</v>
      </c>
      <c r="N245" s="1" t="s">
        <v>1429</v>
      </c>
      <c r="O245" s="1"/>
      <c r="P245" s="10"/>
      <c r="Q245" s="10"/>
      <c r="R245" s="10" t="s">
        <v>2118</v>
      </c>
      <c r="S245" s="4">
        <v>17</v>
      </c>
      <c r="T245" s="10"/>
      <c r="U245" s="10"/>
      <c r="V245" s="10"/>
    </row>
    <row r="246" spans="1:22" ht="51" customHeight="1">
      <c r="A246" s="4">
        <v>193</v>
      </c>
      <c r="B246" s="5" t="s">
        <v>1776</v>
      </c>
      <c r="C246" s="4" t="s">
        <v>1777</v>
      </c>
      <c r="D246" s="2" t="s">
        <v>1776</v>
      </c>
      <c r="E246" s="18" t="s">
        <v>1778</v>
      </c>
      <c r="F246" s="3">
        <f t="shared" si="17"/>
        <v>170</v>
      </c>
      <c r="G246" s="1" t="s">
        <v>16</v>
      </c>
      <c r="H246" s="3" t="s">
        <v>34</v>
      </c>
      <c r="I246" s="13">
        <v>170</v>
      </c>
      <c r="J246" s="5"/>
      <c r="K246" s="13">
        <v>406.24999999999994</v>
      </c>
      <c r="L246" s="6">
        <f t="shared" si="18"/>
        <v>69062.499999999985</v>
      </c>
      <c r="M246" s="4" t="s">
        <v>22</v>
      </c>
      <c r="N246" s="1" t="s">
        <v>1429</v>
      </c>
      <c r="O246" s="1"/>
      <c r="P246" s="10"/>
      <c r="Q246" s="10"/>
      <c r="R246" s="10" t="s">
        <v>2118</v>
      </c>
      <c r="S246" s="4">
        <v>18</v>
      </c>
      <c r="T246" s="10"/>
      <c r="U246" s="10"/>
      <c r="V246" s="10"/>
    </row>
    <row r="247" spans="1:22" ht="51" customHeight="1">
      <c r="A247" s="4">
        <v>194</v>
      </c>
      <c r="B247" s="5" t="s">
        <v>1945</v>
      </c>
      <c r="C247" s="4" t="s">
        <v>1946</v>
      </c>
      <c r="D247" s="2" t="s">
        <v>1945</v>
      </c>
      <c r="E247" s="18" t="s">
        <v>1778</v>
      </c>
      <c r="F247" s="3">
        <f t="shared" si="17"/>
        <v>100</v>
      </c>
      <c r="G247" s="1" t="s">
        <v>16</v>
      </c>
      <c r="H247" s="3" t="s">
        <v>34</v>
      </c>
      <c r="I247" s="13"/>
      <c r="J247" s="5">
        <v>100</v>
      </c>
      <c r="K247" s="13">
        <v>265.17857142857139</v>
      </c>
      <c r="L247" s="6">
        <f t="shared" si="18"/>
        <v>26517.857142857138</v>
      </c>
      <c r="M247" s="4" t="s">
        <v>22</v>
      </c>
      <c r="N247" s="1" t="s">
        <v>1429</v>
      </c>
      <c r="O247" s="1"/>
      <c r="P247" s="10"/>
      <c r="Q247" s="10"/>
      <c r="R247" s="10" t="s">
        <v>2118</v>
      </c>
      <c r="S247" s="4">
        <v>19</v>
      </c>
      <c r="T247" s="10"/>
      <c r="U247" s="10"/>
      <c r="V247" s="10"/>
    </row>
    <row r="248" spans="1:22" ht="68.25" customHeight="1">
      <c r="A248" s="4">
        <v>195</v>
      </c>
      <c r="B248" s="14"/>
      <c r="C248" s="14"/>
      <c r="D248" s="2" t="s">
        <v>215</v>
      </c>
      <c r="E248" s="1" t="s">
        <v>109</v>
      </c>
      <c r="F248" s="3">
        <v>2</v>
      </c>
      <c r="G248" s="1" t="s">
        <v>16</v>
      </c>
      <c r="H248" s="3" t="s">
        <v>34</v>
      </c>
      <c r="I248" s="5">
        <v>1740000</v>
      </c>
      <c r="J248" s="5">
        <v>1820000</v>
      </c>
      <c r="K248" s="5">
        <f>I248+J248</f>
        <v>3560000</v>
      </c>
      <c r="L248" s="5">
        <f>I248+J248</f>
        <v>3560000</v>
      </c>
      <c r="M248" s="4" t="s">
        <v>119</v>
      </c>
      <c r="N248" s="1" t="s">
        <v>122</v>
      </c>
      <c r="O248" s="1" t="s">
        <v>120</v>
      </c>
      <c r="R248" s="32" t="s">
        <v>1432</v>
      </c>
      <c r="S248" s="4">
        <v>3</v>
      </c>
    </row>
    <row r="249" spans="1:22" ht="51" customHeight="1">
      <c r="A249" s="4">
        <v>196</v>
      </c>
      <c r="B249" s="43" t="s">
        <v>1417</v>
      </c>
      <c r="C249" s="1" t="s">
        <v>1418</v>
      </c>
      <c r="D249" s="2" t="s">
        <v>1417</v>
      </c>
      <c r="E249" s="18" t="s">
        <v>28</v>
      </c>
      <c r="F249" s="3">
        <f t="shared" ref="F249:F275" si="19">I249+J249</f>
        <v>1</v>
      </c>
      <c r="G249" s="1" t="s">
        <v>16</v>
      </c>
      <c r="H249" s="3" t="s">
        <v>34</v>
      </c>
      <c r="I249" s="13">
        <v>1</v>
      </c>
      <c r="J249" s="13"/>
      <c r="K249" s="13">
        <v>1589285.71</v>
      </c>
      <c r="L249" s="6">
        <f t="shared" ref="L249:L275" si="20">F249*K249</f>
        <v>1589285.71</v>
      </c>
      <c r="M249" s="18" t="s">
        <v>49</v>
      </c>
      <c r="N249" s="1" t="s">
        <v>225</v>
      </c>
      <c r="O249" s="1"/>
      <c r="P249" s="10"/>
      <c r="R249" s="32" t="s">
        <v>3706</v>
      </c>
      <c r="S249" s="4">
        <v>56</v>
      </c>
    </row>
    <row r="250" spans="1:22" ht="51" customHeight="1">
      <c r="A250" s="4">
        <v>197</v>
      </c>
      <c r="B250" s="5" t="s">
        <v>1689</v>
      </c>
      <c r="C250" s="4" t="s">
        <v>1690</v>
      </c>
      <c r="D250" s="2" t="s">
        <v>1689</v>
      </c>
      <c r="E250" s="18" t="s">
        <v>838</v>
      </c>
      <c r="F250" s="3">
        <f t="shared" si="19"/>
        <v>600</v>
      </c>
      <c r="G250" s="1" t="s">
        <v>16</v>
      </c>
      <c r="H250" s="3" t="s">
        <v>34</v>
      </c>
      <c r="I250" s="13">
        <v>600</v>
      </c>
      <c r="J250" s="5"/>
      <c r="K250" s="13">
        <v>339.28571428571428</v>
      </c>
      <c r="L250" s="6">
        <f t="shared" si="20"/>
        <v>203571.42857142858</v>
      </c>
      <c r="M250" s="4" t="s">
        <v>22</v>
      </c>
      <c r="N250" s="1" t="s">
        <v>1429</v>
      </c>
      <c r="O250" s="1"/>
      <c r="P250" s="10"/>
      <c r="Q250" s="10"/>
      <c r="R250" s="10" t="s">
        <v>2118</v>
      </c>
      <c r="S250" s="4">
        <v>20</v>
      </c>
      <c r="T250" s="10"/>
      <c r="U250" s="10"/>
      <c r="V250" s="10"/>
    </row>
    <row r="251" spans="1:22" ht="51" customHeight="1">
      <c r="A251" s="4">
        <v>198</v>
      </c>
      <c r="B251" s="5" t="s">
        <v>1819</v>
      </c>
      <c r="C251" s="4" t="s">
        <v>1820</v>
      </c>
      <c r="D251" s="2" t="s">
        <v>1819</v>
      </c>
      <c r="E251" s="18" t="s">
        <v>28</v>
      </c>
      <c r="F251" s="3">
        <f t="shared" si="19"/>
        <v>9</v>
      </c>
      <c r="G251" s="1" t="s">
        <v>16</v>
      </c>
      <c r="H251" s="3" t="s">
        <v>34</v>
      </c>
      <c r="I251" s="13">
        <v>8</v>
      </c>
      <c r="J251" s="5">
        <v>1</v>
      </c>
      <c r="K251" s="13">
        <v>10330.357142857141</v>
      </c>
      <c r="L251" s="6">
        <f t="shared" si="20"/>
        <v>92973.214285714275</v>
      </c>
      <c r="M251" s="4" t="s">
        <v>22</v>
      </c>
      <c r="N251" s="1" t="s">
        <v>1429</v>
      </c>
      <c r="O251" s="1"/>
      <c r="P251" s="10"/>
      <c r="Q251" s="10"/>
      <c r="R251" s="10" t="s">
        <v>2118</v>
      </c>
      <c r="S251" s="4">
        <v>21</v>
      </c>
      <c r="T251" s="10"/>
      <c r="U251" s="10"/>
      <c r="V251" s="10"/>
    </row>
    <row r="252" spans="1:22" ht="51" customHeight="1">
      <c r="A252" s="4">
        <v>199</v>
      </c>
      <c r="B252" s="19" t="s">
        <v>1041</v>
      </c>
      <c r="C252" s="4" t="s">
        <v>1042</v>
      </c>
      <c r="D252" s="29" t="s">
        <v>1041</v>
      </c>
      <c r="E252" s="18" t="s">
        <v>28</v>
      </c>
      <c r="F252" s="3">
        <f t="shared" si="19"/>
        <v>20</v>
      </c>
      <c r="G252" s="1" t="s">
        <v>16</v>
      </c>
      <c r="H252" s="3" t="s">
        <v>34</v>
      </c>
      <c r="I252" s="5">
        <v>20</v>
      </c>
      <c r="J252" s="5"/>
      <c r="K252" s="5">
        <v>3482</v>
      </c>
      <c r="L252" s="6">
        <f t="shared" si="20"/>
        <v>69640</v>
      </c>
      <c r="M252" s="4" t="s">
        <v>22</v>
      </c>
      <c r="N252" s="41"/>
      <c r="O252" s="1" t="s">
        <v>35</v>
      </c>
      <c r="R252" s="32" t="s">
        <v>1430</v>
      </c>
      <c r="S252" s="4">
        <v>5</v>
      </c>
    </row>
    <row r="253" spans="1:22" ht="51" customHeight="1">
      <c r="A253" s="4">
        <v>200</v>
      </c>
      <c r="B253" s="19" t="s">
        <v>1098</v>
      </c>
      <c r="C253" s="4" t="s">
        <v>1099</v>
      </c>
      <c r="D253" s="29" t="s">
        <v>1098</v>
      </c>
      <c r="E253" s="18" t="s">
        <v>28</v>
      </c>
      <c r="F253" s="3">
        <f t="shared" si="19"/>
        <v>30</v>
      </c>
      <c r="G253" s="1" t="s">
        <v>16</v>
      </c>
      <c r="H253" s="3" t="s">
        <v>34</v>
      </c>
      <c r="I253" s="5"/>
      <c r="J253" s="5">
        <v>30</v>
      </c>
      <c r="K253" s="5">
        <v>4018</v>
      </c>
      <c r="L253" s="6">
        <f t="shared" si="20"/>
        <v>120540</v>
      </c>
      <c r="M253" s="4" t="s">
        <v>22</v>
      </c>
      <c r="N253" s="41"/>
      <c r="O253" s="1" t="s">
        <v>35</v>
      </c>
      <c r="R253" s="32" t="s">
        <v>1430</v>
      </c>
      <c r="S253" s="4">
        <v>6</v>
      </c>
    </row>
    <row r="254" spans="1:22" ht="51" customHeight="1">
      <c r="A254" s="4">
        <v>201</v>
      </c>
      <c r="B254" s="19" t="s">
        <v>1121</v>
      </c>
      <c r="C254" s="4" t="s">
        <v>1122</v>
      </c>
      <c r="D254" s="29" t="s">
        <v>1121</v>
      </c>
      <c r="E254" s="18" t="s">
        <v>28</v>
      </c>
      <c r="F254" s="3">
        <f t="shared" si="19"/>
        <v>20</v>
      </c>
      <c r="G254" s="1" t="s">
        <v>16</v>
      </c>
      <c r="H254" s="3" t="s">
        <v>34</v>
      </c>
      <c r="I254" s="5"/>
      <c r="J254" s="5">
        <v>20</v>
      </c>
      <c r="K254" s="5">
        <v>250</v>
      </c>
      <c r="L254" s="6">
        <f t="shared" si="20"/>
        <v>5000</v>
      </c>
      <c r="M254" s="4" t="s">
        <v>22</v>
      </c>
      <c r="N254" s="41"/>
      <c r="O254" s="1" t="s">
        <v>35</v>
      </c>
      <c r="R254" s="32" t="s">
        <v>1430</v>
      </c>
      <c r="S254" s="4">
        <v>7</v>
      </c>
    </row>
    <row r="255" spans="1:22" ht="51" customHeight="1">
      <c r="A255" s="4">
        <v>202</v>
      </c>
      <c r="B255" s="5" t="s">
        <v>3162</v>
      </c>
      <c r="C255" s="4" t="s">
        <v>3163</v>
      </c>
      <c r="D255" s="29" t="s">
        <v>3162</v>
      </c>
      <c r="E255" s="18" t="s">
        <v>28</v>
      </c>
      <c r="F255" s="3">
        <f t="shared" si="19"/>
        <v>8</v>
      </c>
      <c r="G255" s="1" t="s">
        <v>16</v>
      </c>
      <c r="H255" s="3" t="s">
        <v>34</v>
      </c>
      <c r="I255" s="3"/>
      <c r="J255" s="3">
        <v>8</v>
      </c>
      <c r="K255" s="6">
        <v>3035.7142857142853</v>
      </c>
      <c r="L255" s="6">
        <f t="shared" si="20"/>
        <v>24285.714285714283</v>
      </c>
      <c r="M255" s="4" t="s">
        <v>22</v>
      </c>
      <c r="N255" s="21"/>
      <c r="O255" s="1" t="s">
        <v>1429</v>
      </c>
      <c r="P255" s="10"/>
      <c r="Q255" s="10"/>
      <c r="R255" s="10" t="s">
        <v>3712</v>
      </c>
      <c r="S255" s="4">
        <v>54</v>
      </c>
      <c r="T255" s="10"/>
      <c r="U255" s="10"/>
      <c r="V255" s="10"/>
    </row>
    <row r="256" spans="1:22" ht="73.5" customHeight="1">
      <c r="A256" s="4">
        <v>203</v>
      </c>
      <c r="B256" s="5" t="s">
        <v>2486</v>
      </c>
      <c r="C256" s="4" t="s">
        <v>2487</v>
      </c>
      <c r="D256" s="29" t="s">
        <v>2486</v>
      </c>
      <c r="E256" s="18" t="s">
        <v>328</v>
      </c>
      <c r="F256" s="3">
        <f t="shared" si="19"/>
        <v>4140</v>
      </c>
      <c r="G256" s="1" t="s">
        <v>16</v>
      </c>
      <c r="H256" s="3" t="s">
        <v>34</v>
      </c>
      <c r="I256" s="3">
        <v>1266</v>
      </c>
      <c r="J256" s="3">
        <v>2874</v>
      </c>
      <c r="K256" s="6">
        <v>566.96428571428567</v>
      </c>
      <c r="L256" s="6">
        <f t="shared" si="20"/>
        <v>2347232.1428571427</v>
      </c>
      <c r="M256" s="4" t="s">
        <v>119</v>
      </c>
      <c r="N256" s="21"/>
      <c r="O256" s="1" t="s">
        <v>2134</v>
      </c>
      <c r="P256" s="10"/>
      <c r="Q256" s="10"/>
      <c r="R256" s="10" t="s">
        <v>3712</v>
      </c>
      <c r="S256" s="4">
        <v>55</v>
      </c>
      <c r="T256" s="10"/>
      <c r="U256" s="10"/>
      <c r="V256" s="10"/>
    </row>
    <row r="257" spans="1:22" ht="51" customHeight="1">
      <c r="A257" s="4">
        <v>204</v>
      </c>
      <c r="B257" s="5" t="s">
        <v>3593</v>
      </c>
      <c r="C257" s="4" t="s">
        <v>3594</v>
      </c>
      <c r="D257" s="29" t="s">
        <v>3593</v>
      </c>
      <c r="E257" s="18" t="s">
        <v>28</v>
      </c>
      <c r="F257" s="3">
        <f t="shared" si="19"/>
        <v>1</v>
      </c>
      <c r="G257" s="1" t="s">
        <v>16</v>
      </c>
      <c r="H257" s="3" t="s">
        <v>34</v>
      </c>
      <c r="I257" s="3">
        <v>1</v>
      </c>
      <c r="J257" s="5"/>
      <c r="K257" s="6">
        <v>27678.571428571428</v>
      </c>
      <c r="L257" s="6">
        <f t="shared" si="20"/>
        <v>27678.571428571428</v>
      </c>
      <c r="M257" s="4" t="s">
        <v>22</v>
      </c>
      <c r="N257" s="21"/>
      <c r="O257" s="1" t="s">
        <v>23</v>
      </c>
      <c r="P257" s="10"/>
      <c r="Q257" s="10"/>
      <c r="R257" s="10" t="s">
        <v>3714</v>
      </c>
      <c r="S257" s="4">
        <v>20</v>
      </c>
      <c r="T257" s="10"/>
      <c r="U257" s="10"/>
      <c r="V257" s="10"/>
    </row>
    <row r="258" spans="1:22" ht="57" customHeight="1">
      <c r="A258" s="4">
        <v>205</v>
      </c>
      <c r="B258" s="43"/>
      <c r="C258" s="1" t="s">
        <v>119</v>
      </c>
      <c r="D258" s="2" t="s">
        <v>1257</v>
      </c>
      <c r="E258" s="18" t="s">
        <v>28</v>
      </c>
      <c r="F258" s="3">
        <f t="shared" si="19"/>
        <v>4</v>
      </c>
      <c r="G258" s="1" t="s">
        <v>16</v>
      </c>
      <c r="H258" s="3" t="s">
        <v>34</v>
      </c>
      <c r="I258" s="13">
        <v>4</v>
      </c>
      <c r="J258" s="13"/>
      <c r="K258" s="13">
        <v>4168.1499999999996</v>
      </c>
      <c r="L258" s="6">
        <f t="shared" si="20"/>
        <v>16672.599999999999</v>
      </c>
      <c r="M258" s="18"/>
      <c r="N258" s="14"/>
      <c r="O258" s="1"/>
      <c r="R258" s="32" t="s">
        <v>2019</v>
      </c>
      <c r="S258" s="4">
        <v>27</v>
      </c>
    </row>
    <row r="259" spans="1:22" ht="51" customHeight="1">
      <c r="A259" s="4">
        <v>206</v>
      </c>
      <c r="B259" s="19" t="s">
        <v>221</v>
      </c>
      <c r="C259" s="18" t="s">
        <v>222</v>
      </c>
      <c r="D259" s="29" t="s">
        <v>221</v>
      </c>
      <c r="E259" s="4" t="s">
        <v>28</v>
      </c>
      <c r="F259" s="3">
        <f t="shared" si="19"/>
        <v>1</v>
      </c>
      <c r="G259" s="1" t="s">
        <v>16</v>
      </c>
      <c r="H259" s="3" t="s">
        <v>34</v>
      </c>
      <c r="I259" s="13">
        <v>1</v>
      </c>
      <c r="J259" s="13"/>
      <c r="K259" s="5">
        <v>502678.57</v>
      </c>
      <c r="L259" s="6">
        <f t="shared" si="20"/>
        <v>502678.57</v>
      </c>
      <c r="M259" s="4" t="s">
        <v>29</v>
      </c>
      <c r="N259" s="4"/>
      <c r="O259" s="1" t="s">
        <v>141</v>
      </c>
      <c r="R259" s="32" t="s">
        <v>3701</v>
      </c>
      <c r="S259" s="4">
        <v>2</v>
      </c>
    </row>
    <row r="260" spans="1:22" ht="51" customHeight="1">
      <c r="A260" s="4">
        <v>207</v>
      </c>
      <c r="B260" s="5" t="s">
        <v>3152</v>
      </c>
      <c r="C260" s="4" t="s">
        <v>3153</v>
      </c>
      <c r="D260" s="29" t="s">
        <v>3152</v>
      </c>
      <c r="E260" s="18" t="s">
        <v>28</v>
      </c>
      <c r="F260" s="3">
        <f t="shared" si="19"/>
        <v>18</v>
      </c>
      <c r="G260" s="1" t="s">
        <v>16</v>
      </c>
      <c r="H260" s="3" t="s">
        <v>34</v>
      </c>
      <c r="I260" s="3"/>
      <c r="J260" s="3">
        <v>18</v>
      </c>
      <c r="K260" s="6">
        <v>10806.599999999999</v>
      </c>
      <c r="L260" s="6">
        <f t="shared" si="20"/>
        <v>194518.8</v>
      </c>
      <c r="M260" s="4" t="s">
        <v>22</v>
      </c>
      <c r="N260" s="21"/>
      <c r="O260" s="1" t="s">
        <v>1429</v>
      </c>
      <c r="P260" s="10"/>
      <c r="Q260" s="10"/>
      <c r="R260" s="10" t="s">
        <v>3712</v>
      </c>
      <c r="S260" s="4">
        <v>56</v>
      </c>
      <c r="T260" s="10"/>
      <c r="U260" s="10"/>
      <c r="V260" s="10"/>
    </row>
    <row r="261" spans="1:22" ht="51" customHeight="1">
      <c r="A261" s="4">
        <v>208</v>
      </c>
      <c r="B261" s="5" t="s">
        <v>3226</v>
      </c>
      <c r="C261" s="4" t="s">
        <v>3227</v>
      </c>
      <c r="D261" s="29" t="s">
        <v>3226</v>
      </c>
      <c r="E261" s="18" t="s">
        <v>28</v>
      </c>
      <c r="F261" s="3">
        <f t="shared" si="19"/>
        <v>18</v>
      </c>
      <c r="G261" s="1" t="s">
        <v>16</v>
      </c>
      <c r="H261" s="3" t="s">
        <v>34</v>
      </c>
      <c r="I261" s="3"/>
      <c r="J261" s="3">
        <v>18</v>
      </c>
      <c r="K261" s="6">
        <v>3880.3571428571427</v>
      </c>
      <c r="L261" s="6">
        <f t="shared" si="20"/>
        <v>69846.428571428565</v>
      </c>
      <c r="M261" s="4" t="s">
        <v>22</v>
      </c>
      <c r="N261" s="21"/>
      <c r="O261" s="1" t="s">
        <v>1429</v>
      </c>
      <c r="P261" s="10"/>
      <c r="Q261" s="10"/>
      <c r="R261" s="10" t="s">
        <v>3712</v>
      </c>
      <c r="S261" s="4">
        <v>57</v>
      </c>
      <c r="T261" s="10"/>
      <c r="U261" s="10"/>
      <c r="V261" s="10"/>
    </row>
    <row r="262" spans="1:22" ht="51" customHeight="1">
      <c r="A262" s="4">
        <v>209</v>
      </c>
      <c r="B262" s="5" t="s">
        <v>3150</v>
      </c>
      <c r="C262" s="4" t="s">
        <v>3151</v>
      </c>
      <c r="D262" s="29" t="s">
        <v>3150</v>
      </c>
      <c r="E262" s="18" t="s">
        <v>28</v>
      </c>
      <c r="F262" s="3">
        <f t="shared" si="19"/>
        <v>18</v>
      </c>
      <c r="G262" s="1" t="s">
        <v>16</v>
      </c>
      <c r="H262" s="3" t="s">
        <v>34</v>
      </c>
      <c r="I262" s="3"/>
      <c r="J262" s="3">
        <v>18</v>
      </c>
      <c r="K262" s="6">
        <v>10556.769999999999</v>
      </c>
      <c r="L262" s="6">
        <f t="shared" si="20"/>
        <v>190021.86</v>
      </c>
      <c r="M262" s="4" t="s">
        <v>22</v>
      </c>
      <c r="N262" s="21"/>
      <c r="O262" s="1" t="s">
        <v>1429</v>
      </c>
      <c r="P262" s="10"/>
      <c r="Q262" s="10"/>
      <c r="R262" s="10" t="s">
        <v>3712</v>
      </c>
      <c r="S262" s="4">
        <v>58</v>
      </c>
      <c r="T262" s="10"/>
      <c r="U262" s="10"/>
      <c r="V262" s="10"/>
    </row>
    <row r="263" spans="1:22" ht="51" customHeight="1">
      <c r="A263" s="4">
        <v>210</v>
      </c>
      <c r="B263" s="5" t="s">
        <v>3270</v>
      </c>
      <c r="C263" s="4" t="s">
        <v>3271</v>
      </c>
      <c r="D263" s="29" t="s">
        <v>3270</v>
      </c>
      <c r="E263" s="18" t="s">
        <v>28</v>
      </c>
      <c r="F263" s="3">
        <f t="shared" si="19"/>
        <v>18</v>
      </c>
      <c r="G263" s="1" t="s">
        <v>16</v>
      </c>
      <c r="H263" s="3" t="s">
        <v>34</v>
      </c>
      <c r="I263" s="3"/>
      <c r="J263" s="3">
        <v>18</v>
      </c>
      <c r="K263" s="6">
        <v>4315.1785714285706</v>
      </c>
      <c r="L263" s="6">
        <f t="shared" si="20"/>
        <v>77673.214285714275</v>
      </c>
      <c r="M263" s="4" t="s">
        <v>22</v>
      </c>
      <c r="N263" s="21"/>
      <c r="O263" s="1" t="s">
        <v>1429</v>
      </c>
      <c r="P263" s="10"/>
      <c r="Q263" s="10"/>
      <c r="R263" s="10" t="s">
        <v>3712</v>
      </c>
      <c r="S263" s="4">
        <v>59</v>
      </c>
      <c r="T263" s="10"/>
      <c r="U263" s="10"/>
      <c r="V263" s="10"/>
    </row>
    <row r="264" spans="1:22" ht="51" customHeight="1">
      <c r="A264" s="4">
        <v>211</v>
      </c>
      <c r="B264" s="5" t="s">
        <v>3323</v>
      </c>
      <c r="C264" s="4">
        <v>5460050328</v>
      </c>
      <c r="D264" s="29" t="s">
        <v>3323</v>
      </c>
      <c r="E264" s="18" t="s">
        <v>28</v>
      </c>
      <c r="F264" s="3">
        <f t="shared" si="19"/>
        <v>8</v>
      </c>
      <c r="G264" s="1" t="s">
        <v>16</v>
      </c>
      <c r="H264" s="3" t="s">
        <v>34</v>
      </c>
      <c r="I264" s="3">
        <v>8</v>
      </c>
      <c r="J264" s="5"/>
      <c r="K264" s="6">
        <v>632996.42857142852</v>
      </c>
      <c r="L264" s="6">
        <f t="shared" si="20"/>
        <v>5063971.4285714282</v>
      </c>
      <c r="M264" s="4" t="s">
        <v>22</v>
      </c>
      <c r="N264" s="21"/>
      <c r="O264" s="1" t="s">
        <v>23</v>
      </c>
      <c r="P264" s="10"/>
      <c r="Q264" s="10"/>
      <c r="R264" s="10" t="s">
        <v>3714</v>
      </c>
      <c r="S264" s="4">
        <v>21</v>
      </c>
      <c r="T264" s="10"/>
      <c r="U264" s="10"/>
      <c r="V264" s="10"/>
    </row>
    <row r="265" spans="1:22" ht="51" customHeight="1">
      <c r="A265" s="4">
        <v>212</v>
      </c>
      <c r="B265" s="5" t="s">
        <v>3309</v>
      </c>
      <c r="C265" s="4">
        <v>5460050305</v>
      </c>
      <c r="D265" s="29" t="s">
        <v>3309</v>
      </c>
      <c r="E265" s="18" t="s">
        <v>28</v>
      </c>
      <c r="F265" s="3">
        <f t="shared" si="19"/>
        <v>2</v>
      </c>
      <c r="G265" s="1" t="s">
        <v>16</v>
      </c>
      <c r="H265" s="3" t="s">
        <v>34</v>
      </c>
      <c r="I265" s="3">
        <v>2</v>
      </c>
      <c r="J265" s="5"/>
      <c r="K265" s="6">
        <v>551625</v>
      </c>
      <c r="L265" s="6">
        <f t="shared" si="20"/>
        <v>1103250</v>
      </c>
      <c r="M265" s="4" t="s">
        <v>22</v>
      </c>
      <c r="N265" s="21"/>
      <c r="O265" s="1" t="s">
        <v>23</v>
      </c>
      <c r="P265" s="10"/>
      <c r="Q265" s="10"/>
      <c r="R265" s="10" t="s">
        <v>3714</v>
      </c>
      <c r="S265" s="4">
        <v>22</v>
      </c>
      <c r="T265" s="10"/>
      <c r="U265" s="10"/>
      <c r="V265" s="10"/>
    </row>
    <row r="266" spans="1:22" ht="51" customHeight="1">
      <c r="A266" s="4">
        <v>213</v>
      </c>
      <c r="B266" s="5" t="s">
        <v>3303</v>
      </c>
      <c r="C266" s="4">
        <v>5460050057</v>
      </c>
      <c r="D266" s="29" t="s">
        <v>3303</v>
      </c>
      <c r="E266" s="18" t="s">
        <v>28</v>
      </c>
      <c r="F266" s="3">
        <f t="shared" si="19"/>
        <v>26</v>
      </c>
      <c r="G266" s="1" t="s">
        <v>16</v>
      </c>
      <c r="H266" s="3" t="s">
        <v>34</v>
      </c>
      <c r="I266" s="3"/>
      <c r="J266" s="5">
        <v>26</v>
      </c>
      <c r="K266" s="6">
        <v>6927.6785714285706</v>
      </c>
      <c r="L266" s="6">
        <f t="shared" si="20"/>
        <v>180119.64285714284</v>
      </c>
      <c r="M266" s="4" t="s">
        <v>22</v>
      </c>
      <c r="N266" s="21"/>
      <c r="O266" s="1" t="s">
        <v>23</v>
      </c>
      <c r="P266" s="10"/>
      <c r="Q266" s="10"/>
      <c r="R266" s="10" t="s">
        <v>3714</v>
      </c>
      <c r="S266" s="4">
        <v>23</v>
      </c>
      <c r="T266" s="10"/>
      <c r="U266" s="10"/>
      <c r="V266" s="10"/>
    </row>
    <row r="267" spans="1:22" ht="51" customHeight="1">
      <c r="A267" s="4">
        <v>214</v>
      </c>
      <c r="B267" s="5" t="s">
        <v>3302</v>
      </c>
      <c r="C267" s="4">
        <v>5460050564</v>
      </c>
      <c r="D267" s="29" t="s">
        <v>3302</v>
      </c>
      <c r="E267" s="18" t="s">
        <v>28</v>
      </c>
      <c r="F267" s="3">
        <f t="shared" si="19"/>
        <v>20</v>
      </c>
      <c r="G267" s="1" t="s">
        <v>16</v>
      </c>
      <c r="H267" s="3" t="s">
        <v>34</v>
      </c>
      <c r="I267" s="3"/>
      <c r="J267" s="5">
        <v>20</v>
      </c>
      <c r="K267" s="6">
        <v>7292.8571428571422</v>
      </c>
      <c r="L267" s="6">
        <f t="shared" si="20"/>
        <v>145857.14285714284</v>
      </c>
      <c r="M267" s="4" t="s">
        <v>22</v>
      </c>
      <c r="N267" s="21"/>
      <c r="O267" s="1" t="s">
        <v>23</v>
      </c>
      <c r="P267" s="10"/>
      <c r="Q267" s="10"/>
      <c r="R267" s="10" t="s">
        <v>3714</v>
      </c>
      <c r="S267" s="4">
        <v>24</v>
      </c>
      <c r="T267" s="10"/>
      <c r="U267" s="10"/>
      <c r="V267" s="10"/>
    </row>
    <row r="268" spans="1:22" ht="51" customHeight="1">
      <c r="A268" s="4">
        <v>215</v>
      </c>
      <c r="B268" s="5" t="s">
        <v>3310</v>
      </c>
      <c r="C268" s="4">
        <v>5460050443</v>
      </c>
      <c r="D268" s="29" t="s">
        <v>3310</v>
      </c>
      <c r="E268" s="18" t="s">
        <v>28</v>
      </c>
      <c r="F268" s="3">
        <f t="shared" si="19"/>
        <v>15</v>
      </c>
      <c r="G268" s="1" t="s">
        <v>16</v>
      </c>
      <c r="H268" s="3" t="s">
        <v>34</v>
      </c>
      <c r="I268" s="3">
        <v>15</v>
      </c>
      <c r="J268" s="5"/>
      <c r="K268" s="6">
        <v>7292.8571428571422</v>
      </c>
      <c r="L268" s="6">
        <f t="shared" si="20"/>
        <v>109392.85714285713</v>
      </c>
      <c r="M268" s="4" t="s">
        <v>22</v>
      </c>
      <c r="N268" s="21"/>
      <c r="O268" s="1" t="s">
        <v>23</v>
      </c>
      <c r="P268" s="10"/>
      <c r="Q268" s="10"/>
      <c r="R268" s="10" t="s">
        <v>3714</v>
      </c>
      <c r="S268" s="4">
        <v>25</v>
      </c>
      <c r="T268" s="10"/>
      <c r="U268" s="10"/>
      <c r="V268" s="10"/>
    </row>
    <row r="269" spans="1:22" ht="51" customHeight="1">
      <c r="A269" s="4">
        <v>216</v>
      </c>
      <c r="B269" s="5" t="s">
        <v>3311</v>
      </c>
      <c r="C269" s="4">
        <v>5460080216</v>
      </c>
      <c r="D269" s="29" t="s">
        <v>3311</v>
      </c>
      <c r="E269" s="18" t="s">
        <v>28</v>
      </c>
      <c r="F269" s="3">
        <f t="shared" si="19"/>
        <v>5</v>
      </c>
      <c r="G269" s="1" t="s">
        <v>16</v>
      </c>
      <c r="H269" s="3" t="s">
        <v>34</v>
      </c>
      <c r="I269" s="3">
        <v>5</v>
      </c>
      <c r="J269" s="5"/>
      <c r="K269" s="6">
        <v>8487.5</v>
      </c>
      <c r="L269" s="6">
        <f t="shared" si="20"/>
        <v>42437.5</v>
      </c>
      <c r="M269" s="4" t="s">
        <v>22</v>
      </c>
      <c r="N269" s="21"/>
      <c r="O269" s="1" t="s">
        <v>23</v>
      </c>
      <c r="P269" s="10"/>
      <c r="Q269" s="10"/>
      <c r="R269" s="10" t="s">
        <v>3714</v>
      </c>
      <c r="S269" s="4">
        <v>26</v>
      </c>
      <c r="T269" s="10"/>
      <c r="U269" s="10"/>
      <c r="V269" s="10"/>
    </row>
    <row r="270" spans="1:22" ht="51" customHeight="1">
      <c r="A270" s="4">
        <v>217</v>
      </c>
      <c r="B270" s="5" t="s">
        <v>3312</v>
      </c>
      <c r="C270" s="4">
        <v>5460080205</v>
      </c>
      <c r="D270" s="29" t="s">
        <v>3312</v>
      </c>
      <c r="E270" s="18" t="s">
        <v>28</v>
      </c>
      <c r="F270" s="3">
        <f t="shared" si="19"/>
        <v>10</v>
      </c>
      <c r="G270" s="1" t="s">
        <v>16</v>
      </c>
      <c r="H270" s="3" t="s">
        <v>34</v>
      </c>
      <c r="I270" s="3">
        <v>10</v>
      </c>
      <c r="J270" s="5"/>
      <c r="K270" s="6">
        <v>642.85714285714278</v>
      </c>
      <c r="L270" s="6">
        <f t="shared" si="20"/>
        <v>6428.5714285714275</v>
      </c>
      <c r="M270" s="4" t="s">
        <v>22</v>
      </c>
      <c r="N270" s="21"/>
      <c r="O270" s="1" t="s">
        <v>23</v>
      </c>
      <c r="P270" s="10"/>
      <c r="Q270" s="10"/>
      <c r="R270" s="10" t="s">
        <v>3714</v>
      </c>
      <c r="S270" s="4">
        <v>27</v>
      </c>
      <c r="T270" s="10"/>
      <c r="U270" s="10"/>
      <c r="V270" s="10"/>
    </row>
    <row r="271" spans="1:22" ht="51" customHeight="1">
      <c r="A271" s="4">
        <v>218</v>
      </c>
      <c r="B271" s="5" t="s">
        <v>3304</v>
      </c>
      <c r="C271" s="4">
        <v>5460080334</v>
      </c>
      <c r="D271" s="29" t="s">
        <v>3304</v>
      </c>
      <c r="E271" s="18" t="s">
        <v>28</v>
      </c>
      <c r="F271" s="3">
        <f t="shared" si="19"/>
        <v>10</v>
      </c>
      <c r="G271" s="1" t="s">
        <v>16</v>
      </c>
      <c r="H271" s="3" t="s">
        <v>34</v>
      </c>
      <c r="I271" s="3"/>
      <c r="J271" s="5">
        <v>10</v>
      </c>
      <c r="K271" s="6">
        <v>2276.7857142857142</v>
      </c>
      <c r="L271" s="6">
        <f t="shared" si="20"/>
        <v>22767.857142857141</v>
      </c>
      <c r="M271" s="4" t="s">
        <v>22</v>
      </c>
      <c r="N271" s="21"/>
      <c r="O271" s="1" t="s">
        <v>23</v>
      </c>
      <c r="P271" s="10"/>
      <c r="Q271" s="10"/>
      <c r="R271" s="10" t="s">
        <v>3714</v>
      </c>
      <c r="S271" s="4">
        <v>28</v>
      </c>
      <c r="T271" s="10"/>
      <c r="U271" s="10"/>
      <c r="V271" s="10"/>
    </row>
    <row r="272" spans="1:22" ht="51" customHeight="1">
      <c r="A272" s="4">
        <v>219</v>
      </c>
      <c r="B272" s="5" t="s">
        <v>3313</v>
      </c>
      <c r="C272" s="4">
        <v>5460080294</v>
      </c>
      <c r="D272" s="29" t="s">
        <v>3313</v>
      </c>
      <c r="E272" s="18" t="s">
        <v>28</v>
      </c>
      <c r="F272" s="3">
        <f t="shared" si="19"/>
        <v>15</v>
      </c>
      <c r="G272" s="1" t="s">
        <v>16</v>
      </c>
      <c r="H272" s="3" t="s">
        <v>34</v>
      </c>
      <c r="I272" s="3">
        <v>15</v>
      </c>
      <c r="J272" s="5"/>
      <c r="K272" s="6">
        <v>2276.7857142857142</v>
      </c>
      <c r="L272" s="6">
        <f t="shared" si="20"/>
        <v>34151.78571428571</v>
      </c>
      <c r="M272" s="12" t="s">
        <v>22</v>
      </c>
      <c r="N272" s="21"/>
      <c r="O272" s="1" t="s">
        <v>23</v>
      </c>
      <c r="P272" s="10"/>
      <c r="Q272" s="10"/>
      <c r="R272" s="10" t="s">
        <v>3714</v>
      </c>
      <c r="S272" s="4">
        <v>29</v>
      </c>
      <c r="T272" s="10"/>
      <c r="U272" s="10"/>
      <c r="V272" s="10"/>
    </row>
    <row r="273" spans="1:22" ht="51" customHeight="1">
      <c r="A273" s="4">
        <v>220</v>
      </c>
      <c r="B273" s="5" t="s">
        <v>3314</v>
      </c>
      <c r="C273" s="4">
        <v>5460080333</v>
      </c>
      <c r="D273" s="29" t="s">
        <v>3314</v>
      </c>
      <c r="E273" s="18" t="s">
        <v>28</v>
      </c>
      <c r="F273" s="3">
        <f t="shared" si="19"/>
        <v>5</v>
      </c>
      <c r="G273" s="1" t="s">
        <v>16</v>
      </c>
      <c r="H273" s="3" t="s">
        <v>34</v>
      </c>
      <c r="I273" s="3">
        <v>5</v>
      </c>
      <c r="J273" s="5"/>
      <c r="K273" s="6">
        <v>2276.7857142857142</v>
      </c>
      <c r="L273" s="6">
        <f t="shared" si="20"/>
        <v>11383.928571428571</v>
      </c>
      <c r="M273" s="4" t="s">
        <v>22</v>
      </c>
      <c r="N273" s="21"/>
      <c r="O273" s="1" t="s">
        <v>23</v>
      </c>
      <c r="P273" s="10"/>
      <c r="Q273" s="10"/>
      <c r="R273" s="10" t="s">
        <v>3714</v>
      </c>
      <c r="S273" s="4">
        <v>30</v>
      </c>
      <c r="T273" s="10"/>
      <c r="U273" s="10"/>
      <c r="V273" s="10"/>
    </row>
    <row r="274" spans="1:22" ht="51" customHeight="1">
      <c r="A274" s="4">
        <v>221</v>
      </c>
      <c r="B274" s="5" t="s">
        <v>3315</v>
      </c>
      <c r="C274" s="4">
        <v>5460080367</v>
      </c>
      <c r="D274" s="29" t="s">
        <v>3315</v>
      </c>
      <c r="E274" s="18" t="s">
        <v>28</v>
      </c>
      <c r="F274" s="3">
        <f t="shared" si="19"/>
        <v>5</v>
      </c>
      <c r="G274" s="1" t="s">
        <v>16</v>
      </c>
      <c r="H274" s="3" t="s">
        <v>34</v>
      </c>
      <c r="I274" s="3">
        <v>5</v>
      </c>
      <c r="J274" s="5"/>
      <c r="K274" s="6">
        <v>2276.7857142857142</v>
      </c>
      <c r="L274" s="6">
        <f t="shared" si="20"/>
        <v>11383.928571428571</v>
      </c>
      <c r="M274" s="4" t="s">
        <v>22</v>
      </c>
      <c r="N274" s="21"/>
      <c r="O274" s="1" t="s">
        <v>23</v>
      </c>
      <c r="P274" s="10"/>
      <c r="Q274" s="10"/>
      <c r="R274" s="10" t="s">
        <v>3714</v>
      </c>
      <c r="S274" s="4">
        <v>31</v>
      </c>
      <c r="T274" s="10"/>
      <c r="U274" s="10"/>
      <c r="V274" s="10"/>
    </row>
    <row r="275" spans="1:22" ht="51" customHeight="1">
      <c r="A275" s="4">
        <v>222</v>
      </c>
      <c r="B275" s="19" t="s">
        <v>1053</v>
      </c>
      <c r="C275" s="4" t="s">
        <v>1054</v>
      </c>
      <c r="D275" s="29" t="s">
        <v>1053</v>
      </c>
      <c r="E275" s="18" t="s">
        <v>28</v>
      </c>
      <c r="F275" s="3">
        <f t="shared" si="19"/>
        <v>3</v>
      </c>
      <c r="G275" s="1" t="s">
        <v>16</v>
      </c>
      <c r="H275" s="3" t="s">
        <v>34</v>
      </c>
      <c r="I275" s="5">
        <v>3</v>
      </c>
      <c r="J275" s="5"/>
      <c r="K275" s="5">
        <v>6350</v>
      </c>
      <c r="L275" s="6">
        <f t="shared" si="20"/>
        <v>19050</v>
      </c>
      <c r="M275" s="4" t="s">
        <v>22</v>
      </c>
      <c r="N275" s="41"/>
      <c r="O275" s="1" t="s">
        <v>35</v>
      </c>
      <c r="R275" s="32" t="s">
        <v>1430</v>
      </c>
      <c r="S275" s="4">
        <v>8</v>
      </c>
    </row>
    <row r="276" spans="1:22" ht="140.25" customHeight="1">
      <c r="A276" s="4">
        <v>223</v>
      </c>
      <c r="B276" s="5"/>
      <c r="C276" s="4" t="s">
        <v>119</v>
      </c>
      <c r="D276" s="42" t="s">
        <v>739</v>
      </c>
      <c r="E276" s="18" t="s">
        <v>124</v>
      </c>
      <c r="F276" s="3">
        <v>2</v>
      </c>
      <c r="G276" s="1" t="s">
        <v>16</v>
      </c>
      <c r="H276" s="3" t="s">
        <v>21</v>
      </c>
      <c r="I276" s="3">
        <v>632959255.42857146</v>
      </c>
      <c r="J276" s="5">
        <v>315881291.73000002</v>
      </c>
      <c r="K276" s="5">
        <f>I276+J276</f>
        <v>948840547.15857148</v>
      </c>
      <c r="L276" s="5">
        <f>I276+J276</f>
        <v>948840547.15857148</v>
      </c>
      <c r="M276" s="42" t="s">
        <v>121</v>
      </c>
      <c r="N276" s="42" t="s">
        <v>2116</v>
      </c>
      <c r="O276" s="1" t="s">
        <v>2119</v>
      </c>
      <c r="P276" s="11">
        <v>1</v>
      </c>
      <c r="R276" s="10" t="s">
        <v>3709</v>
      </c>
      <c r="S276" s="4">
        <v>1</v>
      </c>
    </row>
    <row r="277" spans="1:22" ht="160.5" customHeight="1">
      <c r="A277" s="4">
        <v>224</v>
      </c>
      <c r="B277" s="19"/>
      <c r="C277" s="4" t="s">
        <v>119</v>
      </c>
      <c r="D277" s="2" t="s">
        <v>743</v>
      </c>
      <c r="E277" s="4" t="s">
        <v>124</v>
      </c>
      <c r="F277" s="3">
        <v>2</v>
      </c>
      <c r="G277" s="1" t="s">
        <v>16</v>
      </c>
      <c r="H277" s="5" t="s">
        <v>21</v>
      </c>
      <c r="I277" s="5">
        <v>316306947.99000001</v>
      </c>
      <c r="J277" s="5">
        <v>64301227.979999997</v>
      </c>
      <c r="K277" s="5">
        <f>I277+J277</f>
        <v>380608175.97000003</v>
      </c>
      <c r="L277" s="5">
        <f>I277+J277</f>
        <v>380608175.97000003</v>
      </c>
      <c r="M277" s="19"/>
      <c r="N277" s="27" t="s">
        <v>244</v>
      </c>
      <c r="O277" s="1"/>
      <c r="P277" s="10"/>
      <c r="R277" s="32" t="s">
        <v>2119</v>
      </c>
      <c r="S277" s="4">
        <v>2</v>
      </c>
    </row>
    <row r="278" spans="1:22" ht="81" customHeight="1">
      <c r="A278" s="4">
        <v>225</v>
      </c>
      <c r="B278" s="5"/>
      <c r="C278" s="4"/>
      <c r="D278" s="2" t="s">
        <v>3293</v>
      </c>
      <c r="E278" s="1" t="s">
        <v>124</v>
      </c>
      <c r="F278" s="3">
        <v>1</v>
      </c>
      <c r="G278" s="1" t="s">
        <v>16</v>
      </c>
      <c r="H278" s="1" t="s">
        <v>21</v>
      </c>
      <c r="I278" s="21">
        <v>286295154.01999998</v>
      </c>
      <c r="J278" s="3"/>
      <c r="K278" s="21">
        <v>286295154.01999998</v>
      </c>
      <c r="L278" s="5">
        <f>I278+J278</f>
        <v>286295154.01999998</v>
      </c>
      <c r="M278" s="4"/>
      <c r="N278" s="21"/>
      <c r="O278" s="1"/>
      <c r="P278" s="10">
        <v>9</v>
      </c>
      <c r="Q278" s="10" t="s">
        <v>3294</v>
      </c>
      <c r="R278" s="10" t="s">
        <v>3713</v>
      </c>
      <c r="S278" s="4">
        <v>4</v>
      </c>
      <c r="T278" s="10"/>
      <c r="U278" s="10"/>
      <c r="V278" s="10"/>
    </row>
    <row r="279" spans="1:22" ht="150.75" customHeight="1">
      <c r="A279" s="4">
        <v>226</v>
      </c>
      <c r="B279" s="5"/>
      <c r="C279" s="4" t="s">
        <v>119</v>
      </c>
      <c r="D279" s="42" t="s">
        <v>742</v>
      </c>
      <c r="E279" s="18" t="s">
        <v>124</v>
      </c>
      <c r="F279" s="3">
        <v>2</v>
      </c>
      <c r="G279" s="1" t="s">
        <v>16</v>
      </c>
      <c r="H279" s="3" t="s">
        <v>21</v>
      </c>
      <c r="I279" s="3">
        <v>1141166687.4017856</v>
      </c>
      <c r="J279" s="5">
        <v>3899798779.2399998</v>
      </c>
      <c r="K279" s="5">
        <f>I279+J279</f>
        <v>5040965466.6417856</v>
      </c>
      <c r="L279" s="5">
        <f>I279+J279</f>
        <v>5040965466.6417856</v>
      </c>
      <c r="M279" s="42" t="s">
        <v>121</v>
      </c>
      <c r="N279" s="42" t="s">
        <v>2116</v>
      </c>
      <c r="O279" s="1" t="s">
        <v>2119</v>
      </c>
      <c r="P279" s="11">
        <v>3</v>
      </c>
      <c r="R279" s="10" t="s">
        <v>3709</v>
      </c>
      <c r="S279" s="4">
        <v>2</v>
      </c>
    </row>
    <row r="280" spans="1:22" ht="177" customHeight="1">
      <c r="A280" s="4">
        <v>227</v>
      </c>
      <c r="B280" s="19"/>
      <c r="C280" s="4" t="s">
        <v>119</v>
      </c>
      <c r="D280" s="2" t="s">
        <v>744</v>
      </c>
      <c r="E280" s="4" t="s">
        <v>124</v>
      </c>
      <c r="F280" s="3">
        <v>2</v>
      </c>
      <c r="G280" s="1" t="s">
        <v>16</v>
      </c>
      <c r="H280" s="5" t="s">
        <v>21</v>
      </c>
      <c r="I280" s="13">
        <v>405194227.42000002</v>
      </c>
      <c r="J280" s="5">
        <v>1086905553.04</v>
      </c>
      <c r="K280" s="5">
        <f>I280+J280</f>
        <v>1492099780.46</v>
      </c>
      <c r="L280" s="5">
        <f>I280+J280</f>
        <v>1492099780.46</v>
      </c>
      <c r="M280" s="19"/>
      <c r="N280" s="27" t="s">
        <v>244</v>
      </c>
      <c r="O280" s="1"/>
      <c r="R280" s="32" t="s">
        <v>2119</v>
      </c>
      <c r="S280" s="4">
        <v>4</v>
      </c>
    </row>
    <row r="281" spans="1:22" ht="51" customHeight="1">
      <c r="A281" s="4">
        <v>228</v>
      </c>
      <c r="B281" s="19" t="s">
        <v>728</v>
      </c>
      <c r="C281" s="4" t="s">
        <v>729</v>
      </c>
      <c r="D281" s="29" t="s">
        <v>730</v>
      </c>
      <c r="E281" s="4" t="s">
        <v>28</v>
      </c>
      <c r="F281" s="3">
        <f t="shared" ref="F281:F296" si="21">I281+J281</f>
        <v>1</v>
      </c>
      <c r="G281" s="1" t="s">
        <v>16</v>
      </c>
      <c r="H281" s="3" t="s">
        <v>34</v>
      </c>
      <c r="I281" s="5"/>
      <c r="J281" s="5">
        <v>1</v>
      </c>
      <c r="K281" s="5">
        <v>234780</v>
      </c>
      <c r="L281" s="6">
        <f t="shared" ref="L281:L296" si="22">F281*K281</f>
        <v>234780</v>
      </c>
      <c r="M281" s="4" t="s">
        <v>49</v>
      </c>
      <c r="N281" s="41"/>
      <c r="O281" s="1" t="s">
        <v>225</v>
      </c>
      <c r="R281" s="32" t="s">
        <v>3704</v>
      </c>
      <c r="S281" s="4">
        <v>1</v>
      </c>
    </row>
    <row r="282" spans="1:22" ht="51" customHeight="1">
      <c r="A282" s="4">
        <v>229</v>
      </c>
      <c r="B282" s="5" t="s">
        <v>2844</v>
      </c>
      <c r="C282" s="4" t="s">
        <v>2845</v>
      </c>
      <c r="D282" s="29" t="s">
        <v>2844</v>
      </c>
      <c r="E282" s="18" t="s">
        <v>28</v>
      </c>
      <c r="F282" s="3">
        <f t="shared" si="21"/>
        <v>14</v>
      </c>
      <c r="G282" s="1" t="s">
        <v>16</v>
      </c>
      <c r="H282" s="3" t="s">
        <v>34</v>
      </c>
      <c r="I282" s="3">
        <v>5</v>
      </c>
      <c r="J282" s="3">
        <v>9</v>
      </c>
      <c r="K282" s="6">
        <v>2499.1071428571427</v>
      </c>
      <c r="L282" s="6">
        <f t="shared" si="22"/>
        <v>34987.5</v>
      </c>
      <c r="M282" s="4" t="s">
        <v>22</v>
      </c>
      <c r="N282" s="21"/>
      <c r="O282" s="1" t="s">
        <v>1429</v>
      </c>
      <c r="P282" s="10"/>
      <c r="Q282" s="10"/>
      <c r="R282" s="10" t="s">
        <v>3712</v>
      </c>
      <c r="S282" s="4">
        <v>60</v>
      </c>
      <c r="T282" s="10"/>
      <c r="U282" s="10"/>
      <c r="V282" s="10"/>
    </row>
    <row r="283" spans="1:22" ht="51" customHeight="1">
      <c r="A283" s="4">
        <v>230</v>
      </c>
      <c r="B283" s="5" t="s">
        <v>3184</v>
      </c>
      <c r="C283" s="4" t="s">
        <v>3185</v>
      </c>
      <c r="D283" s="29" t="s">
        <v>3184</v>
      </c>
      <c r="E283" s="18" t="s">
        <v>28</v>
      </c>
      <c r="F283" s="3">
        <f t="shared" si="21"/>
        <v>1</v>
      </c>
      <c r="G283" s="1" t="s">
        <v>16</v>
      </c>
      <c r="H283" s="3" t="s">
        <v>34</v>
      </c>
      <c r="I283" s="3"/>
      <c r="J283" s="3">
        <v>1</v>
      </c>
      <c r="K283" s="6">
        <v>47321.428571428565</v>
      </c>
      <c r="L283" s="6">
        <f t="shared" si="22"/>
        <v>47321.428571428565</v>
      </c>
      <c r="M283" s="4" t="s">
        <v>22</v>
      </c>
      <c r="N283" s="21"/>
      <c r="O283" s="1" t="s">
        <v>1429</v>
      </c>
      <c r="P283" s="10"/>
      <c r="Q283" s="10"/>
      <c r="R283" s="10" t="s">
        <v>3712</v>
      </c>
      <c r="S283" s="4">
        <v>61</v>
      </c>
      <c r="T283" s="10"/>
      <c r="U283" s="10"/>
      <c r="V283" s="10"/>
    </row>
    <row r="284" spans="1:22" ht="51" customHeight="1">
      <c r="A284" s="4">
        <v>231</v>
      </c>
      <c r="B284" s="5" t="s">
        <v>3605</v>
      </c>
      <c r="C284" s="4" t="s">
        <v>3606</v>
      </c>
      <c r="D284" s="29" t="s">
        <v>3605</v>
      </c>
      <c r="E284" s="18" t="s">
        <v>28</v>
      </c>
      <c r="F284" s="3">
        <f t="shared" si="21"/>
        <v>7</v>
      </c>
      <c r="G284" s="1" t="s">
        <v>16</v>
      </c>
      <c r="H284" s="3" t="s">
        <v>34</v>
      </c>
      <c r="I284" s="3">
        <v>7</v>
      </c>
      <c r="J284" s="5"/>
      <c r="K284" s="6">
        <v>8035.7142857142853</v>
      </c>
      <c r="L284" s="6">
        <f t="shared" si="22"/>
        <v>56250</v>
      </c>
      <c r="M284" s="4" t="s">
        <v>22</v>
      </c>
      <c r="N284" s="21"/>
      <c r="O284" s="1" t="s">
        <v>23</v>
      </c>
      <c r="P284" s="10"/>
      <c r="Q284" s="10"/>
      <c r="R284" s="10" t="s">
        <v>3714</v>
      </c>
      <c r="S284" s="4">
        <v>32</v>
      </c>
      <c r="T284" s="10"/>
      <c r="U284" s="10"/>
      <c r="V284" s="10"/>
    </row>
    <row r="285" spans="1:22" ht="51" customHeight="1">
      <c r="A285" s="4">
        <v>232</v>
      </c>
      <c r="B285" s="5" t="s">
        <v>876</v>
      </c>
      <c r="C285" s="4" t="s">
        <v>877</v>
      </c>
      <c r="D285" s="29" t="s">
        <v>876</v>
      </c>
      <c r="E285" s="18" t="s">
        <v>28</v>
      </c>
      <c r="F285" s="3">
        <f t="shared" si="21"/>
        <v>3</v>
      </c>
      <c r="G285" s="1" t="s">
        <v>16</v>
      </c>
      <c r="H285" s="3" t="s">
        <v>34</v>
      </c>
      <c r="I285" s="3">
        <v>3</v>
      </c>
      <c r="J285" s="3"/>
      <c r="K285" s="6">
        <v>2031.2499999999998</v>
      </c>
      <c r="L285" s="6">
        <f t="shared" si="22"/>
        <v>6093.7499999999991</v>
      </c>
      <c r="M285" s="4" t="s">
        <v>119</v>
      </c>
      <c r="N285" s="21"/>
      <c r="O285" s="1" t="s">
        <v>209</v>
      </c>
      <c r="P285" s="10">
        <v>52</v>
      </c>
      <c r="Q285" s="10" t="s">
        <v>3278</v>
      </c>
      <c r="R285" s="10" t="s">
        <v>3712</v>
      </c>
      <c r="S285" s="4">
        <v>62</v>
      </c>
      <c r="T285" s="10"/>
      <c r="U285" s="10"/>
      <c r="V285" s="10"/>
    </row>
    <row r="286" spans="1:22" ht="51" customHeight="1">
      <c r="A286" s="4">
        <v>233</v>
      </c>
      <c r="B286" s="5" t="s">
        <v>2404</v>
      </c>
      <c r="C286" s="4" t="s">
        <v>2405</v>
      </c>
      <c r="D286" s="29" t="s">
        <v>2404</v>
      </c>
      <c r="E286" s="18" t="s">
        <v>28</v>
      </c>
      <c r="F286" s="3">
        <f t="shared" si="21"/>
        <v>10</v>
      </c>
      <c r="G286" s="1" t="s">
        <v>16</v>
      </c>
      <c r="H286" s="3" t="s">
        <v>34</v>
      </c>
      <c r="I286" s="3">
        <v>10</v>
      </c>
      <c r="J286" s="3"/>
      <c r="K286" s="6">
        <v>1388.39</v>
      </c>
      <c r="L286" s="6">
        <f t="shared" si="22"/>
        <v>13883.900000000001</v>
      </c>
      <c r="M286" s="4" t="s">
        <v>119</v>
      </c>
      <c r="N286" s="21"/>
      <c r="O286" s="1" t="s">
        <v>2134</v>
      </c>
      <c r="P286" s="10"/>
      <c r="Q286" s="10"/>
      <c r="R286" s="10" t="s">
        <v>3712</v>
      </c>
      <c r="S286" s="4">
        <v>63</v>
      </c>
      <c r="T286" s="10"/>
      <c r="U286" s="10"/>
      <c r="V286" s="10"/>
    </row>
    <row r="287" spans="1:22" ht="51" customHeight="1">
      <c r="A287" s="4">
        <v>234</v>
      </c>
      <c r="B287" s="5" t="s">
        <v>1931</v>
      </c>
      <c r="C287" s="4" t="s">
        <v>1932</v>
      </c>
      <c r="D287" s="2" t="s">
        <v>1931</v>
      </c>
      <c r="E287" s="18" t="s">
        <v>28</v>
      </c>
      <c r="F287" s="3">
        <f t="shared" si="21"/>
        <v>13</v>
      </c>
      <c r="G287" s="1" t="s">
        <v>16</v>
      </c>
      <c r="H287" s="3" t="s">
        <v>34</v>
      </c>
      <c r="I287" s="13">
        <v>13</v>
      </c>
      <c r="J287" s="5"/>
      <c r="K287" s="13">
        <v>379.46428571428567</v>
      </c>
      <c r="L287" s="6">
        <f t="shared" si="22"/>
        <v>4933.0357142857138</v>
      </c>
      <c r="M287" s="4" t="s">
        <v>22</v>
      </c>
      <c r="N287" s="1" t="s">
        <v>1429</v>
      </c>
      <c r="O287" s="1"/>
      <c r="P287" s="10"/>
      <c r="Q287" s="10"/>
      <c r="R287" s="10" t="s">
        <v>2118</v>
      </c>
      <c r="S287" s="4">
        <v>22</v>
      </c>
      <c r="T287" s="10"/>
      <c r="U287" s="10"/>
      <c r="V287" s="10"/>
    </row>
    <row r="288" spans="1:22" ht="51" customHeight="1">
      <c r="A288" s="4">
        <v>235</v>
      </c>
      <c r="B288" s="5" t="s">
        <v>1857</v>
      </c>
      <c r="C288" s="4" t="s">
        <v>1858</v>
      </c>
      <c r="D288" s="2" t="s">
        <v>1857</v>
      </c>
      <c r="E288" s="18" t="s">
        <v>28</v>
      </c>
      <c r="F288" s="3">
        <f t="shared" si="21"/>
        <v>119</v>
      </c>
      <c r="G288" s="1" t="s">
        <v>16</v>
      </c>
      <c r="H288" s="3" t="s">
        <v>34</v>
      </c>
      <c r="I288" s="13">
        <v>119</v>
      </c>
      <c r="J288" s="5"/>
      <c r="K288" s="13">
        <v>754.46428571428567</v>
      </c>
      <c r="L288" s="6">
        <f t="shared" si="22"/>
        <v>89781.25</v>
      </c>
      <c r="M288" s="4" t="s">
        <v>22</v>
      </c>
      <c r="N288" s="1" t="s">
        <v>1429</v>
      </c>
      <c r="O288" s="1"/>
      <c r="P288" s="10"/>
      <c r="Q288" s="10"/>
      <c r="R288" s="10" t="s">
        <v>2118</v>
      </c>
      <c r="S288" s="4">
        <v>23</v>
      </c>
      <c r="T288" s="10"/>
      <c r="U288" s="10"/>
      <c r="V288" s="10"/>
    </row>
    <row r="289" spans="1:22" ht="51" customHeight="1">
      <c r="A289" s="4">
        <v>236</v>
      </c>
      <c r="B289" s="5" t="s">
        <v>1859</v>
      </c>
      <c r="C289" s="4" t="s">
        <v>1860</v>
      </c>
      <c r="D289" s="2" t="s">
        <v>1859</v>
      </c>
      <c r="E289" s="18" t="s">
        <v>28</v>
      </c>
      <c r="F289" s="3">
        <f t="shared" si="21"/>
        <v>16</v>
      </c>
      <c r="G289" s="1" t="s">
        <v>16</v>
      </c>
      <c r="H289" s="3" t="s">
        <v>34</v>
      </c>
      <c r="I289" s="13">
        <v>16</v>
      </c>
      <c r="J289" s="5"/>
      <c r="K289" s="13">
        <v>406.24999999999994</v>
      </c>
      <c r="L289" s="6">
        <f t="shared" si="22"/>
        <v>6499.9999999999991</v>
      </c>
      <c r="M289" s="4" t="s">
        <v>22</v>
      </c>
      <c r="N289" s="1" t="s">
        <v>1429</v>
      </c>
      <c r="O289" s="1"/>
      <c r="P289" s="10"/>
      <c r="Q289" s="10"/>
      <c r="R289" s="10" t="s">
        <v>2118</v>
      </c>
      <c r="S289" s="4">
        <v>24</v>
      </c>
      <c r="T289" s="10"/>
      <c r="U289" s="10"/>
      <c r="V289" s="10"/>
    </row>
    <row r="290" spans="1:22" ht="51" customHeight="1">
      <c r="A290" s="4">
        <v>237</v>
      </c>
      <c r="B290" s="5" t="s">
        <v>1683</v>
      </c>
      <c r="C290" s="4" t="s">
        <v>1684</v>
      </c>
      <c r="D290" s="2" t="s">
        <v>1683</v>
      </c>
      <c r="E290" s="18" t="s">
        <v>28</v>
      </c>
      <c r="F290" s="3">
        <f t="shared" si="21"/>
        <v>167</v>
      </c>
      <c r="G290" s="1" t="s">
        <v>16</v>
      </c>
      <c r="H290" s="3" t="s">
        <v>34</v>
      </c>
      <c r="I290" s="13">
        <v>155</v>
      </c>
      <c r="J290" s="5">
        <v>12</v>
      </c>
      <c r="K290" s="13">
        <v>678.57142857142856</v>
      </c>
      <c r="L290" s="6">
        <f t="shared" si="22"/>
        <v>113321.42857142857</v>
      </c>
      <c r="M290" s="4" t="s">
        <v>22</v>
      </c>
      <c r="N290" s="1" t="s">
        <v>1429</v>
      </c>
      <c r="O290" s="1"/>
      <c r="P290" s="10"/>
      <c r="Q290" s="10"/>
      <c r="R290" s="10" t="s">
        <v>2118</v>
      </c>
      <c r="S290" s="4">
        <v>25</v>
      </c>
      <c r="T290" s="10"/>
      <c r="U290" s="10"/>
      <c r="V290" s="10"/>
    </row>
    <row r="291" spans="1:22" ht="51" customHeight="1">
      <c r="A291" s="4">
        <v>238</v>
      </c>
      <c r="B291" s="5" t="s">
        <v>1963</v>
      </c>
      <c r="C291" s="4" t="s">
        <v>1964</v>
      </c>
      <c r="D291" s="2" t="s">
        <v>1963</v>
      </c>
      <c r="E291" s="18" t="s">
        <v>28</v>
      </c>
      <c r="F291" s="3">
        <f t="shared" si="21"/>
        <v>368</v>
      </c>
      <c r="G291" s="1" t="s">
        <v>16</v>
      </c>
      <c r="H291" s="3" t="s">
        <v>34</v>
      </c>
      <c r="I291" s="13"/>
      <c r="J291" s="5">
        <v>368</v>
      </c>
      <c r="K291" s="13">
        <v>2410.7142857142853</v>
      </c>
      <c r="L291" s="6">
        <f t="shared" si="22"/>
        <v>887142.85714285704</v>
      </c>
      <c r="M291" s="4" t="s">
        <v>22</v>
      </c>
      <c r="N291" s="1" t="s">
        <v>1429</v>
      </c>
      <c r="O291" s="1"/>
      <c r="P291" s="10"/>
      <c r="Q291" s="10"/>
      <c r="R291" s="10" t="s">
        <v>2118</v>
      </c>
      <c r="S291" s="4">
        <v>26</v>
      </c>
      <c r="T291" s="10"/>
      <c r="U291" s="10"/>
      <c r="V291" s="10"/>
    </row>
    <row r="292" spans="1:22" ht="51" customHeight="1">
      <c r="A292" s="4">
        <v>239</v>
      </c>
      <c r="B292" s="5" t="s">
        <v>1961</v>
      </c>
      <c r="C292" s="4" t="s">
        <v>1962</v>
      </c>
      <c r="D292" s="2" t="s">
        <v>1961</v>
      </c>
      <c r="E292" s="18" t="s">
        <v>28</v>
      </c>
      <c r="F292" s="3">
        <f t="shared" si="21"/>
        <v>10</v>
      </c>
      <c r="G292" s="1" t="s">
        <v>16</v>
      </c>
      <c r="H292" s="3" t="s">
        <v>34</v>
      </c>
      <c r="I292" s="13"/>
      <c r="J292" s="5">
        <v>10</v>
      </c>
      <c r="K292" s="13">
        <v>2383.9285714285711</v>
      </c>
      <c r="L292" s="6">
        <f t="shared" si="22"/>
        <v>23839.28571428571</v>
      </c>
      <c r="M292" s="4" t="s">
        <v>22</v>
      </c>
      <c r="N292" s="1" t="s">
        <v>1429</v>
      </c>
      <c r="O292" s="1"/>
      <c r="P292" s="10"/>
      <c r="Q292" s="10"/>
      <c r="R292" s="10" t="s">
        <v>2118</v>
      </c>
      <c r="S292" s="4">
        <v>27</v>
      </c>
      <c r="T292" s="10"/>
      <c r="U292" s="10"/>
      <c r="V292" s="10"/>
    </row>
    <row r="293" spans="1:22" ht="51" customHeight="1">
      <c r="A293" s="4">
        <v>240</v>
      </c>
      <c r="B293" s="5" t="s">
        <v>1670</v>
      </c>
      <c r="C293" s="4" t="s">
        <v>1671</v>
      </c>
      <c r="D293" s="2" t="s">
        <v>1670</v>
      </c>
      <c r="E293" s="18" t="s">
        <v>28</v>
      </c>
      <c r="F293" s="3">
        <f t="shared" si="21"/>
        <v>160</v>
      </c>
      <c r="G293" s="1" t="s">
        <v>16</v>
      </c>
      <c r="H293" s="3" t="s">
        <v>34</v>
      </c>
      <c r="I293" s="13">
        <v>160</v>
      </c>
      <c r="J293" s="5"/>
      <c r="K293" s="13">
        <v>3392.8571428571427</v>
      </c>
      <c r="L293" s="6">
        <f t="shared" si="22"/>
        <v>542857.14285714284</v>
      </c>
      <c r="M293" s="4" t="s">
        <v>22</v>
      </c>
      <c r="N293" s="1" t="s">
        <v>1429</v>
      </c>
      <c r="O293" s="1"/>
      <c r="P293" s="10"/>
      <c r="Q293" s="10"/>
      <c r="R293" s="10" t="s">
        <v>2118</v>
      </c>
      <c r="S293" s="4">
        <v>28</v>
      </c>
      <c r="T293" s="10"/>
      <c r="U293" s="10"/>
      <c r="V293" s="10"/>
    </row>
    <row r="294" spans="1:22" ht="51" customHeight="1">
      <c r="A294" s="4">
        <v>241</v>
      </c>
      <c r="B294" s="5" t="s">
        <v>1959</v>
      </c>
      <c r="C294" s="4" t="s">
        <v>1960</v>
      </c>
      <c r="D294" s="2" t="s">
        <v>1959</v>
      </c>
      <c r="E294" s="18" t="s">
        <v>28</v>
      </c>
      <c r="F294" s="3">
        <f t="shared" si="21"/>
        <v>50</v>
      </c>
      <c r="G294" s="1" t="s">
        <v>16</v>
      </c>
      <c r="H294" s="3" t="s">
        <v>34</v>
      </c>
      <c r="I294" s="13"/>
      <c r="J294" s="5">
        <v>50</v>
      </c>
      <c r="K294" s="13">
        <v>1607.1428571428569</v>
      </c>
      <c r="L294" s="6">
        <f t="shared" si="22"/>
        <v>80357.142857142841</v>
      </c>
      <c r="M294" s="4" t="s">
        <v>22</v>
      </c>
      <c r="N294" s="1" t="s">
        <v>1429</v>
      </c>
      <c r="O294" s="1"/>
      <c r="P294" s="10"/>
      <c r="Q294" s="10"/>
      <c r="R294" s="10" t="s">
        <v>2118</v>
      </c>
      <c r="S294" s="4">
        <v>29</v>
      </c>
      <c r="T294" s="10"/>
      <c r="U294" s="10"/>
      <c r="V294" s="10"/>
    </row>
    <row r="295" spans="1:22" ht="51" customHeight="1">
      <c r="A295" s="4">
        <v>242</v>
      </c>
      <c r="B295" s="5" t="s">
        <v>1668</v>
      </c>
      <c r="C295" s="4" t="s">
        <v>1669</v>
      </c>
      <c r="D295" s="2" t="s">
        <v>1668</v>
      </c>
      <c r="E295" s="18" t="s">
        <v>28</v>
      </c>
      <c r="F295" s="3">
        <f t="shared" si="21"/>
        <v>74</v>
      </c>
      <c r="G295" s="1" t="s">
        <v>16</v>
      </c>
      <c r="H295" s="3" t="s">
        <v>34</v>
      </c>
      <c r="I295" s="13">
        <v>70</v>
      </c>
      <c r="J295" s="5">
        <v>4</v>
      </c>
      <c r="K295" s="13">
        <v>2142.8571428571427</v>
      </c>
      <c r="L295" s="6">
        <f t="shared" si="22"/>
        <v>158571.42857142855</v>
      </c>
      <c r="M295" s="4" t="s">
        <v>22</v>
      </c>
      <c r="N295" s="1" t="s">
        <v>1429</v>
      </c>
      <c r="O295" s="1"/>
      <c r="P295" s="10"/>
      <c r="Q295" s="10"/>
      <c r="R295" s="10" t="s">
        <v>2118</v>
      </c>
      <c r="S295" s="4">
        <v>30</v>
      </c>
      <c r="T295" s="10"/>
      <c r="U295" s="10"/>
      <c r="V295" s="10"/>
    </row>
    <row r="296" spans="1:22" ht="51" customHeight="1">
      <c r="A296" s="4">
        <v>243</v>
      </c>
      <c r="B296" s="5" t="s">
        <v>1746</v>
      </c>
      <c r="C296" s="4" t="s">
        <v>1747</v>
      </c>
      <c r="D296" s="2" t="s">
        <v>1746</v>
      </c>
      <c r="E296" s="18" t="s">
        <v>28</v>
      </c>
      <c r="F296" s="3">
        <f t="shared" si="21"/>
        <v>10</v>
      </c>
      <c r="G296" s="1" t="s">
        <v>16</v>
      </c>
      <c r="H296" s="3" t="s">
        <v>34</v>
      </c>
      <c r="I296" s="13">
        <v>10</v>
      </c>
      <c r="J296" s="5"/>
      <c r="K296" s="13">
        <v>2142.8571428571427</v>
      </c>
      <c r="L296" s="6">
        <f t="shared" si="22"/>
        <v>21428.571428571428</v>
      </c>
      <c r="M296" s="4" t="s">
        <v>22</v>
      </c>
      <c r="N296" s="1" t="s">
        <v>1429</v>
      </c>
      <c r="O296" s="1"/>
      <c r="P296" s="10"/>
      <c r="Q296" s="10"/>
      <c r="R296" s="10" t="s">
        <v>2118</v>
      </c>
      <c r="S296" s="4">
        <v>31</v>
      </c>
      <c r="T296" s="10"/>
      <c r="U296" s="10"/>
      <c r="V296" s="10"/>
    </row>
    <row r="297" spans="1:22" ht="51" customHeight="1">
      <c r="A297" s="4">
        <v>244</v>
      </c>
      <c r="B297" s="43"/>
      <c r="C297" s="18" t="s">
        <v>119</v>
      </c>
      <c r="D297" s="42" t="s">
        <v>240</v>
      </c>
      <c r="E297" s="4" t="s">
        <v>109</v>
      </c>
      <c r="F297" s="3">
        <v>2</v>
      </c>
      <c r="G297" s="1" t="s">
        <v>16</v>
      </c>
      <c r="H297" s="3" t="s">
        <v>34</v>
      </c>
      <c r="I297" s="6">
        <v>315986.70535714284</v>
      </c>
      <c r="J297" s="5">
        <v>1970940.19</v>
      </c>
      <c r="K297" s="5">
        <f>I297+J297</f>
        <v>2286926.8953571427</v>
      </c>
      <c r="L297" s="5">
        <f>I297+J297</f>
        <v>2286926.8953571427</v>
      </c>
      <c r="M297" s="42" t="s">
        <v>243</v>
      </c>
      <c r="N297" s="42" t="s">
        <v>244</v>
      </c>
      <c r="O297" s="1" t="s">
        <v>2118</v>
      </c>
      <c r="P297" s="11">
        <v>32</v>
      </c>
      <c r="R297" s="10" t="s">
        <v>3709</v>
      </c>
      <c r="S297" s="4">
        <v>3</v>
      </c>
    </row>
    <row r="298" spans="1:22" ht="51" customHeight="1">
      <c r="A298" s="4">
        <v>245</v>
      </c>
      <c r="B298" s="5" t="s">
        <v>3252</v>
      </c>
      <c r="C298" s="4" t="s">
        <v>3253</v>
      </c>
      <c r="D298" s="29" t="s">
        <v>3252</v>
      </c>
      <c r="E298" s="18" t="s">
        <v>28</v>
      </c>
      <c r="F298" s="3">
        <f t="shared" ref="F298:F337" si="23">I298+J298</f>
        <v>8</v>
      </c>
      <c r="G298" s="1" t="s">
        <v>16</v>
      </c>
      <c r="H298" s="3" t="s">
        <v>34</v>
      </c>
      <c r="I298" s="3"/>
      <c r="J298" s="3">
        <v>8</v>
      </c>
      <c r="K298" s="6">
        <v>321.42857142857139</v>
      </c>
      <c r="L298" s="6">
        <f t="shared" ref="L298:L337" si="24">F298*K298</f>
        <v>2571.4285714285711</v>
      </c>
      <c r="M298" s="4" t="s">
        <v>22</v>
      </c>
      <c r="N298" s="21"/>
      <c r="O298" s="1" t="s">
        <v>1429</v>
      </c>
      <c r="P298" s="10"/>
      <c r="Q298" s="10"/>
      <c r="R298" s="10" t="s">
        <v>3712</v>
      </c>
      <c r="S298" s="4">
        <v>64</v>
      </c>
      <c r="T298" s="10"/>
      <c r="U298" s="10"/>
      <c r="V298" s="10"/>
    </row>
    <row r="299" spans="1:22" ht="51" customHeight="1">
      <c r="A299" s="4">
        <v>246</v>
      </c>
      <c r="B299" s="43" t="s">
        <v>1331</v>
      </c>
      <c r="C299" s="1" t="s">
        <v>1332</v>
      </c>
      <c r="D299" s="2" t="s">
        <v>1331</v>
      </c>
      <c r="E299" s="18" t="s">
        <v>28</v>
      </c>
      <c r="F299" s="3">
        <f t="shared" si="23"/>
        <v>25</v>
      </c>
      <c r="G299" s="1" t="s">
        <v>16</v>
      </c>
      <c r="H299" s="3" t="s">
        <v>34</v>
      </c>
      <c r="I299" s="13">
        <v>25</v>
      </c>
      <c r="J299" s="13"/>
      <c r="K299" s="13">
        <v>758.93</v>
      </c>
      <c r="L299" s="6">
        <f t="shared" si="24"/>
        <v>18973.25</v>
      </c>
      <c r="M299" s="18" t="s">
        <v>119</v>
      </c>
      <c r="N299" s="1" t="s">
        <v>209</v>
      </c>
      <c r="O299" s="1"/>
      <c r="P299" s="10"/>
      <c r="R299" s="32" t="s">
        <v>3706</v>
      </c>
      <c r="S299" s="4">
        <v>5</v>
      </c>
    </row>
    <row r="300" spans="1:22" ht="51" customHeight="1">
      <c r="A300" s="4">
        <v>247</v>
      </c>
      <c r="B300" s="5" t="s">
        <v>3091</v>
      </c>
      <c r="C300" s="4" t="s">
        <v>3092</v>
      </c>
      <c r="D300" s="29" t="s">
        <v>3091</v>
      </c>
      <c r="E300" s="18" t="s">
        <v>28</v>
      </c>
      <c r="F300" s="3">
        <f t="shared" si="23"/>
        <v>8</v>
      </c>
      <c r="G300" s="1" t="s">
        <v>16</v>
      </c>
      <c r="H300" s="3" t="s">
        <v>34</v>
      </c>
      <c r="I300" s="3"/>
      <c r="J300" s="3">
        <v>8</v>
      </c>
      <c r="K300" s="6">
        <v>302.12</v>
      </c>
      <c r="L300" s="6">
        <f t="shared" si="24"/>
        <v>2416.96</v>
      </c>
      <c r="M300" s="4" t="s">
        <v>22</v>
      </c>
      <c r="N300" s="21"/>
      <c r="O300" s="1" t="s">
        <v>1429</v>
      </c>
      <c r="P300" s="10"/>
      <c r="Q300" s="10"/>
      <c r="R300" s="10" t="s">
        <v>3712</v>
      </c>
      <c r="S300" s="4">
        <v>65</v>
      </c>
      <c r="T300" s="10"/>
      <c r="U300" s="10"/>
      <c r="V300" s="10"/>
    </row>
    <row r="301" spans="1:22" ht="51" customHeight="1">
      <c r="A301" s="4">
        <v>248</v>
      </c>
      <c r="B301" s="5" t="s">
        <v>3202</v>
      </c>
      <c r="C301" s="4" t="s">
        <v>3203</v>
      </c>
      <c r="D301" s="29" t="s">
        <v>3202</v>
      </c>
      <c r="E301" s="18" t="s">
        <v>28</v>
      </c>
      <c r="F301" s="3">
        <f t="shared" si="23"/>
        <v>8</v>
      </c>
      <c r="G301" s="1" t="s">
        <v>16</v>
      </c>
      <c r="H301" s="3" t="s">
        <v>34</v>
      </c>
      <c r="I301" s="3"/>
      <c r="J301" s="3">
        <v>8</v>
      </c>
      <c r="K301" s="6">
        <v>1332.1428571428571</v>
      </c>
      <c r="L301" s="6">
        <f t="shared" si="24"/>
        <v>10657.142857142857</v>
      </c>
      <c r="M301" s="4" t="s">
        <v>22</v>
      </c>
      <c r="N301" s="21"/>
      <c r="O301" s="1" t="s">
        <v>1429</v>
      </c>
      <c r="P301" s="10"/>
      <c r="Q301" s="10"/>
      <c r="R301" s="10" t="s">
        <v>3712</v>
      </c>
      <c r="S301" s="4">
        <v>66</v>
      </c>
      <c r="T301" s="10"/>
      <c r="U301" s="10"/>
      <c r="V301" s="10"/>
    </row>
    <row r="302" spans="1:22" ht="51" customHeight="1">
      <c r="A302" s="4">
        <v>249</v>
      </c>
      <c r="B302" s="5" t="s">
        <v>1679</v>
      </c>
      <c r="C302" s="4" t="s">
        <v>1680</v>
      </c>
      <c r="D302" s="2" t="s">
        <v>1679</v>
      </c>
      <c r="E302" s="18" t="s">
        <v>28</v>
      </c>
      <c r="F302" s="3">
        <f t="shared" si="23"/>
        <v>10</v>
      </c>
      <c r="G302" s="1" t="s">
        <v>16</v>
      </c>
      <c r="H302" s="3" t="s">
        <v>34</v>
      </c>
      <c r="I302" s="13">
        <v>10</v>
      </c>
      <c r="J302" s="5"/>
      <c r="K302" s="13">
        <v>678.57142857142856</v>
      </c>
      <c r="L302" s="6">
        <f t="shared" si="24"/>
        <v>6785.7142857142853</v>
      </c>
      <c r="M302" s="4" t="s">
        <v>22</v>
      </c>
      <c r="N302" s="1" t="s">
        <v>1429</v>
      </c>
      <c r="O302" s="1"/>
      <c r="P302" s="10"/>
      <c r="Q302" s="10"/>
      <c r="R302" s="10" t="s">
        <v>2118</v>
      </c>
      <c r="S302" s="4">
        <v>33</v>
      </c>
      <c r="T302" s="10"/>
      <c r="U302" s="10"/>
      <c r="V302" s="10"/>
    </row>
    <row r="303" spans="1:22" ht="51" customHeight="1">
      <c r="A303" s="4">
        <v>250</v>
      </c>
      <c r="B303" s="5" t="s">
        <v>2651</v>
      </c>
      <c r="C303" s="4" t="s">
        <v>2652</v>
      </c>
      <c r="D303" s="29" t="s">
        <v>2651</v>
      </c>
      <c r="E303" s="18" t="s">
        <v>28</v>
      </c>
      <c r="F303" s="3">
        <f t="shared" si="23"/>
        <v>26</v>
      </c>
      <c r="G303" s="1" t="s">
        <v>16</v>
      </c>
      <c r="H303" s="3" t="s">
        <v>34</v>
      </c>
      <c r="I303" s="3">
        <v>18</v>
      </c>
      <c r="J303" s="3">
        <v>8</v>
      </c>
      <c r="K303" s="6">
        <v>1469.9299999999998</v>
      </c>
      <c r="L303" s="6">
        <f t="shared" si="24"/>
        <v>38218.179999999993</v>
      </c>
      <c r="M303" s="4" t="s">
        <v>22</v>
      </c>
      <c r="N303" s="21"/>
      <c r="O303" s="1" t="s">
        <v>1429</v>
      </c>
      <c r="P303" s="10"/>
      <c r="Q303" s="10"/>
      <c r="R303" s="10" t="s">
        <v>3712</v>
      </c>
      <c r="S303" s="4">
        <v>67</v>
      </c>
      <c r="T303" s="10"/>
      <c r="U303" s="10"/>
      <c r="V303" s="10"/>
    </row>
    <row r="304" spans="1:22" ht="51" customHeight="1">
      <c r="A304" s="4">
        <v>251</v>
      </c>
      <c r="B304" s="5" t="s">
        <v>2639</v>
      </c>
      <c r="C304" s="4" t="s">
        <v>2640</v>
      </c>
      <c r="D304" s="29" t="s">
        <v>2639</v>
      </c>
      <c r="E304" s="18" t="s">
        <v>28</v>
      </c>
      <c r="F304" s="3">
        <f t="shared" si="23"/>
        <v>21</v>
      </c>
      <c r="G304" s="1" t="s">
        <v>16</v>
      </c>
      <c r="H304" s="3" t="s">
        <v>34</v>
      </c>
      <c r="I304" s="3">
        <v>17</v>
      </c>
      <c r="J304" s="3">
        <v>4</v>
      </c>
      <c r="K304" s="6">
        <v>935.41</v>
      </c>
      <c r="L304" s="6">
        <f t="shared" si="24"/>
        <v>19643.61</v>
      </c>
      <c r="M304" s="4" t="s">
        <v>22</v>
      </c>
      <c r="N304" s="21"/>
      <c r="O304" s="1" t="s">
        <v>1429</v>
      </c>
      <c r="P304" s="10"/>
      <c r="Q304" s="10"/>
      <c r="R304" s="10" t="s">
        <v>3712</v>
      </c>
      <c r="S304" s="4">
        <v>68</v>
      </c>
      <c r="T304" s="10"/>
      <c r="U304" s="10"/>
      <c r="V304" s="10"/>
    </row>
    <row r="305" spans="1:22" ht="51" customHeight="1">
      <c r="A305" s="4">
        <v>252</v>
      </c>
      <c r="B305" s="5" t="s">
        <v>2938</v>
      </c>
      <c r="C305" s="4" t="s">
        <v>2939</v>
      </c>
      <c r="D305" s="29" t="s">
        <v>2938</v>
      </c>
      <c r="E305" s="18" t="s">
        <v>28</v>
      </c>
      <c r="F305" s="3">
        <f t="shared" si="23"/>
        <v>18</v>
      </c>
      <c r="G305" s="1" t="s">
        <v>16</v>
      </c>
      <c r="H305" s="3" t="s">
        <v>34</v>
      </c>
      <c r="I305" s="3">
        <v>15</v>
      </c>
      <c r="J305" s="3">
        <v>3</v>
      </c>
      <c r="K305" s="6">
        <v>892.85714285714278</v>
      </c>
      <c r="L305" s="6">
        <f t="shared" si="24"/>
        <v>16071.428571428571</v>
      </c>
      <c r="M305" s="4" t="s">
        <v>22</v>
      </c>
      <c r="N305" s="21"/>
      <c r="O305" s="1" t="s">
        <v>1429</v>
      </c>
      <c r="P305" s="10"/>
      <c r="Q305" s="10"/>
      <c r="R305" s="10" t="s">
        <v>3712</v>
      </c>
      <c r="S305" s="4">
        <v>69</v>
      </c>
      <c r="T305" s="10"/>
      <c r="U305" s="10"/>
      <c r="V305" s="10"/>
    </row>
    <row r="306" spans="1:22" ht="51" customHeight="1">
      <c r="A306" s="4">
        <v>253</v>
      </c>
      <c r="B306" s="5" t="s">
        <v>2338</v>
      </c>
      <c r="C306" s="4" t="s">
        <v>2339</v>
      </c>
      <c r="D306" s="29" t="s">
        <v>2338</v>
      </c>
      <c r="E306" s="18" t="s">
        <v>875</v>
      </c>
      <c r="F306" s="3">
        <f t="shared" si="23"/>
        <v>26</v>
      </c>
      <c r="G306" s="1" t="s">
        <v>16</v>
      </c>
      <c r="H306" s="3" t="s">
        <v>34</v>
      </c>
      <c r="I306" s="3">
        <v>26</v>
      </c>
      <c r="J306" s="3"/>
      <c r="K306" s="6">
        <v>69.239999999999995</v>
      </c>
      <c r="L306" s="6">
        <f t="shared" si="24"/>
        <v>1800.2399999999998</v>
      </c>
      <c r="M306" s="4" t="s">
        <v>119</v>
      </c>
      <c r="N306" s="21"/>
      <c r="O306" s="1" t="s">
        <v>2134</v>
      </c>
      <c r="P306" s="10"/>
      <c r="Q306" s="10"/>
      <c r="R306" s="10" t="s">
        <v>3712</v>
      </c>
      <c r="S306" s="4">
        <v>70</v>
      </c>
      <c r="T306" s="10"/>
      <c r="U306" s="10"/>
      <c r="V306" s="10"/>
    </row>
    <row r="307" spans="1:22" ht="51" customHeight="1">
      <c r="A307" s="4">
        <v>254</v>
      </c>
      <c r="B307" s="5" t="s">
        <v>2231</v>
      </c>
      <c r="C307" s="4" t="s">
        <v>2232</v>
      </c>
      <c r="D307" s="29" t="s">
        <v>2231</v>
      </c>
      <c r="E307" s="18" t="s">
        <v>28</v>
      </c>
      <c r="F307" s="3">
        <f t="shared" si="23"/>
        <v>5</v>
      </c>
      <c r="G307" s="1" t="s">
        <v>16</v>
      </c>
      <c r="H307" s="3" t="s">
        <v>34</v>
      </c>
      <c r="I307" s="3"/>
      <c r="J307" s="3">
        <v>5</v>
      </c>
      <c r="K307" s="6">
        <v>69.239999999999995</v>
      </c>
      <c r="L307" s="6">
        <f t="shared" si="24"/>
        <v>346.2</v>
      </c>
      <c r="M307" s="4" t="s">
        <v>119</v>
      </c>
      <c r="N307" s="21"/>
      <c r="O307" s="1" t="s">
        <v>2134</v>
      </c>
      <c r="P307" s="10"/>
      <c r="Q307" s="10"/>
      <c r="R307" s="10" t="s">
        <v>3712</v>
      </c>
      <c r="S307" s="4">
        <v>71</v>
      </c>
      <c r="T307" s="10"/>
      <c r="U307" s="10"/>
      <c r="V307" s="10"/>
    </row>
    <row r="308" spans="1:22" ht="51" customHeight="1">
      <c r="A308" s="4">
        <v>255</v>
      </c>
      <c r="B308" s="5" t="s">
        <v>1813</v>
      </c>
      <c r="C308" s="4" t="s">
        <v>1814</v>
      </c>
      <c r="D308" s="2" t="s">
        <v>1813</v>
      </c>
      <c r="E308" s="18" t="s">
        <v>875</v>
      </c>
      <c r="F308" s="3">
        <f t="shared" si="23"/>
        <v>62</v>
      </c>
      <c r="G308" s="1" t="s">
        <v>16</v>
      </c>
      <c r="H308" s="3" t="s">
        <v>34</v>
      </c>
      <c r="I308" s="13">
        <v>62</v>
      </c>
      <c r="J308" s="5"/>
      <c r="K308" s="13">
        <v>174.10714285714283</v>
      </c>
      <c r="L308" s="6">
        <f t="shared" si="24"/>
        <v>10794.642857142855</v>
      </c>
      <c r="M308" s="4" t="s">
        <v>22</v>
      </c>
      <c r="N308" s="1" t="s">
        <v>1429</v>
      </c>
      <c r="O308" s="1"/>
      <c r="P308" s="10"/>
      <c r="Q308" s="10"/>
      <c r="R308" s="10" t="s">
        <v>2118</v>
      </c>
      <c r="S308" s="4">
        <v>34</v>
      </c>
      <c r="T308" s="10"/>
      <c r="U308" s="10"/>
      <c r="V308" s="10"/>
    </row>
    <row r="309" spans="1:22" ht="51" customHeight="1">
      <c r="A309" s="4">
        <v>256</v>
      </c>
      <c r="B309" s="5" t="s">
        <v>1815</v>
      </c>
      <c r="C309" s="4" t="s">
        <v>1816</v>
      </c>
      <c r="D309" s="2" t="s">
        <v>1815</v>
      </c>
      <c r="E309" s="18" t="s">
        <v>875</v>
      </c>
      <c r="F309" s="3">
        <f t="shared" si="23"/>
        <v>35</v>
      </c>
      <c r="G309" s="1" t="s">
        <v>16</v>
      </c>
      <c r="H309" s="3" t="s">
        <v>34</v>
      </c>
      <c r="I309" s="13">
        <v>35</v>
      </c>
      <c r="J309" s="5"/>
      <c r="K309" s="13">
        <v>174.10714285714283</v>
      </c>
      <c r="L309" s="6">
        <f t="shared" si="24"/>
        <v>6093.7499999999991</v>
      </c>
      <c r="M309" s="4" t="s">
        <v>22</v>
      </c>
      <c r="N309" s="1" t="s">
        <v>1429</v>
      </c>
      <c r="O309" s="1"/>
      <c r="P309" s="10"/>
      <c r="Q309" s="10"/>
      <c r="R309" s="10" t="s">
        <v>2118</v>
      </c>
      <c r="S309" s="4">
        <v>35</v>
      </c>
      <c r="T309" s="10"/>
      <c r="U309" s="10"/>
      <c r="V309" s="10"/>
    </row>
    <row r="310" spans="1:22" ht="51" customHeight="1">
      <c r="A310" s="4">
        <v>257</v>
      </c>
      <c r="B310" s="5" t="s">
        <v>2332</v>
      </c>
      <c r="C310" s="4" t="s">
        <v>2333</v>
      </c>
      <c r="D310" s="29" t="s">
        <v>2332</v>
      </c>
      <c r="E310" s="18" t="s">
        <v>28</v>
      </c>
      <c r="F310" s="3">
        <f t="shared" si="23"/>
        <v>12</v>
      </c>
      <c r="G310" s="1" t="s">
        <v>16</v>
      </c>
      <c r="H310" s="3" t="s">
        <v>34</v>
      </c>
      <c r="I310" s="3">
        <v>12</v>
      </c>
      <c r="J310" s="3"/>
      <c r="K310" s="6">
        <v>1081.25</v>
      </c>
      <c r="L310" s="6">
        <f t="shared" si="24"/>
        <v>12975</v>
      </c>
      <c r="M310" s="4" t="s">
        <v>119</v>
      </c>
      <c r="N310" s="21"/>
      <c r="O310" s="1" t="s">
        <v>2134</v>
      </c>
      <c r="P310" s="10"/>
      <c r="Q310" s="10"/>
      <c r="R310" s="10" t="s">
        <v>3712</v>
      </c>
      <c r="S310" s="4">
        <v>72</v>
      </c>
      <c r="T310" s="10"/>
      <c r="U310" s="10"/>
      <c r="V310" s="10"/>
    </row>
    <row r="311" spans="1:22" ht="51" customHeight="1">
      <c r="A311" s="4">
        <v>258</v>
      </c>
      <c r="B311" s="43" t="s">
        <v>203</v>
      </c>
      <c r="C311" s="1" t="s">
        <v>204</v>
      </c>
      <c r="D311" s="2" t="s">
        <v>203</v>
      </c>
      <c r="E311" s="4" t="s">
        <v>28</v>
      </c>
      <c r="F311" s="3">
        <f t="shared" si="23"/>
        <v>2</v>
      </c>
      <c r="G311" s="1" t="s">
        <v>16</v>
      </c>
      <c r="H311" s="5" t="s">
        <v>21</v>
      </c>
      <c r="I311" s="13"/>
      <c r="J311" s="13">
        <v>2</v>
      </c>
      <c r="K311" s="13">
        <v>10300800</v>
      </c>
      <c r="L311" s="6">
        <f t="shared" si="24"/>
        <v>20601600</v>
      </c>
      <c r="M311" s="4" t="s">
        <v>29</v>
      </c>
      <c r="N311" s="1" t="s">
        <v>35</v>
      </c>
      <c r="O311" s="1">
        <v>1</v>
      </c>
      <c r="P311" s="11" t="s">
        <v>1431</v>
      </c>
      <c r="R311" s="32" t="s">
        <v>3706</v>
      </c>
      <c r="S311" s="4">
        <v>23</v>
      </c>
    </row>
    <row r="312" spans="1:22" ht="51" customHeight="1">
      <c r="A312" s="4">
        <v>259</v>
      </c>
      <c r="B312" s="43" t="s">
        <v>198</v>
      </c>
      <c r="C312" s="1" t="s">
        <v>199</v>
      </c>
      <c r="D312" s="2" t="s">
        <v>198</v>
      </c>
      <c r="E312" s="18" t="s">
        <v>28</v>
      </c>
      <c r="F312" s="3">
        <f t="shared" si="23"/>
        <v>2</v>
      </c>
      <c r="G312" s="1" t="s">
        <v>16</v>
      </c>
      <c r="H312" s="5" t="s">
        <v>21</v>
      </c>
      <c r="I312" s="13"/>
      <c r="J312" s="13">
        <v>2</v>
      </c>
      <c r="K312" s="13">
        <v>6808000</v>
      </c>
      <c r="L312" s="6">
        <f t="shared" si="24"/>
        <v>13616000</v>
      </c>
      <c r="M312" s="18" t="s">
        <v>29</v>
      </c>
      <c r="N312" s="1" t="s">
        <v>35</v>
      </c>
      <c r="O312" s="1">
        <v>5</v>
      </c>
      <c r="P312" s="11" t="s">
        <v>1432</v>
      </c>
      <c r="R312" s="32" t="s">
        <v>3706</v>
      </c>
      <c r="S312" s="4">
        <v>20</v>
      </c>
    </row>
    <row r="313" spans="1:22" ht="51" customHeight="1">
      <c r="A313" s="4">
        <v>260</v>
      </c>
      <c r="B313" s="5" t="s">
        <v>2868</v>
      </c>
      <c r="C313" s="4" t="s">
        <v>2869</v>
      </c>
      <c r="D313" s="29" t="s">
        <v>2868</v>
      </c>
      <c r="E313" s="18" t="s">
        <v>28</v>
      </c>
      <c r="F313" s="3">
        <f t="shared" si="23"/>
        <v>1</v>
      </c>
      <c r="G313" s="1" t="s">
        <v>16</v>
      </c>
      <c r="H313" s="3" t="s">
        <v>34</v>
      </c>
      <c r="I313" s="3">
        <v>1</v>
      </c>
      <c r="J313" s="3"/>
      <c r="K313" s="6">
        <v>217674.99999999997</v>
      </c>
      <c r="L313" s="6">
        <f t="shared" si="24"/>
        <v>217674.99999999997</v>
      </c>
      <c r="M313" s="4" t="s">
        <v>22</v>
      </c>
      <c r="N313" s="21"/>
      <c r="O313" s="1" t="s">
        <v>1429</v>
      </c>
      <c r="P313" s="10"/>
      <c r="Q313" s="10"/>
      <c r="R313" s="10" t="s">
        <v>3712</v>
      </c>
      <c r="S313" s="4">
        <v>73</v>
      </c>
      <c r="T313" s="10"/>
      <c r="U313" s="10"/>
      <c r="V313" s="10"/>
    </row>
    <row r="314" spans="1:22" ht="51" customHeight="1">
      <c r="A314" s="4">
        <v>261</v>
      </c>
      <c r="B314" s="5" t="s">
        <v>2565</v>
      </c>
      <c r="C314" s="4" t="s">
        <v>2566</v>
      </c>
      <c r="D314" s="29" t="s">
        <v>2565</v>
      </c>
      <c r="E314" s="18" t="s">
        <v>28</v>
      </c>
      <c r="F314" s="3">
        <f t="shared" si="23"/>
        <v>19</v>
      </c>
      <c r="G314" s="1" t="s">
        <v>16</v>
      </c>
      <c r="H314" s="3" t="s">
        <v>34</v>
      </c>
      <c r="I314" s="3">
        <v>19</v>
      </c>
      <c r="J314" s="3"/>
      <c r="K314" s="6">
        <v>520522.33</v>
      </c>
      <c r="L314" s="6">
        <f t="shared" si="24"/>
        <v>9889924.2699999996</v>
      </c>
      <c r="M314" s="4" t="s">
        <v>22</v>
      </c>
      <c r="N314" s="21"/>
      <c r="O314" s="1" t="s">
        <v>225</v>
      </c>
      <c r="P314" s="10"/>
      <c r="Q314" s="10"/>
      <c r="R314" s="10" t="s">
        <v>3712</v>
      </c>
      <c r="S314" s="4">
        <v>74</v>
      </c>
      <c r="T314" s="10"/>
      <c r="U314" s="10"/>
      <c r="V314" s="10"/>
    </row>
    <row r="315" spans="1:22" ht="51" customHeight="1">
      <c r="A315" s="4">
        <v>262</v>
      </c>
      <c r="B315" s="43" t="s">
        <v>1355</v>
      </c>
      <c r="C315" s="1" t="s">
        <v>1356</v>
      </c>
      <c r="D315" s="2" t="s">
        <v>1355</v>
      </c>
      <c r="E315" s="4" t="s">
        <v>28</v>
      </c>
      <c r="F315" s="3">
        <f t="shared" si="23"/>
        <v>1</v>
      </c>
      <c r="G315" s="1" t="s">
        <v>16</v>
      </c>
      <c r="H315" s="3" t="s">
        <v>34</v>
      </c>
      <c r="I315" s="13">
        <v>1</v>
      </c>
      <c r="J315" s="13"/>
      <c r="K315" s="13">
        <v>303571.43</v>
      </c>
      <c r="L315" s="6">
        <f t="shared" si="24"/>
        <v>303571.43</v>
      </c>
      <c r="M315" s="4" t="s">
        <v>119</v>
      </c>
      <c r="N315" s="1" t="s">
        <v>209</v>
      </c>
      <c r="O315" s="1"/>
      <c r="P315" s="11"/>
      <c r="R315" s="32" t="s">
        <v>3706</v>
      </c>
      <c r="S315" s="4">
        <v>18</v>
      </c>
    </row>
    <row r="316" spans="1:22" ht="51" customHeight="1">
      <c r="A316" s="4">
        <v>263</v>
      </c>
      <c r="B316" s="43" t="s">
        <v>1351</v>
      </c>
      <c r="C316" s="1" t="s">
        <v>1352</v>
      </c>
      <c r="D316" s="2" t="s">
        <v>1351</v>
      </c>
      <c r="E316" s="4" t="s">
        <v>28</v>
      </c>
      <c r="F316" s="3">
        <f t="shared" si="23"/>
        <v>1</v>
      </c>
      <c r="G316" s="1" t="s">
        <v>16</v>
      </c>
      <c r="H316" s="3" t="s">
        <v>34</v>
      </c>
      <c r="I316" s="13">
        <v>1</v>
      </c>
      <c r="J316" s="13"/>
      <c r="K316" s="13">
        <v>258928.57</v>
      </c>
      <c r="L316" s="6">
        <f t="shared" si="24"/>
        <v>258928.57</v>
      </c>
      <c r="M316" s="4" t="s">
        <v>119</v>
      </c>
      <c r="N316" s="1" t="s">
        <v>209</v>
      </c>
      <c r="O316" s="1"/>
      <c r="P316" s="11"/>
      <c r="R316" s="32" t="s">
        <v>3706</v>
      </c>
      <c r="S316" s="4">
        <v>16</v>
      </c>
    </row>
    <row r="317" spans="1:22" ht="51" customHeight="1">
      <c r="A317" s="4">
        <v>264</v>
      </c>
      <c r="B317" s="43" t="s">
        <v>1353</v>
      </c>
      <c r="C317" s="1" t="s">
        <v>1354</v>
      </c>
      <c r="D317" s="2" t="s">
        <v>1353</v>
      </c>
      <c r="E317" s="18" t="s">
        <v>28</v>
      </c>
      <c r="F317" s="3">
        <f t="shared" si="23"/>
        <v>1</v>
      </c>
      <c r="G317" s="1" t="s">
        <v>16</v>
      </c>
      <c r="H317" s="3" t="s">
        <v>34</v>
      </c>
      <c r="I317" s="13">
        <v>1</v>
      </c>
      <c r="J317" s="13"/>
      <c r="K317" s="13">
        <v>258928.57</v>
      </c>
      <c r="L317" s="6">
        <f t="shared" si="24"/>
        <v>258928.57</v>
      </c>
      <c r="M317" s="18" t="s">
        <v>119</v>
      </c>
      <c r="N317" s="1" t="s">
        <v>209</v>
      </c>
      <c r="O317" s="1"/>
      <c r="P317" s="11"/>
      <c r="R317" s="32" t="s">
        <v>3706</v>
      </c>
      <c r="S317" s="4">
        <v>17</v>
      </c>
    </row>
    <row r="318" spans="1:22" ht="51" customHeight="1">
      <c r="A318" s="4">
        <v>265</v>
      </c>
      <c r="B318" s="43" t="s">
        <v>194</v>
      </c>
      <c r="C318" s="1" t="s">
        <v>195</v>
      </c>
      <c r="D318" s="2" t="s">
        <v>194</v>
      </c>
      <c r="E318" s="4" t="s">
        <v>28</v>
      </c>
      <c r="F318" s="3">
        <f t="shared" si="23"/>
        <v>2</v>
      </c>
      <c r="G318" s="1" t="s">
        <v>16</v>
      </c>
      <c r="H318" s="5" t="s">
        <v>21</v>
      </c>
      <c r="I318" s="13">
        <v>2</v>
      </c>
      <c r="J318" s="13"/>
      <c r="K318" s="13">
        <v>10952000</v>
      </c>
      <c r="L318" s="6">
        <f t="shared" si="24"/>
        <v>21904000</v>
      </c>
      <c r="M318" s="4" t="s">
        <v>29</v>
      </c>
      <c r="N318" s="1" t="s">
        <v>35</v>
      </c>
      <c r="O318" s="1">
        <v>3</v>
      </c>
      <c r="P318" s="11" t="s">
        <v>1431</v>
      </c>
      <c r="R318" s="32" t="s">
        <v>3706</v>
      </c>
      <c r="S318" s="4">
        <v>26</v>
      </c>
    </row>
    <row r="319" spans="1:22" ht="51" customHeight="1">
      <c r="A319" s="4">
        <v>266</v>
      </c>
      <c r="B319" s="5" t="s">
        <v>2498</v>
      </c>
      <c r="C319" s="4" t="s">
        <v>2499</v>
      </c>
      <c r="D319" s="29" t="s">
        <v>2498</v>
      </c>
      <c r="E319" s="18" t="s">
        <v>1385</v>
      </c>
      <c r="F319" s="3">
        <f t="shared" si="23"/>
        <v>195</v>
      </c>
      <c r="G319" s="1" t="s">
        <v>16</v>
      </c>
      <c r="H319" s="3" t="s">
        <v>34</v>
      </c>
      <c r="I319" s="3">
        <v>195</v>
      </c>
      <c r="J319" s="3"/>
      <c r="K319" s="6">
        <v>883.92857142857133</v>
      </c>
      <c r="L319" s="6">
        <f t="shared" si="24"/>
        <v>172366.07142857142</v>
      </c>
      <c r="M319" s="4" t="s">
        <v>119</v>
      </c>
      <c r="N319" s="21"/>
      <c r="O319" s="1" t="s">
        <v>2134</v>
      </c>
      <c r="P319" s="10"/>
      <c r="Q319" s="10"/>
      <c r="R319" s="10" t="s">
        <v>3712</v>
      </c>
      <c r="S319" s="4">
        <v>75</v>
      </c>
      <c r="T319" s="10"/>
      <c r="U319" s="10"/>
      <c r="V319" s="10"/>
    </row>
    <row r="320" spans="1:22" ht="51" customHeight="1">
      <c r="A320" s="4">
        <v>267</v>
      </c>
      <c r="B320" s="5" t="s">
        <v>2500</v>
      </c>
      <c r="C320" s="4" t="s">
        <v>2501</v>
      </c>
      <c r="D320" s="29" t="s">
        <v>2500</v>
      </c>
      <c r="E320" s="18" t="s">
        <v>875</v>
      </c>
      <c r="F320" s="3">
        <f t="shared" si="23"/>
        <v>197</v>
      </c>
      <c r="G320" s="1" t="s">
        <v>16</v>
      </c>
      <c r="H320" s="3" t="s">
        <v>34</v>
      </c>
      <c r="I320" s="3">
        <v>97</v>
      </c>
      <c r="J320" s="3">
        <v>100</v>
      </c>
      <c r="K320" s="6">
        <v>2589.2857142857142</v>
      </c>
      <c r="L320" s="6">
        <f t="shared" si="24"/>
        <v>510089.28571428568</v>
      </c>
      <c r="M320" s="4" t="s">
        <v>119</v>
      </c>
      <c r="N320" s="21"/>
      <c r="O320" s="1" t="s">
        <v>2134</v>
      </c>
      <c r="P320" s="10"/>
      <c r="Q320" s="10"/>
      <c r="R320" s="10" t="s">
        <v>3712</v>
      </c>
      <c r="S320" s="4">
        <v>76</v>
      </c>
      <c r="T320" s="10"/>
      <c r="U320" s="10"/>
      <c r="V320" s="10"/>
    </row>
    <row r="321" spans="1:22" ht="51" customHeight="1">
      <c r="A321" s="4">
        <v>268</v>
      </c>
      <c r="B321" s="5" t="s">
        <v>2457</v>
      </c>
      <c r="C321" s="4" t="s">
        <v>2458</v>
      </c>
      <c r="D321" s="29" t="s">
        <v>2457</v>
      </c>
      <c r="E321" s="18" t="s">
        <v>28</v>
      </c>
      <c r="F321" s="3">
        <f t="shared" si="23"/>
        <v>50</v>
      </c>
      <c r="G321" s="1" t="s">
        <v>16</v>
      </c>
      <c r="H321" s="3" t="s">
        <v>34</v>
      </c>
      <c r="I321" s="3">
        <v>50</v>
      </c>
      <c r="J321" s="3"/>
      <c r="K321" s="6">
        <v>352.67857142857139</v>
      </c>
      <c r="L321" s="6">
        <f t="shared" si="24"/>
        <v>17633.928571428569</v>
      </c>
      <c r="M321" s="4" t="s">
        <v>119</v>
      </c>
      <c r="N321" s="21"/>
      <c r="O321" s="1" t="s">
        <v>2134</v>
      </c>
      <c r="P321" s="10"/>
      <c r="Q321" s="10"/>
      <c r="R321" s="10" t="s">
        <v>3712</v>
      </c>
      <c r="S321" s="4">
        <v>77</v>
      </c>
      <c r="T321" s="10"/>
      <c r="U321" s="10"/>
      <c r="V321" s="10"/>
    </row>
    <row r="322" spans="1:22" ht="51" customHeight="1">
      <c r="A322" s="4">
        <v>269</v>
      </c>
      <c r="B322" s="43"/>
      <c r="C322" s="1" t="s">
        <v>119</v>
      </c>
      <c r="D322" s="2" t="s">
        <v>1278</v>
      </c>
      <c r="E322" s="4" t="s">
        <v>875</v>
      </c>
      <c r="F322" s="3">
        <f t="shared" si="23"/>
        <v>36</v>
      </c>
      <c r="G322" s="1" t="s">
        <v>16</v>
      </c>
      <c r="H322" s="3" t="s">
        <v>34</v>
      </c>
      <c r="I322" s="13">
        <v>36</v>
      </c>
      <c r="J322" s="13"/>
      <c r="K322" s="13">
        <v>2700</v>
      </c>
      <c r="L322" s="6">
        <f t="shared" si="24"/>
        <v>97200</v>
      </c>
      <c r="M322" s="4"/>
      <c r="N322" s="4"/>
      <c r="O322" s="1"/>
      <c r="R322" s="32" t="s">
        <v>2019</v>
      </c>
      <c r="S322" s="4">
        <v>28</v>
      </c>
    </row>
    <row r="323" spans="1:22" ht="51" customHeight="1">
      <c r="A323" s="4">
        <v>270</v>
      </c>
      <c r="B323" s="19" t="s">
        <v>129</v>
      </c>
      <c r="C323" s="18" t="s">
        <v>130</v>
      </c>
      <c r="D323" s="29" t="s">
        <v>129</v>
      </c>
      <c r="E323" s="4" t="s">
        <v>131</v>
      </c>
      <c r="F323" s="3">
        <f t="shared" si="23"/>
        <v>4</v>
      </c>
      <c r="G323" s="1" t="s">
        <v>16</v>
      </c>
      <c r="H323" s="3" t="s">
        <v>34</v>
      </c>
      <c r="I323" s="5">
        <v>4</v>
      </c>
      <c r="J323" s="5"/>
      <c r="K323" s="5">
        <v>28571.42</v>
      </c>
      <c r="L323" s="6">
        <f t="shared" si="24"/>
        <v>114285.68</v>
      </c>
      <c r="M323" s="4" t="s">
        <v>119</v>
      </c>
      <c r="N323" s="4"/>
      <c r="O323" s="1" t="s">
        <v>43</v>
      </c>
      <c r="R323" s="32" t="s">
        <v>3699</v>
      </c>
      <c r="S323" s="4">
        <v>1</v>
      </c>
    </row>
    <row r="324" spans="1:22" ht="51" customHeight="1">
      <c r="A324" s="4">
        <v>271</v>
      </c>
      <c r="B324" s="5" t="s">
        <v>2504</v>
      </c>
      <c r="C324" s="4" t="s">
        <v>2505</v>
      </c>
      <c r="D324" s="29" t="s">
        <v>2504</v>
      </c>
      <c r="E324" s="18" t="s">
        <v>28</v>
      </c>
      <c r="F324" s="3">
        <f t="shared" si="23"/>
        <v>2</v>
      </c>
      <c r="G324" s="1" t="s">
        <v>16</v>
      </c>
      <c r="H324" s="3" t="s">
        <v>34</v>
      </c>
      <c r="I324" s="3"/>
      <c r="J324" s="3">
        <v>2</v>
      </c>
      <c r="K324" s="6">
        <v>17857.142857142855</v>
      </c>
      <c r="L324" s="6">
        <f t="shared" si="24"/>
        <v>35714.28571428571</v>
      </c>
      <c r="M324" s="4" t="s">
        <v>119</v>
      </c>
      <c r="N324" s="21"/>
      <c r="O324" s="1" t="s">
        <v>2134</v>
      </c>
      <c r="P324" s="10"/>
      <c r="Q324" s="10"/>
      <c r="R324" s="10" t="s">
        <v>3712</v>
      </c>
      <c r="S324" s="4">
        <v>78</v>
      </c>
      <c r="T324" s="10"/>
      <c r="U324" s="10"/>
      <c r="V324" s="10"/>
    </row>
    <row r="325" spans="1:22" ht="51" customHeight="1">
      <c r="A325" s="4">
        <v>272</v>
      </c>
      <c r="B325" s="5" t="s">
        <v>3427</v>
      </c>
      <c r="C325" s="4" t="s">
        <v>3428</v>
      </c>
      <c r="D325" s="29" t="s">
        <v>3427</v>
      </c>
      <c r="E325" s="18" t="s">
        <v>28</v>
      </c>
      <c r="F325" s="3">
        <f t="shared" si="23"/>
        <v>10</v>
      </c>
      <c r="G325" s="1" t="s">
        <v>16</v>
      </c>
      <c r="H325" s="3" t="s">
        <v>34</v>
      </c>
      <c r="I325" s="3"/>
      <c r="J325" s="5">
        <v>10</v>
      </c>
      <c r="K325" s="6">
        <v>133.92857142857142</v>
      </c>
      <c r="L325" s="6">
        <f t="shared" si="24"/>
        <v>1339.2857142857142</v>
      </c>
      <c r="M325" s="4" t="s">
        <v>22</v>
      </c>
      <c r="N325" s="21"/>
      <c r="O325" s="1" t="s">
        <v>23</v>
      </c>
      <c r="P325" s="10"/>
      <c r="Q325" s="10"/>
      <c r="R325" s="10" t="s">
        <v>3714</v>
      </c>
      <c r="S325" s="4">
        <v>33</v>
      </c>
      <c r="T325" s="10"/>
      <c r="U325" s="10"/>
      <c r="V325" s="10"/>
    </row>
    <row r="326" spans="1:22" ht="51" customHeight="1">
      <c r="A326" s="4">
        <v>273</v>
      </c>
      <c r="B326" s="5" t="s">
        <v>3477</v>
      </c>
      <c r="C326" s="4" t="s">
        <v>3478</v>
      </c>
      <c r="D326" s="29" t="s">
        <v>3477</v>
      </c>
      <c r="E326" s="18" t="s">
        <v>28</v>
      </c>
      <c r="F326" s="3">
        <f t="shared" si="23"/>
        <v>50</v>
      </c>
      <c r="G326" s="1" t="s">
        <v>16</v>
      </c>
      <c r="H326" s="3" t="s">
        <v>34</v>
      </c>
      <c r="I326" s="3">
        <v>50</v>
      </c>
      <c r="J326" s="5"/>
      <c r="K326" s="6">
        <v>107.14285714285714</v>
      </c>
      <c r="L326" s="6">
        <f t="shared" si="24"/>
        <v>5357.1428571428569</v>
      </c>
      <c r="M326" s="4" t="s">
        <v>22</v>
      </c>
      <c r="N326" s="21"/>
      <c r="O326" s="1" t="s">
        <v>23</v>
      </c>
      <c r="P326" s="10"/>
      <c r="Q326" s="10"/>
      <c r="R326" s="10" t="s">
        <v>3714</v>
      </c>
      <c r="S326" s="4">
        <v>34</v>
      </c>
      <c r="T326" s="10"/>
      <c r="U326" s="10"/>
      <c r="V326" s="10"/>
    </row>
    <row r="327" spans="1:22" ht="51" customHeight="1">
      <c r="A327" s="4">
        <v>274</v>
      </c>
      <c r="B327" s="5" t="s">
        <v>3367</v>
      </c>
      <c r="C327" s="4" t="s">
        <v>3368</v>
      </c>
      <c r="D327" s="29" t="s">
        <v>3367</v>
      </c>
      <c r="E327" s="18" t="s">
        <v>28</v>
      </c>
      <c r="F327" s="3">
        <f t="shared" si="23"/>
        <v>10</v>
      </c>
      <c r="G327" s="1" t="s">
        <v>16</v>
      </c>
      <c r="H327" s="3" t="s">
        <v>34</v>
      </c>
      <c r="I327" s="3"/>
      <c r="J327" s="5">
        <v>10</v>
      </c>
      <c r="K327" s="6">
        <v>1651.7857142857142</v>
      </c>
      <c r="L327" s="6">
        <f t="shared" si="24"/>
        <v>16517.857142857141</v>
      </c>
      <c r="M327" s="4" t="s">
        <v>22</v>
      </c>
      <c r="N327" s="21"/>
      <c r="O327" s="1" t="s">
        <v>23</v>
      </c>
      <c r="P327" s="10"/>
      <c r="Q327" s="10"/>
      <c r="R327" s="10" t="s">
        <v>3714</v>
      </c>
      <c r="S327" s="4">
        <v>35</v>
      </c>
      <c r="T327" s="10"/>
      <c r="U327" s="10"/>
      <c r="V327" s="10"/>
    </row>
    <row r="328" spans="1:22" ht="51" customHeight="1">
      <c r="A328" s="4">
        <v>275</v>
      </c>
      <c r="B328" s="5" t="s">
        <v>3365</v>
      </c>
      <c r="C328" s="4" t="s">
        <v>3366</v>
      </c>
      <c r="D328" s="29" t="s">
        <v>3365</v>
      </c>
      <c r="E328" s="18" t="s">
        <v>28</v>
      </c>
      <c r="F328" s="3">
        <f t="shared" si="23"/>
        <v>10</v>
      </c>
      <c r="G328" s="1" t="s">
        <v>16</v>
      </c>
      <c r="H328" s="3" t="s">
        <v>34</v>
      </c>
      <c r="I328" s="3"/>
      <c r="J328" s="5">
        <v>10</v>
      </c>
      <c r="K328" s="6">
        <v>1874.9999999999998</v>
      </c>
      <c r="L328" s="6">
        <f t="shared" si="24"/>
        <v>18749.999999999996</v>
      </c>
      <c r="M328" s="4" t="s">
        <v>22</v>
      </c>
      <c r="N328" s="21"/>
      <c r="O328" s="1" t="s">
        <v>23</v>
      </c>
      <c r="P328" s="10"/>
      <c r="Q328" s="10"/>
      <c r="R328" s="10" t="s">
        <v>3714</v>
      </c>
      <c r="S328" s="4">
        <v>36</v>
      </c>
      <c r="T328" s="10"/>
      <c r="U328" s="10"/>
      <c r="V328" s="10"/>
    </row>
    <row r="329" spans="1:22" ht="51" customHeight="1">
      <c r="A329" s="4">
        <v>276</v>
      </c>
      <c r="B329" s="19" t="s">
        <v>132</v>
      </c>
      <c r="C329" s="18" t="s">
        <v>133</v>
      </c>
      <c r="D329" s="29" t="s">
        <v>132</v>
      </c>
      <c r="E329" s="4" t="s">
        <v>131</v>
      </c>
      <c r="F329" s="3">
        <f t="shared" si="23"/>
        <v>12</v>
      </c>
      <c r="G329" s="1" t="s">
        <v>16</v>
      </c>
      <c r="H329" s="3" t="s">
        <v>34</v>
      </c>
      <c r="I329" s="5">
        <v>12</v>
      </c>
      <c r="J329" s="5"/>
      <c r="K329" s="5">
        <v>27767.85</v>
      </c>
      <c r="L329" s="6">
        <f t="shared" si="24"/>
        <v>333214.19999999995</v>
      </c>
      <c r="M329" s="4" t="s">
        <v>119</v>
      </c>
      <c r="N329" s="4"/>
      <c r="O329" s="1" t="s">
        <v>43</v>
      </c>
      <c r="R329" s="32" t="s">
        <v>3699</v>
      </c>
      <c r="S329" s="4">
        <v>2</v>
      </c>
    </row>
    <row r="330" spans="1:22" ht="51" customHeight="1">
      <c r="A330" s="4">
        <v>277</v>
      </c>
      <c r="B330" s="5" t="s">
        <v>2697</v>
      </c>
      <c r="C330" s="4" t="s">
        <v>2698</v>
      </c>
      <c r="D330" s="29" t="s">
        <v>2697</v>
      </c>
      <c r="E330" s="18" t="s">
        <v>28</v>
      </c>
      <c r="F330" s="3">
        <f t="shared" si="23"/>
        <v>100</v>
      </c>
      <c r="G330" s="1" t="s">
        <v>16</v>
      </c>
      <c r="H330" s="3" t="s">
        <v>34</v>
      </c>
      <c r="I330" s="3">
        <v>100</v>
      </c>
      <c r="J330" s="3"/>
      <c r="K330" s="6">
        <v>124.91499999999998</v>
      </c>
      <c r="L330" s="6">
        <f t="shared" si="24"/>
        <v>12491.499999999998</v>
      </c>
      <c r="M330" s="4" t="s">
        <v>22</v>
      </c>
      <c r="N330" s="21"/>
      <c r="O330" s="1" t="s">
        <v>1429</v>
      </c>
      <c r="P330" s="10"/>
      <c r="Q330" s="10"/>
      <c r="R330" s="10" t="s">
        <v>3712</v>
      </c>
      <c r="S330" s="4">
        <v>79</v>
      </c>
      <c r="T330" s="10"/>
      <c r="U330" s="10"/>
      <c r="V330" s="10"/>
    </row>
    <row r="331" spans="1:22" ht="51" customHeight="1">
      <c r="A331" s="4">
        <v>278</v>
      </c>
      <c r="B331" s="5" t="s">
        <v>2735</v>
      </c>
      <c r="C331" s="4" t="s">
        <v>2736</v>
      </c>
      <c r="D331" s="29" t="s">
        <v>2735</v>
      </c>
      <c r="E331" s="18" t="s">
        <v>28</v>
      </c>
      <c r="F331" s="3">
        <f t="shared" si="23"/>
        <v>100</v>
      </c>
      <c r="G331" s="1" t="s">
        <v>16</v>
      </c>
      <c r="H331" s="3" t="s">
        <v>34</v>
      </c>
      <c r="I331" s="3">
        <v>100</v>
      </c>
      <c r="J331" s="3"/>
      <c r="K331" s="6">
        <v>124.91499999999998</v>
      </c>
      <c r="L331" s="6">
        <f t="shared" si="24"/>
        <v>12491.499999999998</v>
      </c>
      <c r="M331" s="4" t="s">
        <v>22</v>
      </c>
      <c r="N331" s="40"/>
      <c r="O331" s="1" t="s">
        <v>1429</v>
      </c>
      <c r="P331" s="10"/>
      <c r="Q331" s="10"/>
      <c r="R331" s="10" t="s">
        <v>3712</v>
      </c>
      <c r="S331" s="4">
        <v>80</v>
      </c>
      <c r="T331" s="10"/>
      <c r="U331" s="10"/>
      <c r="V331" s="10"/>
    </row>
    <row r="332" spans="1:22" ht="51" customHeight="1">
      <c r="A332" s="4">
        <v>279</v>
      </c>
      <c r="B332" s="5" t="s">
        <v>2737</v>
      </c>
      <c r="C332" s="4" t="s">
        <v>2738</v>
      </c>
      <c r="D332" s="29" t="s">
        <v>2737</v>
      </c>
      <c r="E332" s="18" t="s">
        <v>28</v>
      </c>
      <c r="F332" s="3">
        <f t="shared" si="23"/>
        <v>100</v>
      </c>
      <c r="G332" s="1" t="s">
        <v>16</v>
      </c>
      <c r="H332" s="3" t="s">
        <v>34</v>
      </c>
      <c r="I332" s="3">
        <v>100</v>
      </c>
      <c r="J332" s="3"/>
      <c r="K332" s="6">
        <v>217.0035</v>
      </c>
      <c r="L332" s="6">
        <f t="shared" si="24"/>
        <v>21700.35</v>
      </c>
      <c r="M332" s="4" t="s">
        <v>22</v>
      </c>
      <c r="N332" s="21"/>
      <c r="O332" s="1" t="s">
        <v>1429</v>
      </c>
      <c r="P332" s="10"/>
      <c r="Q332" s="10"/>
      <c r="R332" s="10" t="s">
        <v>3712</v>
      </c>
      <c r="S332" s="4">
        <v>81</v>
      </c>
      <c r="T332" s="10"/>
      <c r="U332" s="10"/>
      <c r="V332" s="10"/>
    </row>
    <row r="333" spans="1:22" ht="51" customHeight="1">
      <c r="A333" s="4">
        <v>280</v>
      </c>
      <c r="B333" s="5" t="s">
        <v>2699</v>
      </c>
      <c r="C333" s="4" t="s">
        <v>2700</v>
      </c>
      <c r="D333" s="29" t="s">
        <v>2699</v>
      </c>
      <c r="E333" s="18" t="s">
        <v>28</v>
      </c>
      <c r="F333" s="3">
        <f t="shared" si="23"/>
        <v>160</v>
      </c>
      <c r="G333" s="1" t="s">
        <v>16</v>
      </c>
      <c r="H333" s="3" t="s">
        <v>34</v>
      </c>
      <c r="I333" s="3">
        <v>60</v>
      </c>
      <c r="J333" s="3">
        <v>100</v>
      </c>
      <c r="K333" s="6">
        <v>217.0035</v>
      </c>
      <c r="L333" s="6">
        <f t="shared" si="24"/>
        <v>34720.559999999998</v>
      </c>
      <c r="M333" s="4" t="s">
        <v>22</v>
      </c>
      <c r="N333" s="21"/>
      <c r="O333" s="1" t="s">
        <v>1429</v>
      </c>
      <c r="P333" s="10"/>
      <c r="Q333" s="10"/>
      <c r="R333" s="10" t="s">
        <v>3712</v>
      </c>
      <c r="S333" s="4">
        <v>82</v>
      </c>
      <c r="T333" s="10"/>
      <c r="U333" s="10"/>
      <c r="V333" s="10"/>
    </row>
    <row r="334" spans="1:22" ht="51" customHeight="1">
      <c r="A334" s="4">
        <v>281</v>
      </c>
      <c r="B334" s="5" t="s">
        <v>3113</v>
      </c>
      <c r="C334" s="4" t="s">
        <v>3114</v>
      </c>
      <c r="D334" s="29" t="s">
        <v>3113</v>
      </c>
      <c r="E334" s="18" t="s">
        <v>28</v>
      </c>
      <c r="F334" s="3">
        <f t="shared" si="23"/>
        <v>20</v>
      </c>
      <c r="G334" s="1" t="s">
        <v>16</v>
      </c>
      <c r="H334" s="3" t="s">
        <v>34</v>
      </c>
      <c r="I334" s="3"/>
      <c r="J334" s="3">
        <v>20</v>
      </c>
      <c r="K334" s="6">
        <v>756.46199999999988</v>
      </c>
      <c r="L334" s="6">
        <f t="shared" si="24"/>
        <v>15129.239999999998</v>
      </c>
      <c r="M334" s="4" t="s">
        <v>22</v>
      </c>
      <c r="N334" s="21"/>
      <c r="O334" s="1" t="s">
        <v>1429</v>
      </c>
      <c r="P334" s="10"/>
      <c r="Q334" s="10"/>
      <c r="R334" s="10" t="s">
        <v>3712</v>
      </c>
      <c r="S334" s="4">
        <v>83</v>
      </c>
      <c r="T334" s="10"/>
      <c r="U334" s="10"/>
      <c r="V334" s="10"/>
    </row>
    <row r="335" spans="1:22" ht="51" customHeight="1">
      <c r="A335" s="4">
        <v>282</v>
      </c>
      <c r="B335" s="5" t="s">
        <v>1989</v>
      </c>
      <c r="C335" s="4" t="s">
        <v>1990</v>
      </c>
      <c r="D335" s="2" t="s">
        <v>1989</v>
      </c>
      <c r="E335" s="18" t="s">
        <v>28</v>
      </c>
      <c r="F335" s="3">
        <f t="shared" si="23"/>
        <v>20</v>
      </c>
      <c r="G335" s="1" t="s">
        <v>16</v>
      </c>
      <c r="H335" s="3" t="s">
        <v>34</v>
      </c>
      <c r="I335" s="13"/>
      <c r="J335" s="5">
        <v>20</v>
      </c>
      <c r="K335" s="13">
        <v>2553.5714285714284</v>
      </c>
      <c r="L335" s="6">
        <f t="shared" si="24"/>
        <v>51071.428571428565</v>
      </c>
      <c r="M335" s="4" t="s">
        <v>22</v>
      </c>
      <c r="N335" s="1" t="s">
        <v>1429</v>
      </c>
      <c r="O335" s="1"/>
      <c r="P335" s="10"/>
      <c r="Q335" s="10"/>
      <c r="R335" s="10" t="s">
        <v>2118</v>
      </c>
      <c r="S335" s="4">
        <v>36</v>
      </c>
      <c r="T335" s="10"/>
      <c r="U335" s="10"/>
      <c r="V335" s="10"/>
    </row>
    <row r="336" spans="1:22" ht="51" customHeight="1">
      <c r="A336" s="4">
        <v>283</v>
      </c>
      <c r="B336" s="5" t="s">
        <v>1885</v>
      </c>
      <c r="C336" s="4" t="s">
        <v>1886</v>
      </c>
      <c r="D336" s="2" t="s">
        <v>1885</v>
      </c>
      <c r="E336" s="18" t="s">
        <v>28</v>
      </c>
      <c r="F336" s="3">
        <f t="shared" si="23"/>
        <v>5</v>
      </c>
      <c r="G336" s="1" t="s">
        <v>16</v>
      </c>
      <c r="H336" s="3" t="s">
        <v>34</v>
      </c>
      <c r="I336" s="13">
        <v>5</v>
      </c>
      <c r="J336" s="5"/>
      <c r="K336" s="13">
        <v>40535.714285714283</v>
      </c>
      <c r="L336" s="6">
        <f t="shared" si="24"/>
        <v>202678.57142857142</v>
      </c>
      <c r="M336" s="4" t="s">
        <v>22</v>
      </c>
      <c r="N336" s="1" t="s">
        <v>1429</v>
      </c>
      <c r="O336" s="1"/>
      <c r="P336" s="10"/>
      <c r="Q336" s="10"/>
      <c r="R336" s="10" t="s">
        <v>2118</v>
      </c>
      <c r="S336" s="4">
        <v>37</v>
      </c>
      <c r="T336" s="10"/>
      <c r="U336" s="10"/>
      <c r="V336" s="10"/>
    </row>
    <row r="337" spans="1:22" ht="51" customHeight="1">
      <c r="A337" s="4">
        <v>284</v>
      </c>
      <c r="B337" s="5" t="s">
        <v>2603</v>
      </c>
      <c r="C337" s="4" t="s">
        <v>2604</v>
      </c>
      <c r="D337" s="29" t="s">
        <v>2603</v>
      </c>
      <c r="E337" s="18" t="s">
        <v>28</v>
      </c>
      <c r="F337" s="3">
        <f t="shared" si="23"/>
        <v>17</v>
      </c>
      <c r="G337" s="1" t="s">
        <v>16</v>
      </c>
      <c r="H337" s="3" t="s">
        <v>34</v>
      </c>
      <c r="I337" s="3">
        <v>17</v>
      </c>
      <c r="J337" s="3"/>
      <c r="K337" s="6">
        <v>298.34350000000001</v>
      </c>
      <c r="L337" s="6">
        <f t="shared" si="24"/>
        <v>5071.8395</v>
      </c>
      <c r="M337" s="4" t="s">
        <v>22</v>
      </c>
      <c r="N337" s="21"/>
      <c r="O337" s="1" t="s">
        <v>1429</v>
      </c>
      <c r="P337" s="10"/>
      <c r="Q337" s="10"/>
      <c r="R337" s="10" t="s">
        <v>3712</v>
      </c>
      <c r="S337" s="4">
        <v>84</v>
      </c>
      <c r="T337" s="10"/>
      <c r="U337" s="10"/>
      <c r="V337" s="10"/>
    </row>
    <row r="338" spans="1:22" ht="51" customHeight="1">
      <c r="A338" s="4">
        <v>285</v>
      </c>
      <c r="B338" s="14"/>
      <c r="C338" s="14"/>
      <c r="D338" s="2" t="s">
        <v>151</v>
      </c>
      <c r="E338" s="1" t="s">
        <v>109</v>
      </c>
      <c r="F338" s="3">
        <v>1</v>
      </c>
      <c r="G338" s="1" t="s">
        <v>16</v>
      </c>
      <c r="H338" s="1" t="s">
        <v>123</v>
      </c>
      <c r="I338" s="5">
        <v>18000</v>
      </c>
      <c r="J338" s="5"/>
      <c r="K338" s="5">
        <f>I338+J338</f>
        <v>18000</v>
      </c>
      <c r="L338" s="5">
        <f>I338+J338</f>
        <v>18000</v>
      </c>
      <c r="M338" s="4" t="s">
        <v>119</v>
      </c>
      <c r="N338" s="1" t="s">
        <v>122</v>
      </c>
      <c r="O338" s="1" t="s">
        <v>120</v>
      </c>
      <c r="R338" s="32" t="s">
        <v>3700</v>
      </c>
      <c r="S338" s="4">
        <v>1</v>
      </c>
    </row>
    <row r="339" spans="1:22" ht="51" customHeight="1">
      <c r="A339" s="4">
        <v>286</v>
      </c>
      <c r="B339" s="5" t="s">
        <v>1911</v>
      </c>
      <c r="C339" s="4" t="s">
        <v>1912</v>
      </c>
      <c r="D339" s="2" t="s">
        <v>1911</v>
      </c>
      <c r="E339" s="18" t="s">
        <v>28</v>
      </c>
      <c r="F339" s="3">
        <f t="shared" ref="F339:F370" si="25">I339+J339</f>
        <v>10</v>
      </c>
      <c r="G339" s="1" t="s">
        <v>16</v>
      </c>
      <c r="H339" s="3" t="s">
        <v>34</v>
      </c>
      <c r="I339" s="13">
        <v>4</v>
      </c>
      <c r="J339" s="5">
        <v>6</v>
      </c>
      <c r="K339" s="13">
        <v>6616.0714285714275</v>
      </c>
      <c r="L339" s="6">
        <f t="shared" ref="L339:L370" si="26">F339*K339</f>
        <v>66160.714285714275</v>
      </c>
      <c r="M339" s="4" t="s">
        <v>22</v>
      </c>
      <c r="N339" s="1" t="s">
        <v>1429</v>
      </c>
      <c r="O339" s="1"/>
      <c r="P339" s="10"/>
      <c r="Q339" s="10"/>
      <c r="R339" s="10" t="s">
        <v>2118</v>
      </c>
      <c r="S339" s="4">
        <v>38</v>
      </c>
      <c r="T339" s="10"/>
      <c r="U339" s="10"/>
      <c r="V339" s="10"/>
    </row>
    <row r="340" spans="1:22" ht="51" customHeight="1">
      <c r="A340" s="4">
        <v>287</v>
      </c>
      <c r="B340" s="5" t="s">
        <v>1915</v>
      </c>
      <c r="C340" s="4" t="s">
        <v>1916</v>
      </c>
      <c r="D340" s="2" t="s">
        <v>1915</v>
      </c>
      <c r="E340" s="18" t="s">
        <v>28</v>
      </c>
      <c r="F340" s="3">
        <f t="shared" si="25"/>
        <v>12</v>
      </c>
      <c r="G340" s="1" t="s">
        <v>16</v>
      </c>
      <c r="H340" s="3" t="s">
        <v>34</v>
      </c>
      <c r="I340" s="13">
        <v>12</v>
      </c>
      <c r="J340" s="5"/>
      <c r="K340" s="13">
        <v>12477.678571428571</v>
      </c>
      <c r="L340" s="6">
        <f t="shared" si="26"/>
        <v>149732.14285714284</v>
      </c>
      <c r="M340" s="4" t="s">
        <v>22</v>
      </c>
      <c r="N340" s="1" t="s">
        <v>1429</v>
      </c>
      <c r="O340" s="1"/>
      <c r="P340" s="10"/>
      <c r="Q340" s="10"/>
      <c r="R340" s="10" t="s">
        <v>2118</v>
      </c>
      <c r="S340" s="4">
        <v>39</v>
      </c>
      <c r="T340" s="10"/>
      <c r="U340" s="10"/>
      <c r="V340" s="10"/>
    </row>
    <row r="341" spans="1:22" ht="51" customHeight="1">
      <c r="A341" s="4">
        <v>288</v>
      </c>
      <c r="B341" s="5" t="s">
        <v>1711</v>
      </c>
      <c r="C341" s="4" t="s">
        <v>1712</v>
      </c>
      <c r="D341" s="2" t="s">
        <v>1711</v>
      </c>
      <c r="E341" s="18" t="s">
        <v>28</v>
      </c>
      <c r="F341" s="3">
        <f t="shared" si="25"/>
        <v>10</v>
      </c>
      <c r="G341" s="1" t="s">
        <v>16</v>
      </c>
      <c r="H341" s="3" t="s">
        <v>34</v>
      </c>
      <c r="I341" s="13">
        <v>10</v>
      </c>
      <c r="J341" s="5"/>
      <c r="K341" s="13">
        <v>14732.142857142855</v>
      </c>
      <c r="L341" s="6">
        <f t="shared" si="26"/>
        <v>147321.42857142855</v>
      </c>
      <c r="M341" s="4" t="s">
        <v>22</v>
      </c>
      <c r="N341" s="1" t="s">
        <v>1429</v>
      </c>
      <c r="O341" s="1"/>
      <c r="P341" s="10"/>
      <c r="Q341" s="10"/>
      <c r="R341" s="10" t="s">
        <v>2118</v>
      </c>
      <c r="S341" s="4">
        <v>40</v>
      </c>
      <c r="T341" s="10"/>
      <c r="U341" s="10"/>
      <c r="V341" s="10"/>
    </row>
    <row r="342" spans="1:22" ht="51" customHeight="1">
      <c r="A342" s="4">
        <v>289</v>
      </c>
      <c r="B342" s="5" t="s">
        <v>1798</v>
      </c>
      <c r="C342" s="4" t="s">
        <v>1799</v>
      </c>
      <c r="D342" s="2" t="s">
        <v>1798</v>
      </c>
      <c r="E342" s="18" t="s">
        <v>28</v>
      </c>
      <c r="F342" s="3">
        <f t="shared" si="25"/>
        <v>32</v>
      </c>
      <c r="G342" s="1" t="s">
        <v>16</v>
      </c>
      <c r="H342" s="3" t="s">
        <v>34</v>
      </c>
      <c r="I342" s="13">
        <v>28</v>
      </c>
      <c r="J342" s="5">
        <v>4</v>
      </c>
      <c r="K342" s="13">
        <v>2553.5714285714284</v>
      </c>
      <c r="L342" s="6">
        <f t="shared" si="26"/>
        <v>81714.28571428571</v>
      </c>
      <c r="M342" s="4" t="s">
        <v>22</v>
      </c>
      <c r="N342" s="1" t="s">
        <v>1429</v>
      </c>
      <c r="O342" s="1"/>
      <c r="P342" s="10"/>
      <c r="Q342" s="10"/>
      <c r="R342" s="10" t="s">
        <v>2118</v>
      </c>
      <c r="S342" s="4">
        <v>41</v>
      </c>
      <c r="T342" s="10"/>
      <c r="U342" s="10"/>
      <c r="V342" s="10"/>
    </row>
    <row r="343" spans="1:22" ht="51" customHeight="1">
      <c r="A343" s="4">
        <v>290</v>
      </c>
      <c r="B343" s="5" t="s">
        <v>1947</v>
      </c>
      <c r="C343" s="4" t="s">
        <v>1948</v>
      </c>
      <c r="D343" s="2" t="s">
        <v>1947</v>
      </c>
      <c r="E343" s="18" t="s">
        <v>28</v>
      </c>
      <c r="F343" s="3">
        <f t="shared" si="25"/>
        <v>1</v>
      </c>
      <c r="G343" s="1" t="s">
        <v>16</v>
      </c>
      <c r="H343" s="3" t="s">
        <v>34</v>
      </c>
      <c r="I343" s="13"/>
      <c r="J343" s="5">
        <v>1</v>
      </c>
      <c r="K343" s="13">
        <v>20535.714285714283</v>
      </c>
      <c r="L343" s="6">
        <f t="shared" si="26"/>
        <v>20535.714285714283</v>
      </c>
      <c r="M343" s="4" t="s">
        <v>22</v>
      </c>
      <c r="N343" s="1" t="s">
        <v>1429</v>
      </c>
      <c r="O343" s="1"/>
      <c r="P343" s="10"/>
      <c r="Q343" s="10"/>
      <c r="R343" s="10" t="s">
        <v>2118</v>
      </c>
      <c r="S343" s="4">
        <v>42</v>
      </c>
      <c r="T343" s="10"/>
      <c r="U343" s="10"/>
      <c r="V343" s="10"/>
    </row>
    <row r="344" spans="1:22" ht="51" customHeight="1">
      <c r="A344" s="4">
        <v>291</v>
      </c>
      <c r="B344" s="5" t="s">
        <v>2301</v>
      </c>
      <c r="C344" s="4" t="s">
        <v>2302</v>
      </c>
      <c r="D344" s="29" t="s">
        <v>2301</v>
      </c>
      <c r="E344" s="18" t="s">
        <v>28</v>
      </c>
      <c r="F344" s="3">
        <f t="shared" si="25"/>
        <v>2</v>
      </c>
      <c r="G344" s="1" t="s">
        <v>16</v>
      </c>
      <c r="H344" s="3" t="s">
        <v>34</v>
      </c>
      <c r="I344" s="3">
        <v>2</v>
      </c>
      <c r="J344" s="3"/>
      <c r="K344" s="6">
        <v>81517.86</v>
      </c>
      <c r="L344" s="6">
        <f t="shared" si="26"/>
        <v>163035.72</v>
      </c>
      <c r="M344" s="4" t="s">
        <v>119</v>
      </c>
      <c r="N344" s="21"/>
      <c r="O344" s="1" t="s">
        <v>2134</v>
      </c>
      <c r="P344" s="10"/>
      <c r="Q344" s="10"/>
      <c r="R344" s="10" t="s">
        <v>3712</v>
      </c>
      <c r="S344" s="4">
        <v>85</v>
      </c>
      <c r="T344" s="10"/>
      <c r="U344" s="10"/>
      <c r="V344" s="10"/>
    </row>
    <row r="345" spans="1:22" ht="51" customHeight="1">
      <c r="A345" s="4">
        <v>292</v>
      </c>
      <c r="B345" s="5" t="s">
        <v>3549</v>
      </c>
      <c r="C345" s="4" t="s">
        <v>3550</v>
      </c>
      <c r="D345" s="29" t="s">
        <v>3549</v>
      </c>
      <c r="E345" s="18" t="s">
        <v>28</v>
      </c>
      <c r="F345" s="3">
        <f t="shared" si="25"/>
        <v>50</v>
      </c>
      <c r="G345" s="1" t="s">
        <v>16</v>
      </c>
      <c r="H345" s="3" t="s">
        <v>34</v>
      </c>
      <c r="I345" s="3"/>
      <c r="J345" s="5">
        <v>50</v>
      </c>
      <c r="K345" s="6">
        <v>37053.571428571428</v>
      </c>
      <c r="L345" s="6">
        <f t="shared" si="26"/>
        <v>1852678.5714285714</v>
      </c>
      <c r="M345" s="4" t="s">
        <v>22</v>
      </c>
      <c r="N345" s="21"/>
      <c r="O345" s="1" t="s">
        <v>23</v>
      </c>
      <c r="P345" s="10"/>
      <c r="Q345" s="10"/>
      <c r="R345" s="10" t="s">
        <v>3714</v>
      </c>
      <c r="S345" s="4">
        <v>37</v>
      </c>
      <c r="T345" s="10"/>
      <c r="U345" s="10"/>
      <c r="V345" s="10"/>
    </row>
    <row r="346" spans="1:22" ht="51" customHeight="1">
      <c r="A346" s="4">
        <v>293</v>
      </c>
      <c r="B346" s="5" t="s">
        <v>3158</v>
      </c>
      <c r="C346" s="4" t="s">
        <v>3159</v>
      </c>
      <c r="D346" s="29" t="s">
        <v>3158</v>
      </c>
      <c r="E346" s="18" t="s">
        <v>28</v>
      </c>
      <c r="F346" s="3">
        <f t="shared" si="25"/>
        <v>1</v>
      </c>
      <c r="G346" s="1" t="s">
        <v>16</v>
      </c>
      <c r="H346" s="3" t="s">
        <v>34</v>
      </c>
      <c r="I346" s="3"/>
      <c r="J346" s="3">
        <v>1</v>
      </c>
      <c r="K346" s="6">
        <v>72200.87</v>
      </c>
      <c r="L346" s="6">
        <f t="shared" si="26"/>
        <v>72200.87</v>
      </c>
      <c r="M346" s="4" t="s">
        <v>22</v>
      </c>
      <c r="N346" s="21"/>
      <c r="O346" s="1" t="s">
        <v>1429</v>
      </c>
      <c r="P346" s="10"/>
      <c r="Q346" s="10"/>
      <c r="R346" s="10" t="s">
        <v>3712</v>
      </c>
      <c r="S346" s="4">
        <v>86</v>
      </c>
      <c r="T346" s="10"/>
      <c r="U346" s="10"/>
      <c r="V346" s="10"/>
    </row>
    <row r="347" spans="1:22" ht="51" customHeight="1">
      <c r="A347" s="4">
        <v>294</v>
      </c>
      <c r="B347" s="5" t="s">
        <v>2761</v>
      </c>
      <c r="C347" s="4" t="s">
        <v>2762</v>
      </c>
      <c r="D347" s="29" t="s">
        <v>2761</v>
      </c>
      <c r="E347" s="18" t="s">
        <v>28</v>
      </c>
      <c r="F347" s="3">
        <f t="shared" si="25"/>
        <v>4</v>
      </c>
      <c r="G347" s="1" t="s">
        <v>16</v>
      </c>
      <c r="H347" s="3" t="s">
        <v>34</v>
      </c>
      <c r="I347" s="3">
        <v>4</v>
      </c>
      <c r="J347" s="3"/>
      <c r="K347" s="6">
        <v>97578.95</v>
      </c>
      <c r="L347" s="6">
        <f t="shared" si="26"/>
        <v>390315.8</v>
      </c>
      <c r="M347" s="4" t="s">
        <v>22</v>
      </c>
      <c r="N347" s="21"/>
      <c r="O347" s="1" t="s">
        <v>1429</v>
      </c>
      <c r="P347" s="10"/>
      <c r="Q347" s="10"/>
      <c r="R347" s="10" t="s">
        <v>3712</v>
      </c>
      <c r="S347" s="4">
        <v>87</v>
      </c>
      <c r="T347" s="10"/>
      <c r="U347" s="10"/>
      <c r="V347" s="10"/>
    </row>
    <row r="348" spans="1:22" ht="51" customHeight="1">
      <c r="A348" s="4">
        <v>295</v>
      </c>
      <c r="B348" s="5" t="s">
        <v>2318</v>
      </c>
      <c r="C348" s="4" t="s">
        <v>2319</v>
      </c>
      <c r="D348" s="29" t="s">
        <v>2318</v>
      </c>
      <c r="E348" s="18" t="s">
        <v>28</v>
      </c>
      <c r="F348" s="3">
        <f t="shared" si="25"/>
        <v>17</v>
      </c>
      <c r="G348" s="1" t="s">
        <v>16</v>
      </c>
      <c r="H348" s="3" t="s">
        <v>34</v>
      </c>
      <c r="I348" s="3"/>
      <c r="J348" s="3">
        <v>17</v>
      </c>
      <c r="K348" s="6">
        <v>1730.36</v>
      </c>
      <c r="L348" s="6">
        <f t="shared" si="26"/>
        <v>29416.12</v>
      </c>
      <c r="M348" s="4" t="s">
        <v>119</v>
      </c>
      <c r="N348" s="21"/>
      <c r="O348" s="1" t="s">
        <v>2134</v>
      </c>
      <c r="P348" s="10"/>
      <c r="Q348" s="10"/>
      <c r="R348" s="10" t="s">
        <v>3712</v>
      </c>
      <c r="S348" s="4">
        <v>88</v>
      </c>
      <c r="T348" s="10"/>
      <c r="U348" s="10"/>
      <c r="V348" s="10"/>
    </row>
    <row r="349" spans="1:22" ht="51" customHeight="1">
      <c r="A349" s="4">
        <v>296</v>
      </c>
      <c r="B349" s="5" t="s">
        <v>841</v>
      </c>
      <c r="C349" s="4" t="s">
        <v>842</v>
      </c>
      <c r="D349" s="29" t="s">
        <v>841</v>
      </c>
      <c r="E349" s="18" t="s">
        <v>28</v>
      </c>
      <c r="F349" s="3">
        <f t="shared" si="25"/>
        <v>50</v>
      </c>
      <c r="G349" s="1" t="s">
        <v>16</v>
      </c>
      <c r="H349" s="3" t="s">
        <v>34</v>
      </c>
      <c r="I349" s="3"/>
      <c r="J349" s="3">
        <v>50</v>
      </c>
      <c r="K349" s="6">
        <v>2.68</v>
      </c>
      <c r="L349" s="6">
        <f t="shared" si="26"/>
        <v>134</v>
      </c>
      <c r="M349" s="4" t="s">
        <v>119</v>
      </c>
      <c r="N349" s="21"/>
      <c r="O349" s="1" t="s">
        <v>209</v>
      </c>
      <c r="P349" s="10">
        <v>53</v>
      </c>
      <c r="Q349" s="10" t="s">
        <v>3278</v>
      </c>
      <c r="R349" s="10" t="s">
        <v>3712</v>
      </c>
      <c r="S349" s="4">
        <v>89</v>
      </c>
      <c r="T349" s="10"/>
      <c r="U349" s="10"/>
      <c r="V349" s="10"/>
    </row>
    <row r="350" spans="1:22" ht="51" customHeight="1">
      <c r="A350" s="4">
        <v>297</v>
      </c>
      <c r="B350" s="5" t="s">
        <v>884</v>
      </c>
      <c r="C350" s="4" t="s">
        <v>885</v>
      </c>
      <c r="D350" s="29" t="s">
        <v>884</v>
      </c>
      <c r="E350" s="18" t="s">
        <v>28</v>
      </c>
      <c r="F350" s="3">
        <f t="shared" si="25"/>
        <v>5050</v>
      </c>
      <c r="G350" s="1" t="s">
        <v>16</v>
      </c>
      <c r="H350" s="3" t="s">
        <v>34</v>
      </c>
      <c r="I350" s="3">
        <v>5050</v>
      </c>
      <c r="J350" s="3"/>
      <c r="K350" s="6">
        <v>8.93</v>
      </c>
      <c r="L350" s="6">
        <f t="shared" si="26"/>
        <v>45096.5</v>
      </c>
      <c r="M350" s="4" t="s">
        <v>119</v>
      </c>
      <c r="N350" s="21"/>
      <c r="O350" s="1" t="s">
        <v>209</v>
      </c>
      <c r="P350" s="10">
        <v>54</v>
      </c>
      <c r="Q350" s="10" t="s">
        <v>3278</v>
      </c>
      <c r="R350" s="10" t="s">
        <v>3712</v>
      </c>
      <c r="S350" s="4">
        <v>90</v>
      </c>
      <c r="T350" s="10"/>
      <c r="U350" s="10"/>
      <c r="V350" s="10"/>
    </row>
    <row r="351" spans="1:22" ht="51" customHeight="1">
      <c r="A351" s="4">
        <v>298</v>
      </c>
      <c r="B351" s="5" t="s">
        <v>839</v>
      </c>
      <c r="C351" s="4" t="s">
        <v>840</v>
      </c>
      <c r="D351" s="29" t="s">
        <v>839</v>
      </c>
      <c r="E351" s="18" t="s">
        <v>28</v>
      </c>
      <c r="F351" s="3">
        <f t="shared" si="25"/>
        <v>750</v>
      </c>
      <c r="G351" s="1" t="s">
        <v>16</v>
      </c>
      <c r="H351" s="3" t="s">
        <v>34</v>
      </c>
      <c r="I351" s="3"/>
      <c r="J351" s="3">
        <v>750</v>
      </c>
      <c r="K351" s="6">
        <v>6.2499999999999991</v>
      </c>
      <c r="L351" s="6">
        <f t="shared" si="26"/>
        <v>4687.4999999999991</v>
      </c>
      <c r="M351" s="4" t="s">
        <v>119</v>
      </c>
      <c r="N351" s="21"/>
      <c r="O351" s="1" t="s">
        <v>209</v>
      </c>
      <c r="P351" s="10">
        <v>55</v>
      </c>
      <c r="Q351" s="10" t="s">
        <v>3278</v>
      </c>
      <c r="R351" s="10" t="s">
        <v>3712</v>
      </c>
      <c r="S351" s="4">
        <v>91</v>
      </c>
      <c r="T351" s="10"/>
      <c r="U351" s="10"/>
      <c r="V351" s="10"/>
    </row>
    <row r="352" spans="1:22" ht="51" customHeight="1">
      <c r="A352" s="4">
        <v>299</v>
      </c>
      <c r="B352" s="5" t="s">
        <v>886</v>
      </c>
      <c r="C352" s="4" t="s">
        <v>887</v>
      </c>
      <c r="D352" s="29" t="s">
        <v>886</v>
      </c>
      <c r="E352" s="18" t="s">
        <v>28</v>
      </c>
      <c r="F352" s="3">
        <f t="shared" si="25"/>
        <v>50</v>
      </c>
      <c r="G352" s="1" t="s">
        <v>16</v>
      </c>
      <c r="H352" s="3" t="s">
        <v>34</v>
      </c>
      <c r="I352" s="3">
        <v>50</v>
      </c>
      <c r="J352" s="3"/>
      <c r="K352" s="6">
        <v>10.71</v>
      </c>
      <c r="L352" s="6">
        <f t="shared" si="26"/>
        <v>535.5</v>
      </c>
      <c r="M352" s="4" t="s">
        <v>119</v>
      </c>
      <c r="N352" s="21"/>
      <c r="O352" s="1" t="s">
        <v>209</v>
      </c>
      <c r="P352" s="10">
        <v>56</v>
      </c>
      <c r="Q352" s="10" t="s">
        <v>3278</v>
      </c>
      <c r="R352" s="10" t="s">
        <v>3712</v>
      </c>
      <c r="S352" s="4">
        <v>92</v>
      </c>
      <c r="T352" s="10"/>
      <c r="U352" s="10"/>
      <c r="V352" s="10"/>
    </row>
    <row r="353" spans="1:22" ht="51" customHeight="1">
      <c r="A353" s="4">
        <v>300</v>
      </c>
      <c r="B353" s="5" t="s">
        <v>843</v>
      </c>
      <c r="C353" s="4" t="s">
        <v>844</v>
      </c>
      <c r="D353" s="29" t="s">
        <v>843</v>
      </c>
      <c r="E353" s="18" t="s">
        <v>28</v>
      </c>
      <c r="F353" s="3">
        <f t="shared" si="25"/>
        <v>500</v>
      </c>
      <c r="G353" s="1" t="s">
        <v>16</v>
      </c>
      <c r="H353" s="3" t="s">
        <v>34</v>
      </c>
      <c r="I353" s="3"/>
      <c r="J353" s="3">
        <v>500</v>
      </c>
      <c r="K353" s="6">
        <v>15.18</v>
      </c>
      <c r="L353" s="6">
        <f t="shared" si="26"/>
        <v>7590</v>
      </c>
      <c r="M353" s="4" t="s">
        <v>119</v>
      </c>
      <c r="N353" s="21"/>
      <c r="O353" s="1" t="s">
        <v>209</v>
      </c>
      <c r="P353" s="10">
        <v>57</v>
      </c>
      <c r="Q353" s="10" t="s">
        <v>3278</v>
      </c>
      <c r="R353" s="10" t="s">
        <v>3712</v>
      </c>
      <c r="S353" s="4">
        <v>93</v>
      </c>
      <c r="T353" s="10"/>
      <c r="U353" s="10"/>
      <c r="V353" s="10"/>
    </row>
    <row r="354" spans="1:22" ht="51" customHeight="1">
      <c r="A354" s="4">
        <v>301</v>
      </c>
      <c r="B354" s="5" t="s">
        <v>2139</v>
      </c>
      <c r="C354" s="4" t="s">
        <v>2140</v>
      </c>
      <c r="D354" s="29" t="s">
        <v>2139</v>
      </c>
      <c r="E354" s="18" t="s">
        <v>28</v>
      </c>
      <c r="F354" s="3">
        <f t="shared" si="25"/>
        <v>46</v>
      </c>
      <c r="G354" s="1" t="s">
        <v>16</v>
      </c>
      <c r="H354" s="3" t="s">
        <v>34</v>
      </c>
      <c r="I354" s="3">
        <v>26</v>
      </c>
      <c r="J354" s="3">
        <v>20</v>
      </c>
      <c r="K354" s="6">
        <v>1671.43</v>
      </c>
      <c r="L354" s="6">
        <f t="shared" si="26"/>
        <v>76885.78</v>
      </c>
      <c r="M354" s="4" t="s">
        <v>119</v>
      </c>
      <c r="N354" s="21"/>
      <c r="O354" s="1" t="s">
        <v>2134</v>
      </c>
      <c r="P354" s="10"/>
      <c r="Q354" s="10"/>
      <c r="R354" s="10" t="s">
        <v>3712</v>
      </c>
      <c r="S354" s="4">
        <v>94</v>
      </c>
      <c r="T354" s="10"/>
      <c r="U354" s="10"/>
      <c r="V354" s="10"/>
    </row>
    <row r="355" spans="1:22" ht="51" customHeight="1">
      <c r="A355" s="4">
        <v>302</v>
      </c>
      <c r="B355" s="5" t="s">
        <v>2303</v>
      </c>
      <c r="C355" s="4" t="s">
        <v>2304</v>
      </c>
      <c r="D355" s="29" t="s">
        <v>2303</v>
      </c>
      <c r="E355" s="18" t="s">
        <v>28</v>
      </c>
      <c r="F355" s="3">
        <f t="shared" si="25"/>
        <v>11</v>
      </c>
      <c r="G355" s="1" t="s">
        <v>16</v>
      </c>
      <c r="H355" s="3" t="s">
        <v>34</v>
      </c>
      <c r="I355" s="3">
        <v>11</v>
      </c>
      <c r="J355" s="3"/>
      <c r="K355" s="6">
        <v>2887.5</v>
      </c>
      <c r="L355" s="6">
        <f t="shared" si="26"/>
        <v>31762.5</v>
      </c>
      <c r="M355" s="4" t="s">
        <v>119</v>
      </c>
      <c r="N355" s="21"/>
      <c r="O355" s="1" t="s">
        <v>2134</v>
      </c>
      <c r="P355" s="10"/>
      <c r="Q355" s="10"/>
      <c r="R355" s="10" t="s">
        <v>3712</v>
      </c>
      <c r="S355" s="4">
        <v>95</v>
      </c>
      <c r="T355" s="10"/>
      <c r="U355" s="10"/>
      <c r="V355" s="10"/>
    </row>
    <row r="356" spans="1:22" ht="51" customHeight="1">
      <c r="A356" s="4">
        <v>303</v>
      </c>
      <c r="B356" s="5" t="s">
        <v>1833</v>
      </c>
      <c r="C356" s="4" t="s">
        <v>1834</v>
      </c>
      <c r="D356" s="2" t="s">
        <v>1833</v>
      </c>
      <c r="E356" s="18" t="s">
        <v>28</v>
      </c>
      <c r="F356" s="3">
        <f t="shared" si="25"/>
        <v>62</v>
      </c>
      <c r="G356" s="1" t="s">
        <v>16</v>
      </c>
      <c r="H356" s="3" t="s">
        <v>34</v>
      </c>
      <c r="I356" s="13">
        <v>32</v>
      </c>
      <c r="J356" s="5">
        <v>30</v>
      </c>
      <c r="K356" s="13">
        <v>522.32142857142856</v>
      </c>
      <c r="L356" s="6">
        <f t="shared" si="26"/>
        <v>32383.928571428569</v>
      </c>
      <c r="M356" s="4" t="s">
        <v>22</v>
      </c>
      <c r="N356" s="1" t="s">
        <v>1429</v>
      </c>
      <c r="O356" s="1"/>
      <c r="P356" s="10"/>
      <c r="Q356" s="10"/>
      <c r="R356" s="10" t="s">
        <v>2118</v>
      </c>
      <c r="S356" s="4">
        <v>43</v>
      </c>
      <c r="T356" s="10"/>
      <c r="U356" s="10"/>
      <c r="V356" s="10"/>
    </row>
    <row r="357" spans="1:22" ht="51" customHeight="1">
      <c r="A357" s="4">
        <v>304</v>
      </c>
      <c r="B357" s="5" t="s">
        <v>1933</v>
      </c>
      <c r="C357" s="4" t="s">
        <v>1934</v>
      </c>
      <c r="D357" s="2" t="s">
        <v>1933</v>
      </c>
      <c r="E357" s="18" t="s">
        <v>1718</v>
      </c>
      <c r="F357" s="3">
        <f t="shared" si="25"/>
        <v>100</v>
      </c>
      <c r="G357" s="1" t="s">
        <v>16</v>
      </c>
      <c r="H357" s="3" t="s">
        <v>34</v>
      </c>
      <c r="I357" s="13"/>
      <c r="J357" s="5">
        <v>100</v>
      </c>
      <c r="K357" s="13">
        <v>14285.714285714284</v>
      </c>
      <c r="L357" s="6">
        <f t="shared" si="26"/>
        <v>1428571.4285714284</v>
      </c>
      <c r="M357" s="4" t="s">
        <v>22</v>
      </c>
      <c r="N357" s="1" t="s">
        <v>1429</v>
      </c>
      <c r="O357" s="1"/>
      <c r="P357" s="10"/>
      <c r="Q357" s="10"/>
      <c r="R357" s="10" t="s">
        <v>2118</v>
      </c>
      <c r="S357" s="4">
        <v>44</v>
      </c>
      <c r="T357" s="10"/>
      <c r="U357" s="10"/>
      <c r="V357" s="10"/>
    </row>
    <row r="358" spans="1:22" ht="51" customHeight="1">
      <c r="A358" s="4">
        <v>305</v>
      </c>
      <c r="B358" s="5" t="s">
        <v>1728</v>
      </c>
      <c r="C358" s="4" t="s">
        <v>1729</v>
      </c>
      <c r="D358" s="2" t="s">
        <v>1728</v>
      </c>
      <c r="E358" s="18" t="s">
        <v>1718</v>
      </c>
      <c r="F358" s="3">
        <f t="shared" si="25"/>
        <v>264</v>
      </c>
      <c r="G358" s="1" t="s">
        <v>16</v>
      </c>
      <c r="H358" s="3" t="s">
        <v>34</v>
      </c>
      <c r="I358" s="13">
        <v>264</v>
      </c>
      <c r="J358" s="5"/>
      <c r="K358" s="13">
        <v>14642.857142857141</v>
      </c>
      <c r="L358" s="6">
        <f t="shared" si="26"/>
        <v>3865714.2857142854</v>
      </c>
      <c r="M358" s="4" t="s">
        <v>22</v>
      </c>
      <c r="N358" s="1" t="s">
        <v>1429</v>
      </c>
      <c r="O358" s="1"/>
      <c r="P358" s="10"/>
      <c r="Q358" s="10"/>
      <c r="R358" s="10" t="s">
        <v>2118</v>
      </c>
      <c r="S358" s="4">
        <v>45</v>
      </c>
      <c r="T358" s="10"/>
      <c r="U358" s="10"/>
      <c r="V358" s="10"/>
    </row>
    <row r="359" spans="1:22" ht="51" customHeight="1">
      <c r="A359" s="4">
        <v>306</v>
      </c>
      <c r="B359" s="5" t="s">
        <v>1724</v>
      </c>
      <c r="C359" s="4" t="s">
        <v>1725</v>
      </c>
      <c r="D359" s="2" t="s">
        <v>1724</v>
      </c>
      <c r="E359" s="18" t="s">
        <v>1718</v>
      </c>
      <c r="F359" s="3">
        <f t="shared" si="25"/>
        <v>15</v>
      </c>
      <c r="G359" s="1" t="s">
        <v>16</v>
      </c>
      <c r="H359" s="3" t="s">
        <v>34</v>
      </c>
      <c r="I359" s="13">
        <v>15</v>
      </c>
      <c r="J359" s="5"/>
      <c r="K359" s="13">
        <v>14642.857142857141</v>
      </c>
      <c r="L359" s="6">
        <f t="shared" si="26"/>
        <v>219642.85714285713</v>
      </c>
      <c r="M359" s="4" t="s">
        <v>22</v>
      </c>
      <c r="N359" s="1" t="s">
        <v>1429</v>
      </c>
      <c r="O359" s="1"/>
      <c r="P359" s="10"/>
      <c r="Q359" s="10"/>
      <c r="R359" s="10" t="s">
        <v>2118</v>
      </c>
      <c r="S359" s="4">
        <v>46</v>
      </c>
      <c r="T359" s="10"/>
      <c r="U359" s="10"/>
      <c r="V359" s="10"/>
    </row>
    <row r="360" spans="1:22" ht="51" customHeight="1">
      <c r="A360" s="4">
        <v>307</v>
      </c>
      <c r="B360" s="5" t="s">
        <v>3614</v>
      </c>
      <c r="C360" s="4" t="s">
        <v>3615</v>
      </c>
      <c r="D360" s="29" t="s">
        <v>3614</v>
      </c>
      <c r="E360" s="18" t="s">
        <v>28</v>
      </c>
      <c r="F360" s="3">
        <f t="shared" si="25"/>
        <v>15</v>
      </c>
      <c r="G360" s="1" t="s">
        <v>16</v>
      </c>
      <c r="H360" s="3" t="s">
        <v>34</v>
      </c>
      <c r="I360" s="3">
        <v>15</v>
      </c>
      <c r="J360" s="5"/>
      <c r="K360" s="6">
        <v>15535.714285714284</v>
      </c>
      <c r="L360" s="6">
        <f t="shared" si="26"/>
        <v>233035.71428571426</v>
      </c>
      <c r="M360" s="4" t="s">
        <v>22</v>
      </c>
      <c r="N360" s="21"/>
      <c r="O360" s="1" t="s">
        <v>23</v>
      </c>
      <c r="P360" s="10"/>
      <c r="Q360" s="10"/>
      <c r="R360" s="10" t="s">
        <v>3714</v>
      </c>
      <c r="S360" s="4">
        <v>38</v>
      </c>
      <c r="T360" s="10"/>
      <c r="U360" s="10"/>
      <c r="V360" s="10"/>
    </row>
    <row r="361" spans="1:22" ht="51" customHeight="1">
      <c r="A361" s="4">
        <v>308</v>
      </c>
      <c r="B361" s="5" t="s">
        <v>1853</v>
      </c>
      <c r="C361" s="4" t="s">
        <v>1854</v>
      </c>
      <c r="D361" s="2" t="s">
        <v>1853</v>
      </c>
      <c r="E361" s="18" t="s">
        <v>28</v>
      </c>
      <c r="F361" s="3">
        <f t="shared" si="25"/>
        <v>50</v>
      </c>
      <c r="G361" s="1" t="s">
        <v>16</v>
      </c>
      <c r="H361" s="3" t="s">
        <v>34</v>
      </c>
      <c r="I361" s="13">
        <v>50</v>
      </c>
      <c r="J361" s="5"/>
      <c r="K361" s="13">
        <v>406.24999999999994</v>
      </c>
      <c r="L361" s="6">
        <f t="shared" si="26"/>
        <v>20312.499999999996</v>
      </c>
      <c r="M361" s="4" t="s">
        <v>22</v>
      </c>
      <c r="N361" s="1" t="s">
        <v>1429</v>
      </c>
      <c r="O361" s="1"/>
      <c r="P361" s="10"/>
      <c r="Q361" s="10"/>
      <c r="R361" s="10" t="s">
        <v>2118</v>
      </c>
      <c r="S361" s="4">
        <v>47</v>
      </c>
      <c r="T361" s="10"/>
      <c r="U361" s="10"/>
      <c r="V361" s="10"/>
    </row>
    <row r="362" spans="1:22" ht="51" customHeight="1">
      <c r="A362" s="4">
        <v>309</v>
      </c>
      <c r="B362" s="43"/>
      <c r="C362" s="1" t="s">
        <v>119</v>
      </c>
      <c r="D362" s="2" t="s">
        <v>1312</v>
      </c>
      <c r="E362" s="18" t="s">
        <v>28</v>
      </c>
      <c r="F362" s="3">
        <f t="shared" si="25"/>
        <v>5</v>
      </c>
      <c r="G362" s="1" t="s">
        <v>16</v>
      </c>
      <c r="H362" s="3" t="s">
        <v>34</v>
      </c>
      <c r="I362" s="13">
        <v>5</v>
      </c>
      <c r="J362" s="13"/>
      <c r="K362" s="13">
        <v>949.99999999999989</v>
      </c>
      <c r="L362" s="6">
        <f t="shared" si="26"/>
        <v>4749.9999999999991</v>
      </c>
      <c r="M362" s="48"/>
      <c r="N362" s="14"/>
      <c r="O362" s="1"/>
      <c r="R362" s="32" t="s">
        <v>2019</v>
      </c>
      <c r="S362" s="4">
        <v>29</v>
      </c>
    </row>
    <row r="363" spans="1:22" ht="51" customHeight="1">
      <c r="A363" s="4">
        <v>310</v>
      </c>
      <c r="B363" s="43"/>
      <c r="C363" s="1" t="s">
        <v>119</v>
      </c>
      <c r="D363" s="2" t="s">
        <v>1313</v>
      </c>
      <c r="E363" s="18" t="s">
        <v>28</v>
      </c>
      <c r="F363" s="3">
        <f t="shared" si="25"/>
        <v>21</v>
      </c>
      <c r="G363" s="1" t="s">
        <v>16</v>
      </c>
      <c r="H363" s="3" t="s">
        <v>34</v>
      </c>
      <c r="I363" s="13">
        <v>21</v>
      </c>
      <c r="J363" s="13"/>
      <c r="K363" s="13">
        <v>826.79</v>
      </c>
      <c r="L363" s="6">
        <f t="shared" si="26"/>
        <v>17362.59</v>
      </c>
      <c r="M363" s="18"/>
      <c r="N363" s="14"/>
      <c r="O363" s="1"/>
      <c r="R363" s="32" t="s">
        <v>2019</v>
      </c>
      <c r="S363" s="4">
        <v>30</v>
      </c>
    </row>
    <row r="364" spans="1:22" ht="51" customHeight="1">
      <c r="A364" s="4">
        <v>311</v>
      </c>
      <c r="B364" s="43"/>
      <c r="C364" s="1" t="s">
        <v>119</v>
      </c>
      <c r="D364" s="2" t="s">
        <v>1199</v>
      </c>
      <c r="E364" s="4" t="s">
        <v>28</v>
      </c>
      <c r="F364" s="3">
        <f t="shared" si="25"/>
        <v>5</v>
      </c>
      <c r="G364" s="1" t="s">
        <v>16</v>
      </c>
      <c r="H364" s="3" t="s">
        <v>34</v>
      </c>
      <c r="I364" s="13">
        <v>5</v>
      </c>
      <c r="J364" s="13"/>
      <c r="K364" s="13">
        <v>803.57</v>
      </c>
      <c r="L364" s="6">
        <f t="shared" si="26"/>
        <v>4017.8500000000004</v>
      </c>
      <c r="M364" s="4"/>
      <c r="N364" s="4"/>
      <c r="O364" s="1"/>
      <c r="R364" s="32" t="s">
        <v>2019</v>
      </c>
      <c r="S364" s="4">
        <v>40</v>
      </c>
    </row>
    <row r="365" spans="1:22" ht="51" customHeight="1">
      <c r="A365" s="4">
        <v>312</v>
      </c>
      <c r="B365" s="43"/>
      <c r="C365" s="1" t="s">
        <v>119</v>
      </c>
      <c r="D365" s="2" t="s">
        <v>1173</v>
      </c>
      <c r="E365" s="4" t="s">
        <v>28</v>
      </c>
      <c r="F365" s="3">
        <f t="shared" si="25"/>
        <v>6</v>
      </c>
      <c r="G365" s="1" t="s">
        <v>16</v>
      </c>
      <c r="H365" s="3" t="s">
        <v>34</v>
      </c>
      <c r="I365" s="13">
        <v>6</v>
      </c>
      <c r="J365" s="13"/>
      <c r="K365" s="13">
        <v>1062.5</v>
      </c>
      <c r="L365" s="6">
        <f t="shared" si="26"/>
        <v>6375</v>
      </c>
      <c r="M365" s="4"/>
      <c r="N365" s="4"/>
      <c r="O365" s="1"/>
      <c r="R365" s="32" t="s">
        <v>2019</v>
      </c>
      <c r="S365" s="4">
        <v>41</v>
      </c>
    </row>
    <row r="366" spans="1:22" ht="51" customHeight="1">
      <c r="A366" s="4">
        <v>313</v>
      </c>
      <c r="B366" s="43"/>
      <c r="C366" s="1" t="s">
        <v>119</v>
      </c>
      <c r="D366" s="2" t="s">
        <v>1198</v>
      </c>
      <c r="E366" s="4" t="s">
        <v>28</v>
      </c>
      <c r="F366" s="3">
        <f t="shared" si="25"/>
        <v>3</v>
      </c>
      <c r="G366" s="1" t="s">
        <v>16</v>
      </c>
      <c r="H366" s="3" t="s">
        <v>34</v>
      </c>
      <c r="I366" s="13">
        <v>3</v>
      </c>
      <c r="J366" s="13"/>
      <c r="K366" s="13">
        <v>1483.49</v>
      </c>
      <c r="L366" s="6">
        <f t="shared" si="26"/>
        <v>4450.47</v>
      </c>
      <c r="M366" s="4"/>
      <c r="N366" s="4"/>
      <c r="O366" s="1"/>
      <c r="R366" s="32" t="s">
        <v>2019</v>
      </c>
      <c r="S366" s="4">
        <v>42</v>
      </c>
    </row>
    <row r="367" spans="1:22" ht="51" customHeight="1">
      <c r="A367" s="4">
        <v>314</v>
      </c>
      <c r="B367" s="43"/>
      <c r="C367" s="1" t="s">
        <v>119</v>
      </c>
      <c r="D367" s="2" t="s">
        <v>1314</v>
      </c>
      <c r="E367" s="18" t="s">
        <v>28</v>
      </c>
      <c r="F367" s="3">
        <f t="shared" si="25"/>
        <v>42</v>
      </c>
      <c r="G367" s="1" t="s">
        <v>16</v>
      </c>
      <c r="H367" s="3" t="s">
        <v>34</v>
      </c>
      <c r="I367" s="13">
        <v>42</v>
      </c>
      <c r="J367" s="13"/>
      <c r="K367" s="13">
        <v>1067.8599999999999</v>
      </c>
      <c r="L367" s="6">
        <f t="shared" si="26"/>
        <v>44850.119999999995</v>
      </c>
      <c r="M367" s="18"/>
      <c r="N367" s="14"/>
      <c r="O367" s="1"/>
      <c r="R367" s="32" t="s">
        <v>2019</v>
      </c>
      <c r="S367" s="4">
        <v>31</v>
      </c>
    </row>
    <row r="368" spans="1:22" ht="51" customHeight="1">
      <c r="A368" s="4">
        <v>315</v>
      </c>
      <c r="B368" s="43"/>
      <c r="C368" s="1" t="s">
        <v>119</v>
      </c>
      <c r="D368" s="2" t="s">
        <v>1202</v>
      </c>
      <c r="E368" s="18" t="s">
        <v>28</v>
      </c>
      <c r="F368" s="3">
        <f t="shared" si="25"/>
        <v>16</v>
      </c>
      <c r="G368" s="1" t="s">
        <v>16</v>
      </c>
      <c r="H368" s="3" t="s">
        <v>34</v>
      </c>
      <c r="I368" s="13">
        <v>16</v>
      </c>
      <c r="J368" s="13"/>
      <c r="K368" s="13">
        <v>1000</v>
      </c>
      <c r="L368" s="6">
        <f t="shared" si="26"/>
        <v>16000</v>
      </c>
      <c r="M368" s="18"/>
      <c r="N368" s="14"/>
      <c r="O368" s="1"/>
      <c r="R368" s="32" t="s">
        <v>2019</v>
      </c>
      <c r="S368" s="4">
        <v>43</v>
      </c>
    </row>
    <row r="369" spans="1:19" ht="51" customHeight="1">
      <c r="A369" s="4">
        <v>316</v>
      </c>
      <c r="B369" s="43"/>
      <c r="C369" s="1" t="s">
        <v>119</v>
      </c>
      <c r="D369" s="2" t="s">
        <v>1315</v>
      </c>
      <c r="E369" s="18" t="s">
        <v>28</v>
      </c>
      <c r="F369" s="3">
        <f t="shared" si="25"/>
        <v>3</v>
      </c>
      <c r="G369" s="1" t="s">
        <v>16</v>
      </c>
      <c r="H369" s="3" t="s">
        <v>34</v>
      </c>
      <c r="I369" s="13">
        <v>3</v>
      </c>
      <c r="J369" s="13"/>
      <c r="K369" s="13">
        <v>1067.8599999999999</v>
      </c>
      <c r="L369" s="6">
        <f t="shared" si="26"/>
        <v>3203.58</v>
      </c>
      <c r="M369" s="18"/>
      <c r="N369" s="14"/>
      <c r="O369" s="1"/>
      <c r="R369" s="32" t="s">
        <v>2019</v>
      </c>
      <c r="S369" s="4">
        <v>32</v>
      </c>
    </row>
    <row r="370" spans="1:19" ht="66" customHeight="1">
      <c r="A370" s="4">
        <v>317</v>
      </c>
      <c r="B370" s="43"/>
      <c r="C370" s="1" t="s">
        <v>119</v>
      </c>
      <c r="D370" s="2" t="s">
        <v>1316</v>
      </c>
      <c r="E370" s="4" t="s">
        <v>28</v>
      </c>
      <c r="F370" s="3">
        <f t="shared" si="25"/>
        <v>2</v>
      </c>
      <c r="G370" s="1" t="s">
        <v>16</v>
      </c>
      <c r="H370" s="3" t="s">
        <v>34</v>
      </c>
      <c r="I370" s="13">
        <v>2</v>
      </c>
      <c r="J370" s="13"/>
      <c r="K370" s="13">
        <v>446.43</v>
      </c>
      <c r="L370" s="6">
        <f t="shared" si="26"/>
        <v>892.86</v>
      </c>
      <c r="M370" s="4"/>
      <c r="N370" s="4"/>
      <c r="O370" s="1"/>
      <c r="R370" s="32" t="s">
        <v>2019</v>
      </c>
      <c r="S370" s="4">
        <v>33</v>
      </c>
    </row>
    <row r="371" spans="1:19" ht="66" customHeight="1">
      <c r="A371" s="4">
        <v>318</v>
      </c>
      <c r="B371" s="43"/>
      <c r="C371" s="1" t="s">
        <v>119</v>
      </c>
      <c r="D371" s="2" t="s">
        <v>1203</v>
      </c>
      <c r="E371" s="18" t="s">
        <v>28</v>
      </c>
      <c r="F371" s="3">
        <f t="shared" ref="F371:F402" si="27">I371+J371</f>
        <v>41</v>
      </c>
      <c r="G371" s="1" t="s">
        <v>16</v>
      </c>
      <c r="H371" s="3" t="s">
        <v>34</v>
      </c>
      <c r="I371" s="13">
        <v>41</v>
      </c>
      <c r="J371" s="13"/>
      <c r="K371" s="13">
        <v>758.93</v>
      </c>
      <c r="L371" s="6">
        <f t="shared" ref="L371:L402" si="28">F371*K371</f>
        <v>31116.129999999997</v>
      </c>
      <c r="M371" s="18"/>
      <c r="N371" s="14"/>
      <c r="O371" s="1"/>
      <c r="R371" s="32" t="s">
        <v>2019</v>
      </c>
      <c r="S371" s="4">
        <v>44</v>
      </c>
    </row>
    <row r="372" spans="1:19" ht="66" customHeight="1">
      <c r="A372" s="4">
        <v>319</v>
      </c>
      <c r="B372" s="43"/>
      <c r="C372" s="1" t="s">
        <v>119</v>
      </c>
      <c r="D372" s="2" t="s">
        <v>1170</v>
      </c>
      <c r="E372" s="18" t="s">
        <v>28</v>
      </c>
      <c r="F372" s="3">
        <f t="shared" si="27"/>
        <v>13</v>
      </c>
      <c r="G372" s="1" t="s">
        <v>16</v>
      </c>
      <c r="H372" s="3" t="s">
        <v>34</v>
      </c>
      <c r="I372" s="13">
        <v>13</v>
      </c>
      <c r="J372" s="13"/>
      <c r="K372" s="13">
        <v>758.93</v>
      </c>
      <c r="L372" s="6">
        <f t="shared" si="28"/>
        <v>9866.09</v>
      </c>
      <c r="M372" s="18"/>
      <c r="N372" s="14"/>
      <c r="O372" s="1"/>
      <c r="R372" s="32" t="s">
        <v>2019</v>
      </c>
      <c r="S372" s="4">
        <v>45</v>
      </c>
    </row>
    <row r="373" spans="1:19" ht="66" customHeight="1">
      <c r="A373" s="4">
        <v>320</v>
      </c>
      <c r="B373" s="43"/>
      <c r="C373" s="1" t="s">
        <v>119</v>
      </c>
      <c r="D373" s="2" t="s">
        <v>1166</v>
      </c>
      <c r="E373" s="4" t="s">
        <v>28</v>
      </c>
      <c r="F373" s="3">
        <f t="shared" si="27"/>
        <v>28</v>
      </c>
      <c r="G373" s="1" t="s">
        <v>16</v>
      </c>
      <c r="H373" s="3" t="s">
        <v>34</v>
      </c>
      <c r="I373" s="13">
        <v>28</v>
      </c>
      <c r="J373" s="13"/>
      <c r="K373" s="13">
        <v>785.71</v>
      </c>
      <c r="L373" s="6">
        <f t="shared" si="28"/>
        <v>21999.88</v>
      </c>
      <c r="M373" s="4"/>
      <c r="N373" s="4"/>
      <c r="O373" s="1"/>
      <c r="R373" s="32" t="s">
        <v>2019</v>
      </c>
      <c r="S373" s="4">
        <v>46</v>
      </c>
    </row>
    <row r="374" spans="1:19" ht="66" customHeight="1">
      <c r="A374" s="4">
        <v>321</v>
      </c>
      <c r="B374" s="43"/>
      <c r="C374" s="1" t="s">
        <v>119</v>
      </c>
      <c r="D374" s="2" t="s">
        <v>1160</v>
      </c>
      <c r="E374" s="18" t="s">
        <v>28</v>
      </c>
      <c r="F374" s="3">
        <f t="shared" si="27"/>
        <v>2</v>
      </c>
      <c r="G374" s="1" t="s">
        <v>16</v>
      </c>
      <c r="H374" s="3" t="s">
        <v>34</v>
      </c>
      <c r="I374" s="13">
        <v>2</v>
      </c>
      <c r="J374" s="13"/>
      <c r="K374" s="13">
        <v>1067.8599999999999</v>
      </c>
      <c r="L374" s="6">
        <f t="shared" si="28"/>
        <v>2135.7199999999998</v>
      </c>
      <c r="M374" s="18"/>
      <c r="N374" s="14"/>
      <c r="O374" s="1"/>
      <c r="R374" s="32" t="s">
        <v>2019</v>
      </c>
      <c r="S374" s="4">
        <v>47</v>
      </c>
    </row>
    <row r="375" spans="1:19" ht="66" customHeight="1">
      <c r="A375" s="4">
        <v>322</v>
      </c>
      <c r="B375" s="43"/>
      <c r="C375" s="1" t="s">
        <v>119</v>
      </c>
      <c r="D375" s="2" t="s">
        <v>1158</v>
      </c>
      <c r="E375" s="18" t="s">
        <v>28</v>
      </c>
      <c r="F375" s="3">
        <f t="shared" si="27"/>
        <v>3</v>
      </c>
      <c r="G375" s="1" t="s">
        <v>16</v>
      </c>
      <c r="H375" s="3" t="s">
        <v>34</v>
      </c>
      <c r="I375" s="13">
        <v>3</v>
      </c>
      <c r="J375" s="13"/>
      <c r="K375" s="13">
        <v>1067.8599999999999</v>
      </c>
      <c r="L375" s="6">
        <f t="shared" si="28"/>
        <v>3203.58</v>
      </c>
      <c r="M375" s="18"/>
      <c r="N375" s="14"/>
      <c r="O375" s="1"/>
      <c r="R375" s="32" t="s">
        <v>2019</v>
      </c>
      <c r="S375" s="4">
        <v>48</v>
      </c>
    </row>
    <row r="376" spans="1:19" ht="66" customHeight="1">
      <c r="A376" s="4">
        <v>323</v>
      </c>
      <c r="B376" s="43"/>
      <c r="C376" s="1" t="s">
        <v>119</v>
      </c>
      <c r="D376" s="2" t="s">
        <v>1201</v>
      </c>
      <c r="E376" s="4" t="s">
        <v>28</v>
      </c>
      <c r="F376" s="3">
        <f t="shared" si="27"/>
        <v>24</v>
      </c>
      <c r="G376" s="1" t="s">
        <v>16</v>
      </c>
      <c r="H376" s="3" t="s">
        <v>34</v>
      </c>
      <c r="I376" s="13">
        <v>24</v>
      </c>
      <c r="J376" s="13"/>
      <c r="K376" s="13">
        <v>1000</v>
      </c>
      <c r="L376" s="6">
        <f t="shared" si="28"/>
        <v>24000</v>
      </c>
      <c r="M376" s="4"/>
      <c r="N376" s="4"/>
      <c r="O376" s="1"/>
      <c r="R376" s="32" t="s">
        <v>2019</v>
      </c>
      <c r="S376" s="4">
        <v>49</v>
      </c>
    </row>
    <row r="377" spans="1:19" ht="66" customHeight="1">
      <c r="A377" s="4">
        <v>324</v>
      </c>
      <c r="B377" s="43"/>
      <c r="C377" s="1" t="s">
        <v>119</v>
      </c>
      <c r="D377" s="2" t="s">
        <v>1155</v>
      </c>
      <c r="E377" s="4" t="s">
        <v>28</v>
      </c>
      <c r="F377" s="3">
        <f t="shared" si="27"/>
        <v>31</v>
      </c>
      <c r="G377" s="1" t="s">
        <v>16</v>
      </c>
      <c r="H377" s="3" t="s">
        <v>34</v>
      </c>
      <c r="I377" s="13">
        <v>31</v>
      </c>
      <c r="J377" s="13"/>
      <c r="K377" s="13">
        <v>785.71</v>
      </c>
      <c r="L377" s="6">
        <f t="shared" si="28"/>
        <v>24357.010000000002</v>
      </c>
      <c r="M377" s="4"/>
      <c r="N377" s="4"/>
      <c r="O377" s="1"/>
      <c r="R377" s="32" t="s">
        <v>2019</v>
      </c>
      <c r="S377" s="4">
        <v>50</v>
      </c>
    </row>
    <row r="378" spans="1:19" ht="66" customHeight="1">
      <c r="A378" s="4">
        <v>325</v>
      </c>
      <c r="B378" s="43"/>
      <c r="C378" s="1" t="s">
        <v>119</v>
      </c>
      <c r="D378" s="2" t="s">
        <v>1317</v>
      </c>
      <c r="E378" s="4" t="s">
        <v>28</v>
      </c>
      <c r="F378" s="3">
        <f t="shared" si="27"/>
        <v>10</v>
      </c>
      <c r="G378" s="1" t="s">
        <v>16</v>
      </c>
      <c r="H378" s="3" t="s">
        <v>34</v>
      </c>
      <c r="I378" s="13">
        <v>10</v>
      </c>
      <c r="J378" s="13"/>
      <c r="K378" s="13">
        <v>1062.5</v>
      </c>
      <c r="L378" s="6">
        <f t="shared" si="28"/>
        <v>10625</v>
      </c>
      <c r="M378" s="4"/>
      <c r="N378" s="4"/>
      <c r="O378" s="1"/>
      <c r="R378" s="32" t="s">
        <v>2019</v>
      </c>
      <c r="S378" s="4">
        <v>34</v>
      </c>
    </row>
    <row r="379" spans="1:19" ht="66" customHeight="1">
      <c r="A379" s="4">
        <v>326</v>
      </c>
      <c r="B379" s="43"/>
      <c r="C379" s="1" t="s">
        <v>119</v>
      </c>
      <c r="D379" s="2" t="s">
        <v>1161</v>
      </c>
      <c r="E379" s="4" t="s">
        <v>28</v>
      </c>
      <c r="F379" s="3">
        <f t="shared" si="27"/>
        <v>2</v>
      </c>
      <c r="G379" s="1" t="s">
        <v>16</v>
      </c>
      <c r="H379" s="3" t="s">
        <v>34</v>
      </c>
      <c r="I379" s="13">
        <v>2</v>
      </c>
      <c r="J379" s="13"/>
      <c r="K379" s="13">
        <v>825.89</v>
      </c>
      <c r="L379" s="6">
        <f t="shared" si="28"/>
        <v>1651.78</v>
      </c>
      <c r="M379" s="4"/>
      <c r="N379" s="4"/>
      <c r="O379" s="1"/>
      <c r="R379" s="32" t="s">
        <v>2019</v>
      </c>
      <c r="S379" s="4">
        <v>51</v>
      </c>
    </row>
    <row r="380" spans="1:19" ht="51" customHeight="1">
      <c r="A380" s="4">
        <v>327</v>
      </c>
      <c r="B380" s="43"/>
      <c r="C380" s="1" t="s">
        <v>119</v>
      </c>
      <c r="D380" s="2" t="s">
        <v>1318</v>
      </c>
      <c r="E380" s="4" t="s">
        <v>28</v>
      </c>
      <c r="F380" s="3">
        <f t="shared" si="27"/>
        <v>14</v>
      </c>
      <c r="G380" s="1" t="s">
        <v>16</v>
      </c>
      <c r="H380" s="3" t="s">
        <v>34</v>
      </c>
      <c r="I380" s="13">
        <v>14</v>
      </c>
      <c r="J380" s="13"/>
      <c r="K380" s="13">
        <v>785.71</v>
      </c>
      <c r="L380" s="6">
        <f t="shared" si="28"/>
        <v>10999.94</v>
      </c>
      <c r="M380" s="4"/>
      <c r="N380" s="4"/>
      <c r="O380" s="1"/>
      <c r="R380" s="32" t="s">
        <v>2019</v>
      </c>
      <c r="S380" s="4">
        <v>35</v>
      </c>
    </row>
    <row r="381" spans="1:19" ht="51" customHeight="1">
      <c r="A381" s="4">
        <v>328</v>
      </c>
      <c r="B381" s="43"/>
      <c r="C381" s="1" t="s">
        <v>119</v>
      </c>
      <c r="D381" s="2" t="s">
        <v>1167</v>
      </c>
      <c r="E381" s="18" t="s">
        <v>28</v>
      </c>
      <c r="F381" s="3">
        <f t="shared" si="27"/>
        <v>5</v>
      </c>
      <c r="G381" s="1" t="s">
        <v>16</v>
      </c>
      <c r="H381" s="3" t="s">
        <v>34</v>
      </c>
      <c r="I381" s="13">
        <v>5</v>
      </c>
      <c r="J381" s="13"/>
      <c r="K381" s="13">
        <v>916.96</v>
      </c>
      <c r="L381" s="6">
        <f t="shared" si="28"/>
        <v>4584.8</v>
      </c>
      <c r="M381" s="18"/>
      <c r="N381" s="14"/>
      <c r="O381" s="1"/>
      <c r="R381" s="32" t="s">
        <v>2019</v>
      </c>
      <c r="S381" s="4">
        <v>52</v>
      </c>
    </row>
    <row r="382" spans="1:19" ht="51" customHeight="1">
      <c r="A382" s="4">
        <v>329</v>
      </c>
      <c r="B382" s="43"/>
      <c r="C382" s="1" t="s">
        <v>119</v>
      </c>
      <c r="D382" s="2" t="s">
        <v>1159</v>
      </c>
      <c r="E382" s="4" t="s">
        <v>28</v>
      </c>
      <c r="F382" s="3">
        <f t="shared" si="27"/>
        <v>2</v>
      </c>
      <c r="G382" s="1" t="s">
        <v>16</v>
      </c>
      <c r="H382" s="3" t="s">
        <v>34</v>
      </c>
      <c r="I382" s="13">
        <v>2</v>
      </c>
      <c r="J382" s="13"/>
      <c r="K382" s="13">
        <v>1062.5</v>
      </c>
      <c r="L382" s="6">
        <f t="shared" si="28"/>
        <v>2125</v>
      </c>
      <c r="M382" s="4"/>
      <c r="N382" s="4"/>
      <c r="O382" s="1"/>
      <c r="R382" s="32" t="s">
        <v>2019</v>
      </c>
      <c r="S382" s="4">
        <v>53</v>
      </c>
    </row>
    <row r="383" spans="1:19" ht="51" customHeight="1">
      <c r="A383" s="4">
        <v>330</v>
      </c>
      <c r="B383" s="43"/>
      <c r="C383" s="1" t="s">
        <v>119</v>
      </c>
      <c r="D383" s="2" t="s">
        <v>1319</v>
      </c>
      <c r="E383" s="4" t="s">
        <v>28</v>
      </c>
      <c r="F383" s="3">
        <f t="shared" si="27"/>
        <v>8</v>
      </c>
      <c r="G383" s="1" t="s">
        <v>16</v>
      </c>
      <c r="H383" s="3" t="s">
        <v>34</v>
      </c>
      <c r="I383" s="13">
        <v>8</v>
      </c>
      <c r="J383" s="13"/>
      <c r="K383" s="13">
        <v>1067.8599999999999</v>
      </c>
      <c r="L383" s="6">
        <f t="shared" si="28"/>
        <v>8542.8799999999992</v>
      </c>
      <c r="M383" s="4"/>
      <c r="N383" s="4"/>
      <c r="O383" s="1"/>
      <c r="R383" s="32" t="s">
        <v>2019</v>
      </c>
      <c r="S383" s="4">
        <v>36</v>
      </c>
    </row>
    <row r="384" spans="1:19" ht="51" customHeight="1">
      <c r="A384" s="4">
        <v>331</v>
      </c>
      <c r="B384" s="43"/>
      <c r="C384" s="1" t="s">
        <v>119</v>
      </c>
      <c r="D384" s="2" t="s">
        <v>1169</v>
      </c>
      <c r="E384" s="18" t="s">
        <v>28</v>
      </c>
      <c r="F384" s="3">
        <f t="shared" si="27"/>
        <v>5</v>
      </c>
      <c r="G384" s="1" t="s">
        <v>16</v>
      </c>
      <c r="H384" s="3" t="s">
        <v>34</v>
      </c>
      <c r="I384" s="13">
        <v>5</v>
      </c>
      <c r="J384" s="13"/>
      <c r="K384" s="13">
        <v>826.79</v>
      </c>
      <c r="L384" s="6">
        <f t="shared" si="28"/>
        <v>4133.95</v>
      </c>
      <c r="M384" s="18"/>
      <c r="N384" s="14"/>
      <c r="O384" s="1"/>
      <c r="R384" s="32" t="s">
        <v>2019</v>
      </c>
      <c r="S384" s="4">
        <v>54</v>
      </c>
    </row>
    <row r="385" spans="1:22" ht="51" customHeight="1">
      <c r="A385" s="4">
        <v>332</v>
      </c>
      <c r="B385" s="43"/>
      <c r="C385" s="1" t="s">
        <v>119</v>
      </c>
      <c r="D385" s="2" t="s">
        <v>1176</v>
      </c>
      <c r="E385" s="4" t="s">
        <v>28</v>
      </c>
      <c r="F385" s="3">
        <f t="shared" si="27"/>
        <v>3</v>
      </c>
      <c r="G385" s="1" t="s">
        <v>16</v>
      </c>
      <c r="H385" s="3" t="s">
        <v>34</v>
      </c>
      <c r="I385" s="13">
        <v>3</v>
      </c>
      <c r="J385" s="13"/>
      <c r="K385" s="13">
        <v>826.79</v>
      </c>
      <c r="L385" s="6">
        <f t="shared" si="28"/>
        <v>2480.37</v>
      </c>
      <c r="M385" s="4"/>
      <c r="N385" s="4"/>
      <c r="O385" s="1"/>
      <c r="R385" s="32" t="s">
        <v>2019</v>
      </c>
      <c r="S385" s="4">
        <v>55</v>
      </c>
    </row>
    <row r="386" spans="1:22" ht="51" customHeight="1">
      <c r="A386" s="4">
        <v>333</v>
      </c>
      <c r="B386" s="43"/>
      <c r="C386" s="1" t="s">
        <v>119</v>
      </c>
      <c r="D386" s="2" t="s">
        <v>1320</v>
      </c>
      <c r="E386" s="4" t="s">
        <v>28</v>
      </c>
      <c r="F386" s="3">
        <f t="shared" si="27"/>
        <v>3</v>
      </c>
      <c r="G386" s="1" t="s">
        <v>16</v>
      </c>
      <c r="H386" s="3" t="s">
        <v>34</v>
      </c>
      <c r="I386" s="13">
        <v>3</v>
      </c>
      <c r="J386" s="13"/>
      <c r="K386" s="13">
        <v>1062.5</v>
      </c>
      <c r="L386" s="6">
        <f t="shared" si="28"/>
        <v>3187.5</v>
      </c>
      <c r="M386" s="4"/>
      <c r="N386" s="4"/>
      <c r="O386" s="1"/>
      <c r="R386" s="32" t="s">
        <v>2019</v>
      </c>
      <c r="S386" s="4">
        <v>37</v>
      </c>
    </row>
    <row r="387" spans="1:22" ht="51" customHeight="1">
      <c r="A387" s="4">
        <v>334</v>
      </c>
      <c r="B387" s="43"/>
      <c r="C387" s="1" t="s">
        <v>119</v>
      </c>
      <c r="D387" s="2" t="s">
        <v>1321</v>
      </c>
      <c r="E387" s="18" t="s">
        <v>28</v>
      </c>
      <c r="F387" s="3">
        <f t="shared" si="27"/>
        <v>2</v>
      </c>
      <c r="G387" s="1" t="s">
        <v>16</v>
      </c>
      <c r="H387" s="3" t="s">
        <v>34</v>
      </c>
      <c r="I387" s="13">
        <v>2</v>
      </c>
      <c r="J387" s="13"/>
      <c r="K387" s="13">
        <v>1005.37</v>
      </c>
      <c r="L387" s="6">
        <f t="shared" si="28"/>
        <v>2010.74</v>
      </c>
      <c r="M387" s="18"/>
      <c r="N387" s="14"/>
      <c r="O387" s="1"/>
      <c r="R387" s="32" t="s">
        <v>2019</v>
      </c>
      <c r="S387" s="4">
        <v>38</v>
      </c>
    </row>
    <row r="388" spans="1:22" ht="51" customHeight="1">
      <c r="A388" s="4">
        <v>335</v>
      </c>
      <c r="B388" s="43"/>
      <c r="C388" s="1" t="s">
        <v>119</v>
      </c>
      <c r="D388" s="2" t="s">
        <v>1322</v>
      </c>
      <c r="E388" s="18" t="s">
        <v>28</v>
      </c>
      <c r="F388" s="3">
        <f t="shared" si="27"/>
        <v>5</v>
      </c>
      <c r="G388" s="1" t="s">
        <v>16</v>
      </c>
      <c r="H388" s="3" t="s">
        <v>34</v>
      </c>
      <c r="I388" s="13">
        <v>5</v>
      </c>
      <c r="J388" s="13"/>
      <c r="K388" s="13">
        <v>982.14</v>
      </c>
      <c r="L388" s="6">
        <f t="shared" si="28"/>
        <v>4910.7</v>
      </c>
      <c r="M388" s="18"/>
      <c r="N388" s="14"/>
      <c r="O388" s="1"/>
      <c r="R388" s="32" t="s">
        <v>2019</v>
      </c>
      <c r="S388" s="4">
        <v>39</v>
      </c>
    </row>
    <row r="389" spans="1:22" ht="51" customHeight="1">
      <c r="A389" s="4">
        <v>336</v>
      </c>
      <c r="B389" s="43"/>
      <c r="C389" s="1" t="s">
        <v>119</v>
      </c>
      <c r="D389" s="2" t="s">
        <v>1156</v>
      </c>
      <c r="E389" s="18" t="s">
        <v>28</v>
      </c>
      <c r="F389" s="3">
        <f t="shared" si="27"/>
        <v>35</v>
      </c>
      <c r="G389" s="1" t="s">
        <v>16</v>
      </c>
      <c r="H389" s="3" t="s">
        <v>34</v>
      </c>
      <c r="I389" s="13">
        <v>35</v>
      </c>
      <c r="J389" s="13"/>
      <c r="K389" s="13">
        <v>1067.8599999999999</v>
      </c>
      <c r="L389" s="6">
        <f t="shared" si="28"/>
        <v>37375.1</v>
      </c>
      <c r="M389" s="18"/>
      <c r="N389" s="14"/>
      <c r="O389" s="1"/>
      <c r="R389" s="32" t="s">
        <v>2019</v>
      </c>
      <c r="S389" s="4">
        <v>56</v>
      </c>
    </row>
    <row r="390" spans="1:22" ht="51" customHeight="1">
      <c r="A390" s="4">
        <v>337</v>
      </c>
      <c r="B390" s="43"/>
      <c r="C390" s="1" t="s">
        <v>119</v>
      </c>
      <c r="D390" s="2" t="s">
        <v>1163</v>
      </c>
      <c r="E390" s="4" t="s">
        <v>28</v>
      </c>
      <c r="F390" s="3">
        <f t="shared" si="27"/>
        <v>24</v>
      </c>
      <c r="G390" s="1" t="s">
        <v>16</v>
      </c>
      <c r="H390" s="3" t="s">
        <v>34</v>
      </c>
      <c r="I390" s="13">
        <v>24</v>
      </c>
      <c r="J390" s="13"/>
      <c r="K390" s="13">
        <v>949.99999999999989</v>
      </c>
      <c r="L390" s="6">
        <f t="shared" si="28"/>
        <v>22799.999999999996</v>
      </c>
      <c r="M390" s="4"/>
      <c r="N390" s="4"/>
      <c r="O390" s="1"/>
      <c r="R390" s="32" t="s">
        <v>2019</v>
      </c>
      <c r="S390" s="4">
        <v>57</v>
      </c>
    </row>
    <row r="391" spans="1:22" ht="51" customHeight="1">
      <c r="A391" s="4">
        <v>338</v>
      </c>
      <c r="B391" s="5" t="s">
        <v>2041</v>
      </c>
      <c r="C391" s="4" t="s">
        <v>2042</v>
      </c>
      <c r="D391" s="29" t="s">
        <v>2041</v>
      </c>
      <c r="E391" s="18" t="s">
        <v>280</v>
      </c>
      <c r="F391" s="3">
        <f t="shared" si="27"/>
        <v>4</v>
      </c>
      <c r="G391" s="1" t="s">
        <v>16</v>
      </c>
      <c r="H391" s="3" t="s">
        <v>34</v>
      </c>
      <c r="I391" s="3"/>
      <c r="J391" s="7">
        <v>4</v>
      </c>
      <c r="K391" s="6">
        <v>94375</v>
      </c>
      <c r="L391" s="6">
        <f t="shared" si="28"/>
        <v>377500</v>
      </c>
      <c r="M391" s="4" t="s">
        <v>22</v>
      </c>
      <c r="N391" s="1" t="s">
        <v>225</v>
      </c>
      <c r="O391" s="1"/>
      <c r="R391" s="10" t="s">
        <v>3708</v>
      </c>
      <c r="S391" s="4">
        <v>13</v>
      </c>
      <c r="T391" s="10"/>
    </row>
    <row r="392" spans="1:22" ht="51" customHeight="1">
      <c r="A392" s="4">
        <v>339</v>
      </c>
      <c r="B392" s="5" t="s">
        <v>2069</v>
      </c>
      <c r="C392" s="4" t="s">
        <v>2070</v>
      </c>
      <c r="D392" s="29" t="s">
        <v>2069</v>
      </c>
      <c r="E392" s="18" t="s">
        <v>28</v>
      </c>
      <c r="F392" s="3">
        <f t="shared" si="27"/>
        <v>1</v>
      </c>
      <c r="G392" s="1" t="s">
        <v>16</v>
      </c>
      <c r="H392" s="3" t="s">
        <v>34</v>
      </c>
      <c r="I392" s="3">
        <v>1</v>
      </c>
      <c r="J392" s="3"/>
      <c r="K392" s="6">
        <v>696428.58</v>
      </c>
      <c r="L392" s="6">
        <f t="shared" si="28"/>
        <v>696428.58</v>
      </c>
      <c r="M392" s="4" t="s">
        <v>22</v>
      </c>
      <c r="N392" s="1" t="s">
        <v>225</v>
      </c>
      <c r="O392" s="1"/>
      <c r="R392" s="10" t="s">
        <v>3708</v>
      </c>
      <c r="S392" s="4">
        <v>29</v>
      </c>
      <c r="T392" s="10"/>
    </row>
    <row r="393" spans="1:22" ht="51" customHeight="1">
      <c r="A393" s="4">
        <v>340</v>
      </c>
      <c r="B393" s="5" t="s">
        <v>2045</v>
      </c>
      <c r="C393" s="4" t="s">
        <v>2046</v>
      </c>
      <c r="D393" s="29" t="s">
        <v>2045</v>
      </c>
      <c r="E393" s="18" t="s">
        <v>28</v>
      </c>
      <c r="F393" s="3">
        <f t="shared" si="27"/>
        <v>6</v>
      </c>
      <c r="G393" s="1" t="s">
        <v>16</v>
      </c>
      <c r="H393" s="3" t="s">
        <v>34</v>
      </c>
      <c r="I393" s="3"/>
      <c r="J393" s="3">
        <v>6</v>
      </c>
      <c r="K393" s="6">
        <v>22053.579999999998</v>
      </c>
      <c r="L393" s="6">
        <f t="shared" si="28"/>
        <v>132321.47999999998</v>
      </c>
      <c r="M393" s="4" t="s">
        <v>22</v>
      </c>
      <c r="N393" s="11" t="s">
        <v>225</v>
      </c>
      <c r="O393" s="1"/>
      <c r="R393" s="10" t="s">
        <v>3708</v>
      </c>
      <c r="S393" s="4">
        <v>15</v>
      </c>
      <c r="T393" s="10"/>
    </row>
    <row r="394" spans="1:22" ht="51" customHeight="1">
      <c r="A394" s="4">
        <v>341</v>
      </c>
      <c r="B394" s="5" t="s">
        <v>2043</v>
      </c>
      <c r="C394" s="4" t="s">
        <v>2044</v>
      </c>
      <c r="D394" s="29" t="s">
        <v>2043</v>
      </c>
      <c r="E394" s="18" t="s">
        <v>28</v>
      </c>
      <c r="F394" s="3">
        <f t="shared" si="27"/>
        <v>10</v>
      </c>
      <c r="G394" s="1" t="s">
        <v>16</v>
      </c>
      <c r="H394" s="3" t="s">
        <v>34</v>
      </c>
      <c r="I394" s="3"/>
      <c r="J394" s="7">
        <v>10</v>
      </c>
      <c r="K394" s="6">
        <v>13571.43</v>
      </c>
      <c r="L394" s="6">
        <f t="shared" si="28"/>
        <v>135714.29999999999</v>
      </c>
      <c r="M394" s="4" t="s">
        <v>22</v>
      </c>
      <c r="N394" s="1" t="s">
        <v>225</v>
      </c>
      <c r="O394" s="1"/>
      <c r="R394" s="10" t="s">
        <v>3708</v>
      </c>
      <c r="S394" s="4">
        <v>14</v>
      </c>
      <c r="T394" s="10"/>
    </row>
    <row r="395" spans="1:22" ht="51" customHeight="1">
      <c r="A395" s="4">
        <v>342</v>
      </c>
      <c r="B395" s="5" t="s">
        <v>2047</v>
      </c>
      <c r="C395" s="4" t="s">
        <v>2048</v>
      </c>
      <c r="D395" s="29" t="s">
        <v>2047</v>
      </c>
      <c r="E395" s="18" t="s">
        <v>280</v>
      </c>
      <c r="F395" s="3">
        <f t="shared" si="27"/>
        <v>6</v>
      </c>
      <c r="G395" s="1" t="s">
        <v>16</v>
      </c>
      <c r="H395" s="3" t="s">
        <v>34</v>
      </c>
      <c r="I395" s="3"/>
      <c r="J395" s="3">
        <v>6</v>
      </c>
      <c r="K395" s="6">
        <v>38214.29</v>
      </c>
      <c r="L395" s="6">
        <f t="shared" si="28"/>
        <v>229285.74</v>
      </c>
      <c r="M395" s="4" t="s">
        <v>22</v>
      </c>
      <c r="N395" s="1" t="s">
        <v>225</v>
      </c>
      <c r="O395" s="1"/>
      <c r="R395" s="10" t="s">
        <v>3708</v>
      </c>
      <c r="S395" s="4">
        <v>16</v>
      </c>
      <c r="T395" s="10"/>
    </row>
    <row r="396" spans="1:22" ht="51" customHeight="1">
      <c r="A396" s="4">
        <v>343</v>
      </c>
      <c r="B396" s="5" t="s">
        <v>2265</v>
      </c>
      <c r="C396" s="4" t="s">
        <v>2266</v>
      </c>
      <c r="D396" s="29" t="s">
        <v>2265</v>
      </c>
      <c r="E396" s="18" t="s">
        <v>28</v>
      </c>
      <c r="F396" s="3">
        <f t="shared" si="27"/>
        <v>266</v>
      </c>
      <c r="G396" s="1" t="s">
        <v>16</v>
      </c>
      <c r="H396" s="3" t="s">
        <v>34</v>
      </c>
      <c r="I396" s="3">
        <v>97</v>
      </c>
      <c r="J396" s="3">
        <v>169</v>
      </c>
      <c r="K396" s="6">
        <v>12.95</v>
      </c>
      <c r="L396" s="6">
        <f t="shared" si="28"/>
        <v>3444.7</v>
      </c>
      <c r="M396" s="4" t="s">
        <v>119</v>
      </c>
      <c r="N396" s="1" t="s">
        <v>2134</v>
      </c>
      <c r="O396" s="14"/>
      <c r="P396" s="14"/>
      <c r="Q396" s="10"/>
      <c r="R396" s="10" t="s">
        <v>3712</v>
      </c>
      <c r="S396" s="4">
        <v>96</v>
      </c>
      <c r="T396" s="10"/>
      <c r="U396" s="10"/>
      <c r="V396" s="10"/>
    </row>
    <row r="397" spans="1:22" ht="51" customHeight="1">
      <c r="A397" s="4">
        <v>344</v>
      </c>
      <c r="B397" s="5" t="s">
        <v>2267</v>
      </c>
      <c r="C397" s="4" t="s">
        <v>2268</v>
      </c>
      <c r="D397" s="29" t="s">
        <v>2267</v>
      </c>
      <c r="E397" s="18" t="s">
        <v>28</v>
      </c>
      <c r="F397" s="3">
        <f t="shared" si="27"/>
        <v>237</v>
      </c>
      <c r="G397" s="1" t="s">
        <v>16</v>
      </c>
      <c r="H397" s="3" t="s">
        <v>34</v>
      </c>
      <c r="I397" s="3">
        <v>92</v>
      </c>
      <c r="J397" s="3">
        <v>145</v>
      </c>
      <c r="K397" s="6">
        <v>25.89</v>
      </c>
      <c r="L397" s="6">
        <f t="shared" si="28"/>
        <v>6135.93</v>
      </c>
      <c r="M397" s="4" t="s">
        <v>119</v>
      </c>
      <c r="N397" s="1" t="s">
        <v>2134</v>
      </c>
      <c r="O397" s="14"/>
      <c r="P397" s="14"/>
      <c r="Q397" s="10"/>
      <c r="R397" s="10" t="s">
        <v>3712</v>
      </c>
      <c r="S397" s="4">
        <v>97</v>
      </c>
      <c r="T397" s="10"/>
      <c r="U397" s="10"/>
      <c r="V397" s="10"/>
    </row>
    <row r="398" spans="1:22" ht="51" customHeight="1">
      <c r="A398" s="4">
        <v>345</v>
      </c>
      <c r="B398" s="5" t="s">
        <v>2269</v>
      </c>
      <c r="C398" s="4" t="s">
        <v>2270</v>
      </c>
      <c r="D398" s="29" t="s">
        <v>2269</v>
      </c>
      <c r="E398" s="18" t="s">
        <v>28</v>
      </c>
      <c r="F398" s="3">
        <f t="shared" si="27"/>
        <v>22</v>
      </c>
      <c r="G398" s="1" t="s">
        <v>16</v>
      </c>
      <c r="H398" s="3" t="s">
        <v>34</v>
      </c>
      <c r="I398" s="3"/>
      <c r="J398" s="3">
        <v>22</v>
      </c>
      <c r="K398" s="6">
        <v>104.46</v>
      </c>
      <c r="L398" s="6">
        <f t="shared" si="28"/>
        <v>2298.12</v>
      </c>
      <c r="M398" s="4" t="s">
        <v>119</v>
      </c>
      <c r="N398" s="1" t="s">
        <v>2134</v>
      </c>
      <c r="O398" s="14"/>
      <c r="P398" s="14"/>
      <c r="Q398" s="10"/>
      <c r="R398" s="10" t="s">
        <v>3712</v>
      </c>
      <c r="S398" s="4">
        <v>98</v>
      </c>
      <c r="T398" s="10"/>
      <c r="U398" s="10"/>
      <c r="V398" s="10"/>
    </row>
    <row r="399" spans="1:22" ht="51" customHeight="1">
      <c r="A399" s="4">
        <v>346</v>
      </c>
      <c r="B399" s="5" t="s">
        <v>2305</v>
      </c>
      <c r="C399" s="4" t="s">
        <v>2306</v>
      </c>
      <c r="D399" s="29" t="s">
        <v>2305</v>
      </c>
      <c r="E399" s="18" t="s">
        <v>875</v>
      </c>
      <c r="F399" s="3">
        <f t="shared" si="27"/>
        <v>50</v>
      </c>
      <c r="G399" s="1" t="s">
        <v>16</v>
      </c>
      <c r="H399" s="3" t="s">
        <v>34</v>
      </c>
      <c r="I399" s="3"/>
      <c r="J399" s="3">
        <v>50</v>
      </c>
      <c r="K399" s="6">
        <v>441.96</v>
      </c>
      <c r="L399" s="6">
        <f t="shared" si="28"/>
        <v>22098</v>
      </c>
      <c r="M399" s="4" t="s">
        <v>119</v>
      </c>
      <c r="N399" s="1" t="s">
        <v>2134</v>
      </c>
      <c r="O399" s="14"/>
      <c r="P399" s="14"/>
      <c r="Q399" s="10"/>
      <c r="R399" s="10" t="s">
        <v>3712</v>
      </c>
      <c r="S399" s="4">
        <v>99</v>
      </c>
      <c r="T399" s="10"/>
      <c r="U399" s="10"/>
      <c r="V399" s="10"/>
    </row>
    <row r="400" spans="1:22" ht="51" customHeight="1">
      <c r="A400" s="4">
        <v>347</v>
      </c>
      <c r="B400" s="5" t="s">
        <v>2307</v>
      </c>
      <c r="C400" s="4" t="s">
        <v>2308</v>
      </c>
      <c r="D400" s="29" t="s">
        <v>2307</v>
      </c>
      <c r="E400" s="18" t="s">
        <v>875</v>
      </c>
      <c r="F400" s="3">
        <f t="shared" si="27"/>
        <v>30</v>
      </c>
      <c r="G400" s="1" t="s">
        <v>16</v>
      </c>
      <c r="H400" s="3" t="s">
        <v>34</v>
      </c>
      <c r="I400" s="3"/>
      <c r="J400" s="3">
        <v>30</v>
      </c>
      <c r="K400" s="6">
        <v>874.11</v>
      </c>
      <c r="L400" s="6">
        <f t="shared" si="28"/>
        <v>26223.3</v>
      </c>
      <c r="M400" s="4" t="s">
        <v>119</v>
      </c>
      <c r="N400" s="1" t="s">
        <v>2134</v>
      </c>
      <c r="O400" s="14"/>
      <c r="P400" s="14"/>
      <c r="Q400" s="10"/>
      <c r="R400" s="10" t="s">
        <v>3712</v>
      </c>
      <c r="S400" s="4">
        <v>100</v>
      </c>
      <c r="T400" s="10"/>
      <c r="U400" s="10"/>
      <c r="V400" s="10"/>
    </row>
    <row r="401" spans="1:22" ht="51" customHeight="1">
      <c r="A401" s="4">
        <v>348</v>
      </c>
      <c r="B401" s="5" t="s">
        <v>2563</v>
      </c>
      <c r="C401" s="4" t="s">
        <v>2564</v>
      </c>
      <c r="D401" s="29" t="s">
        <v>2563</v>
      </c>
      <c r="E401" s="18" t="s">
        <v>28</v>
      </c>
      <c r="F401" s="3">
        <f t="shared" si="27"/>
        <v>10</v>
      </c>
      <c r="G401" s="1" t="s">
        <v>16</v>
      </c>
      <c r="H401" s="3" t="s">
        <v>34</v>
      </c>
      <c r="I401" s="3">
        <v>10</v>
      </c>
      <c r="J401" s="3"/>
      <c r="K401" s="6">
        <v>5920</v>
      </c>
      <c r="L401" s="6">
        <f t="shared" si="28"/>
        <v>59200</v>
      </c>
      <c r="M401" s="4" t="s">
        <v>22</v>
      </c>
      <c r="N401" s="1" t="s">
        <v>225</v>
      </c>
      <c r="O401" s="14"/>
      <c r="P401" s="14"/>
      <c r="Q401" s="10"/>
      <c r="R401" s="10" t="s">
        <v>3712</v>
      </c>
      <c r="S401" s="4">
        <v>101</v>
      </c>
      <c r="T401" s="10"/>
      <c r="U401" s="10"/>
      <c r="V401" s="10"/>
    </row>
    <row r="402" spans="1:22" ht="51" customHeight="1">
      <c r="A402" s="4">
        <v>349</v>
      </c>
      <c r="B402" s="5" t="s">
        <v>1907</v>
      </c>
      <c r="C402" s="4" t="s">
        <v>1908</v>
      </c>
      <c r="D402" s="2" t="s">
        <v>1907</v>
      </c>
      <c r="E402" s="18" t="s">
        <v>28</v>
      </c>
      <c r="F402" s="3">
        <f t="shared" si="27"/>
        <v>10</v>
      </c>
      <c r="G402" s="1" t="s">
        <v>16</v>
      </c>
      <c r="H402" s="3" t="s">
        <v>34</v>
      </c>
      <c r="I402" s="13">
        <v>10</v>
      </c>
      <c r="J402" s="5"/>
      <c r="K402" s="13">
        <v>4062.4999999999995</v>
      </c>
      <c r="L402" s="6">
        <f t="shared" si="28"/>
        <v>40624.999999999993</v>
      </c>
      <c r="M402" s="4" t="s">
        <v>22</v>
      </c>
      <c r="N402" s="1" t="s">
        <v>1429</v>
      </c>
      <c r="O402" s="1"/>
      <c r="P402" s="14"/>
      <c r="Q402" s="10"/>
      <c r="R402" s="10" t="s">
        <v>2118</v>
      </c>
      <c r="S402" s="4">
        <v>48</v>
      </c>
      <c r="T402" s="10"/>
      <c r="U402" s="10"/>
      <c r="V402" s="10"/>
    </row>
    <row r="403" spans="1:22" ht="51" customHeight="1">
      <c r="A403" s="4">
        <v>350</v>
      </c>
      <c r="B403" s="5" t="s">
        <v>2009</v>
      </c>
      <c r="C403" s="4" t="s">
        <v>2010</v>
      </c>
      <c r="D403" s="2" t="s">
        <v>2009</v>
      </c>
      <c r="E403" s="18" t="s">
        <v>28</v>
      </c>
      <c r="F403" s="3">
        <f t="shared" ref="F403:F411" si="29">I403+J403</f>
        <v>1</v>
      </c>
      <c r="G403" s="1" t="s">
        <v>16</v>
      </c>
      <c r="H403" s="3" t="s">
        <v>34</v>
      </c>
      <c r="I403" s="13"/>
      <c r="J403" s="5">
        <v>1</v>
      </c>
      <c r="K403" s="13">
        <v>2553.5714285714284</v>
      </c>
      <c r="L403" s="6">
        <f t="shared" ref="L403:L434" si="30">F403*K403</f>
        <v>2553.5714285714284</v>
      </c>
      <c r="M403" s="4" t="s">
        <v>22</v>
      </c>
      <c r="N403" s="1" t="s">
        <v>1429</v>
      </c>
      <c r="O403" s="1"/>
      <c r="P403" s="10"/>
      <c r="Q403" s="10"/>
      <c r="R403" s="10" t="s">
        <v>2118</v>
      </c>
      <c r="S403" s="4">
        <v>49</v>
      </c>
      <c r="T403" s="10"/>
      <c r="U403" s="10"/>
      <c r="V403" s="10"/>
    </row>
    <row r="404" spans="1:22" ht="51" customHeight="1">
      <c r="A404" s="4">
        <v>351</v>
      </c>
      <c r="B404" s="5" t="s">
        <v>1901</v>
      </c>
      <c r="C404" s="4" t="s">
        <v>1902</v>
      </c>
      <c r="D404" s="2" t="s">
        <v>1901</v>
      </c>
      <c r="E404" s="18" t="s">
        <v>28</v>
      </c>
      <c r="F404" s="3">
        <f t="shared" si="29"/>
        <v>15</v>
      </c>
      <c r="G404" s="1" t="s">
        <v>16</v>
      </c>
      <c r="H404" s="3" t="s">
        <v>34</v>
      </c>
      <c r="I404" s="13">
        <v>15</v>
      </c>
      <c r="J404" s="5"/>
      <c r="K404" s="13">
        <v>4468.75</v>
      </c>
      <c r="L404" s="6">
        <f t="shared" si="30"/>
        <v>67031.25</v>
      </c>
      <c r="M404" s="4" t="s">
        <v>22</v>
      </c>
      <c r="N404" s="1" t="s">
        <v>1429</v>
      </c>
      <c r="O404" s="1"/>
      <c r="P404" s="10"/>
      <c r="Q404" s="10"/>
      <c r="R404" s="10" t="s">
        <v>2118</v>
      </c>
      <c r="S404" s="4">
        <v>50</v>
      </c>
      <c r="T404" s="10"/>
      <c r="U404" s="10"/>
      <c r="V404" s="10"/>
    </row>
    <row r="405" spans="1:22" ht="51" customHeight="1">
      <c r="A405" s="4">
        <v>352</v>
      </c>
      <c r="B405" s="5" t="s">
        <v>1971</v>
      </c>
      <c r="C405" s="4" t="s">
        <v>1972</v>
      </c>
      <c r="D405" s="2" t="s">
        <v>1971</v>
      </c>
      <c r="E405" s="18" t="s">
        <v>28</v>
      </c>
      <c r="F405" s="3">
        <f t="shared" si="29"/>
        <v>3</v>
      </c>
      <c r="G405" s="1" t="s">
        <v>16</v>
      </c>
      <c r="H405" s="3" t="s">
        <v>34</v>
      </c>
      <c r="I405" s="13"/>
      <c r="J405" s="5">
        <v>3</v>
      </c>
      <c r="K405" s="13">
        <v>4285.7142857142853</v>
      </c>
      <c r="L405" s="6">
        <f t="shared" si="30"/>
        <v>12857.142857142855</v>
      </c>
      <c r="M405" s="4" t="s">
        <v>22</v>
      </c>
      <c r="N405" s="1" t="s">
        <v>1429</v>
      </c>
      <c r="O405" s="1"/>
      <c r="P405" s="10"/>
      <c r="Q405" s="10"/>
      <c r="R405" s="10" t="s">
        <v>2118</v>
      </c>
      <c r="S405" s="4">
        <v>51</v>
      </c>
      <c r="T405" s="10"/>
      <c r="U405" s="10"/>
      <c r="V405" s="10"/>
    </row>
    <row r="406" spans="1:22" ht="51" customHeight="1">
      <c r="A406" s="4">
        <v>353</v>
      </c>
      <c r="B406" s="5" t="s">
        <v>1787</v>
      </c>
      <c r="C406" s="4" t="s">
        <v>1788</v>
      </c>
      <c r="D406" s="2" t="s">
        <v>1787</v>
      </c>
      <c r="E406" s="18" t="s">
        <v>28</v>
      </c>
      <c r="F406" s="3">
        <f t="shared" si="29"/>
        <v>26</v>
      </c>
      <c r="G406" s="1" t="s">
        <v>16</v>
      </c>
      <c r="H406" s="3" t="s">
        <v>34</v>
      </c>
      <c r="I406" s="13">
        <v>20</v>
      </c>
      <c r="J406" s="5">
        <v>6</v>
      </c>
      <c r="K406" s="13">
        <v>870.53571428571422</v>
      </c>
      <c r="L406" s="6">
        <f t="shared" si="30"/>
        <v>22633.928571428569</v>
      </c>
      <c r="M406" s="4" t="s">
        <v>22</v>
      </c>
      <c r="N406" s="1" t="s">
        <v>1429</v>
      </c>
      <c r="O406" s="1"/>
      <c r="P406" s="10"/>
      <c r="Q406" s="10"/>
      <c r="R406" s="10" t="s">
        <v>2118</v>
      </c>
      <c r="S406" s="4">
        <v>52</v>
      </c>
      <c r="T406" s="10"/>
      <c r="U406" s="10"/>
      <c r="V406" s="10"/>
    </row>
    <row r="407" spans="1:22" ht="51" customHeight="1">
      <c r="A407" s="4">
        <v>354</v>
      </c>
      <c r="B407" s="5" t="s">
        <v>1672</v>
      </c>
      <c r="C407" s="4" t="s">
        <v>1673</v>
      </c>
      <c r="D407" s="2" t="s">
        <v>1672</v>
      </c>
      <c r="E407" s="18" t="s">
        <v>28</v>
      </c>
      <c r="F407" s="3">
        <f t="shared" si="29"/>
        <v>217</v>
      </c>
      <c r="G407" s="1" t="s">
        <v>16</v>
      </c>
      <c r="H407" s="3" t="s">
        <v>34</v>
      </c>
      <c r="I407" s="13">
        <v>150</v>
      </c>
      <c r="J407" s="5">
        <v>67</v>
      </c>
      <c r="K407" s="13">
        <v>1774.1071428571427</v>
      </c>
      <c r="L407" s="6">
        <f t="shared" si="30"/>
        <v>384981.24999999994</v>
      </c>
      <c r="M407" s="4" t="s">
        <v>22</v>
      </c>
      <c r="N407" s="1" t="s">
        <v>1429</v>
      </c>
      <c r="O407" s="1"/>
      <c r="P407" s="10"/>
      <c r="Q407" s="10"/>
      <c r="R407" s="10" t="s">
        <v>2118</v>
      </c>
      <c r="S407" s="4">
        <v>53</v>
      </c>
      <c r="T407" s="10"/>
      <c r="U407" s="10"/>
      <c r="V407" s="10"/>
    </row>
    <row r="408" spans="1:22" ht="51" customHeight="1">
      <c r="A408" s="4">
        <v>355</v>
      </c>
      <c r="B408" s="5" t="s">
        <v>1969</v>
      </c>
      <c r="C408" s="4" t="s">
        <v>1970</v>
      </c>
      <c r="D408" s="2" t="s">
        <v>1969</v>
      </c>
      <c r="E408" s="18" t="s">
        <v>28</v>
      </c>
      <c r="F408" s="3">
        <f t="shared" si="29"/>
        <v>35</v>
      </c>
      <c r="G408" s="1" t="s">
        <v>16</v>
      </c>
      <c r="H408" s="3" t="s">
        <v>34</v>
      </c>
      <c r="I408" s="13"/>
      <c r="J408" s="5">
        <v>35</v>
      </c>
      <c r="K408" s="13">
        <v>2499.9999999999995</v>
      </c>
      <c r="L408" s="6">
        <f t="shared" si="30"/>
        <v>87499.999999999985</v>
      </c>
      <c r="M408" s="4" t="s">
        <v>22</v>
      </c>
      <c r="N408" s="1" t="s">
        <v>1429</v>
      </c>
      <c r="O408" s="1"/>
      <c r="P408" s="10"/>
      <c r="Q408" s="10"/>
      <c r="R408" s="10" t="s">
        <v>2118</v>
      </c>
      <c r="S408" s="4">
        <v>54</v>
      </c>
      <c r="T408" s="10"/>
      <c r="U408" s="10"/>
      <c r="V408" s="10"/>
    </row>
    <row r="409" spans="1:22" ht="51" customHeight="1">
      <c r="A409" s="4">
        <v>356</v>
      </c>
      <c r="B409" s="5" t="s">
        <v>2007</v>
      </c>
      <c r="C409" s="4" t="s">
        <v>2008</v>
      </c>
      <c r="D409" s="2" t="s">
        <v>2007</v>
      </c>
      <c r="E409" s="18" t="s">
        <v>28</v>
      </c>
      <c r="F409" s="3">
        <f t="shared" si="29"/>
        <v>326</v>
      </c>
      <c r="G409" s="1" t="s">
        <v>16</v>
      </c>
      <c r="H409" s="3" t="s">
        <v>34</v>
      </c>
      <c r="I409" s="13"/>
      <c r="J409" s="5">
        <v>326</v>
      </c>
      <c r="K409" s="13">
        <v>1799.1071428571427</v>
      </c>
      <c r="L409" s="6">
        <f t="shared" si="30"/>
        <v>586508.92857142852</v>
      </c>
      <c r="M409" s="4" t="s">
        <v>22</v>
      </c>
      <c r="N409" s="1" t="s">
        <v>1429</v>
      </c>
      <c r="O409" s="1"/>
      <c r="P409" s="10"/>
      <c r="Q409" s="10"/>
      <c r="R409" s="10" t="s">
        <v>2118</v>
      </c>
      <c r="S409" s="4">
        <v>55</v>
      </c>
      <c r="T409" s="10"/>
      <c r="U409" s="10"/>
      <c r="V409" s="10"/>
    </row>
    <row r="410" spans="1:22" ht="51" customHeight="1">
      <c r="A410" s="4">
        <v>357</v>
      </c>
      <c r="B410" s="5" t="s">
        <v>1748</v>
      </c>
      <c r="C410" s="4" t="s">
        <v>1749</v>
      </c>
      <c r="D410" s="2" t="s">
        <v>1748</v>
      </c>
      <c r="E410" s="18" t="s">
        <v>28</v>
      </c>
      <c r="F410" s="3">
        <f t="shared" si="29"/>
        <v>5</v>
      </c>
      <c r="G410" s="1" t="s">
        <v>16</v>
      </c>
      <c r="H410" s="3" t="s">
        <v>34</v>
      </c>
      <c r="I410" s="13">
        <v>5</v>
      </c>
      <c r="J410" s="5"/>
      <c r="K410" s="13">
        <v>2410.7142857142853</v>
      </c>
      <c r="L410" s="6">
        <f t="shared" si="30"/>
        <v>12053.571428571428</v>
      </c>
      <c r="M410" s="4" t="s">
        <v>22</v>
      </c>
      <c r="N410" s="1" t="s">
        <v>1429</v>
      </c>
      <c r="O410" s="1"/>
      <c r="P410" s="10"/>
      <c r="Q410" s="10"/>
      <c r="R410" s="10" t="s">
        <v>2118</v>
      </c>
      <c r="S410" s="4">
        <v>56</v>
      </c>
      <c r="T410" s="10"/>
      <c r="U410" s="10"/>
      <c r="V410" s="10"/>
    </row>
    <row r="411" spans="1:22" ht="51" customHeight="1">
      <c r="A411" s="4">
        <v>358</v>
      </c>
      <c r="B411" s="19" t="s">
        <v>90</v>
      </c>
      <c r="C411" s="18" t="s">
        <v>91</v>
      </c>
      <c r="D411" s="29" t="s">
        <v>90</v>
      </c>
      <c r="E411" s="4" t="s">
        <v>28</v>
      </c>
      <c r="F411" s="3">
        <f t="shared" si="29"/>
        <v>1</v>
      </c>
      <c r="G411" s="1" t="s">
        <v>16</v>
      </c>
      <c r="H411" s="3" t="s">
        <v>34</v>
      </c>
      <c r="I411" s="13">
        <v>1</v>
      </c>
      <c r="J411" s="13"/>
      <c r="K411" s="5">
        <v>90000</v>
      </c>
      <c r="L411" s="6">
        <f t="shared" si="30"/>
        <v>90000</v>
      </c>
      <c r="M411" s="4" t="s">
        <v>49</v>
      </c>
      <c r="N411" s="4"/>
      <c r="O411" s="1" t="s">
        <v>23</v>
      </c>
      <c r="R411" s="32" t="s">
        <v>382</v>
      </c>
      <c r="S411" s="4">
        <v>1</v>
      </c>
    </row>
    <row r="412" spans="1:22" ht="51" customHeight="1">
      <c r="A412" s="4">
        <v>359</v>
      </c>
      <c r="B412" s="14"/>
      <c r="C412" s="14"/>
      <c r="D412" s="2" t="s">
        <v>152</v>
      </c>
      <c r="E412" s="1" t="s">
        <v>109</v>
      </c>
      <c r="F412" s="3">
        <v>1</v>
      </c>
      <c r="G412" s="1" t="s">
        <v>16</v>
      </c>
      <c r="H412" s="4" t="s">
        <v>21</v>
      </c>
      <c r="I412" s="5"/>
      <c r="J412" s="5">
        <v>38493208.369999997</v>
      </c>
      <c r="K412" s="5">
        <f>I412+J412</f>
        <v>38493208.369999997</v>
      </c>
      <c r="L412" s="5">
        <f>I412+J412</f>
        <v>38493208.369999997</v>
      </c>
      <c r="M412" s="4" t="s">
        <v>119</v>
      </c>
      <c r="N412" s="1" t="s">
        <v>122</v>
      </c>
      <c r="O412" s="1" t="s">
        <v>120</v>
      </c>
      <c r="R412" s="32" t="s">
        <v>3700</v>
      </c>
      <c r="S412" s="4">
        <v>2</v>
      </c>
    </row>
    <row r="413" spans="1:22" ht="51" customHeight="1">
      <c r="A413" s="4">
        <v>360</v>
      </c>
      <c r="B413" s="43"/>
      <c r="C413" s="1" t="s">
        <v>119</v>
      </c>
      <c r="D413" s="2" t="s">
        <v>1260</v>
      </c>
      <c r="E413" s="4" t="s">
        <v>28</v>
      </c>
      <c r="F413" s="3">
        <f t="shared" ref="F413:F423" si="31">I413+J413</f>
        <v>30</v>
      </c>
      <c r="G413" s="1" t="s">
        <v>16</v>
      </c>
      <c r="H413" s="3" t="s">
        <v>34</v>
      </c>
      <c r="I413" s="13"/>
      <c r="J413" s="13">
        <v>30</v>
      </c>
      <c r="K413" s="13">
        <v>344.64</v>
      </c>
      <c r="L413" s="6">
        <f t="shared" ref="L413:L423" si="32">F413*K413</f>
        <v>10339.199999999999</v>
      </c>
      <c r="M413" s="4"/>
      <c r="N413" s="4"/>
      <c r="O413" s="1"/>
      <c r="R413" s="32" t="s">
        <v>2019</v>
      </c>
      <c r="S413" s="4">
        <v>58</v>
      </c>
    </row>
    <row r="414" spans="1:22" ht="51" customHeight="1">
      <c r="A414" s="4">
        <v>361</v>
      </c>
      <c r="B414" s="43"/>
      <c r="C414" s="1" t="s">
        <v>119</v>
      </c>
      <c r="D414" s="2" t="s">
        <v>1259</v>
      </c>
      <c r="E414" s="18" t="s">
        <v>28</v>
      </c>
      <c r="F414" s="3">
        <f t="shared" si="31"/>
        <v>30</v>
      </c>
      <c r="G414" s="1" t="s">
        <v>16</v>
      </c>
      <c r="H414" s="3" t="s">
        <v>34</v>
      </c>
      <c r="I414" s="13"/>
      <c r="J414" s="13">
        <v>30</v>
      </c>
      <c r="K414" s="13">
        <v>344.64</v>
      </c>
      <c r="L414" s="6">
        <f t="shared" si="32"/>
        <v>10339.199999999999</v>
      </c>
      <c r="M414" s="18"/>
      <c r="N414" s="14"/>
      <c r="O414" s="1"/>
      <c r="R414" s="32" t="s">
        <v>2019</v>
      </c>
      <c r="S414" s="4">
        <v>59</v>
      </c>
    </row>
    <row r="415" spans="1:22" ht="51" customHeight="1">
      <c r="A415" s="4">
        <v>362</v>
      </c>
      <c r="B415" s="43"/>
      <c r="C415" s="1" t="s">
        <v>119</v>
      </c>
      <c r="D415" s="2" t="s">
        <v>1235</v>
      </c>
      <c r="E415" s="18" t="s">
        <v>28</v>
      </c>
      <c r="F415" s="3">
        <f t="shared" si="31"/>
        <v>210</v>
      </c>
      <c r="G415" s="1" t="s">
        <v>16</v>
      </c>
      <c r="H415" s="3" t="s">
        <v>34</v>
      </c>
      <c r="I415" s="13"/>
      <c r="J415" s="13">
        <v>210</v>
      </c>
      <c r="K415" s="13">
        <v>649.99999999999989</v>
      </c>
      <c r="L415" s="6">
        <f t="shared" si="32"/>
        <v>136499.99999999997</v>
      </c>
      <c r="M415" s="18"/>
      <c r="N415" s="14"/>
      <c r="O415" s="1"/>
      <c r="R415" s="32" t="s">
        <v>2019</v>
      </c>
      <c r="S415" s="4">
        <v>60</v>
      </c>
    </row>
    <row r="416" spans="1:22" ht="51" customHeight="1">
      <c r="A416" s="4">
        <v>363</v>
      </c>
      <c r="B416" s="43"/>
      <c r="C416" s="1" t="s">
        <v>119</v>
      </c>
      <c r="D416" s="2" t="s">
        <v>1234</v>
      </c>
      <c r="E416" s="4" t="s">
        <v>28</v>
      </c>
      <c r="F416" s="3">
        <f t="shared" si="31"/>
        <v>46</v>
      </c>
      <c r="G416" s="1" t="s">
        <v>16</v>
      </c>
      <c r="H416" s="3" t="s">
        <v>34</v>
      </c>
      <c r="I416" s="13"/>
      <c r="J416" s="13">
        <v>46</v>
      </c>
      <c r="K416" s="13">
        <v>3292.41</v>
      </c>
      <c r="L416" s="6">
        <f t="shared" si="32"/>
        <v>151450.85999999999</v>
      </c>
      <c r="M416" s="4"/>
      <c r="N416" s="4"/>
      <c r="O416" s="1"/>
      <c r="R416" s="32" t="s">
        <v>2019</v>
      </c>
      <c r="S416" s="4">
        <v>61</v>
      </c>
    </row>
    <row r="417" spans="1:22" ht="51" customHeight="1">
      <c r="A417" s="4">
        <v>364</v>
      </c>
      <c r="B417" s="5" t="s">
        <v>3016</v>
      </c>
      <c r="C417" s="4" t="s">
        <v>3017</v>
      </c>
      <c r="D417" s="29" t="s">
        <v>3016</v>
      </c>
      <c r="E417" s="18" t="s">
        <v>28</v>
      </c>
      <c r="F417" s="3">
        <f t="shared" si="31"/>
        <v>5</v>
      </c>
      <c r="G417" s="1" t="s">
        <v>16</v>
      </c>
      <c r="H417" s="3" t="s">
        <v>34</v>
      </c>
      <c r="I417" s="3">
        <v>5</v>
      </c>
      <c r="J417" s="3"/>
      <c r="K417" s="6">
        <v>1602.6785714285713</v>
      </c>
      <c r="L417" s="6">
        <f t="shared" si="32"/>
        <v>8013.3928571428569</v>
      </c>
      <c r="M417" s="4" t="s">
        <v>22</v>
      </c>
      <c r="N417" s="21"/>
      <c r="O417" s="1" t="s">
        <v>1429</v>
      </c>
      <c r="P417" s="10"/>
      <c r="Q417" s="10"/>
      <c r="R417" s="10" t="s">
        <v>3712</v>
      </c>
      <c r="S417" s="4">
        <v>102</v>
      </c>
      <c r="T417" s="10"/>
      <c r="U417" s="10"/>
      <c r="V417" s="10"/>
    </row>
    <row r="418" spans="1:22" ht="51" customHeight="1">
      <c r="A418" s="4">
        <v>365</v>
      </c>
      <c r="B418" s="5" t="s">
        <v>2830</v>
      </c>
      <c r="C418" s="4" t="s">
        <v>2831</v>
      </c>
      <c r="D418" s="29" t="s">
        <v>2830</v>
      </c>
      <c r="E418" s="18" t="s">
        <v>28</v>
      </c>
      <c r="F418" s="3">
        <f t="shared" si="31"/>
        <v>39</v>
      </c>
      <c r="G418" s="1" t="s">
        <v>16</v>
      </c>
      <c r="H418" s="3" t="s">
        <v>34</v>
      </c>
      <c r="I418" s="3">
        <v>10</v>
      </c>
      <c r="J418" s="3">
        <v>29</v>
      </c>
      <c r="K418" s="6">
        <v>924.10714285714278</v>
      </c>
      <c r="L418" s="6">
        <f t="shared" si="32"/>
        <v>36040.178571428565</v>
      </c>
      <c r="M418" s="4" t="s">
        <v>22</v>
      </c>
      <c r="N418" s="21"/>
      <c r="O418" s="1" t="s">
        <v>1429</v>
      </c>
      <c r="P418" s="10"/>
      <c r="Q418" s="10"/>
      <c r="R418" s="10" t="s">
        <v>3712</v>
      </c>
      <c r="S418" s="4">
        <v>103</v>
      </c>
      <c r="T418" s="10"/>
      <c r="U418" s="10"/>
      <c r="V418" s="10"/>
    </row>
    <row r="419" spans="1:22" ht="51" customHeight="1">
      <c r="A419" s="4">
        <v>366</v>
      </c>
      <c r="B419" s="5" t="s">
        <v>3186</v>
      </c>
      <c r="C419" s="4" t="s">
        <v>3187</v>
      </c>
      <c r="D419" s="29" t="s">
        <v>3186</v>
      </c>
      <c r="E419" s="18" t="s">
        <v>28</v>
      </c>
      <c r="F419" s="3">
        <f t="shared" si="31"/>
        <v>20</v>
      </c>
      <c r="G419" s="1" t="s">
        <v>16</v>
      </c>
      <c r="H419" s="3" t="s">
        <v>34</v>
      </c>
      <c r="I419" s="3"/>
      <c r="J419" s="3">
        <v>20</v>
      </c>
      <c r="K419" s="6">
        <v>1371.4285714285713</v>
      </c>
      <c r="L419" s="6">
        <f t="shared" si="32"/>
        <v>27428.571428571428</v>
      </c>
      <c r="M419" s="4" t="s">
        <v>22</v>
      </c>
      <c r="N419" s="21"/>
      <c r="O419" s="1" t="s">
        <v>1429</v>
      </c>
      <c r="P419" s="10"/>
      <c r="Q419" s="10"/>
      <c r="R419" s="10" t="s">
        <v>3712</v>
      </c>
      <c r="S419" s="4">
        <v>104</v>
      </c>
      <c r="T419" s="10"/>
      <c r="U419" s="10"/>
      <c r="V419" s="10"/>
    </row>
    <row r="420" spans="1:22" ht="51" customHeight="1">
      <c r="A420" s="4">
        <v>367</v>
      </c>
      <c r="B420" s="19" t="s">
        <v>104</v>
      </c>
      <c r="C420" s="18" t="s">
        <v>105</v>
      </c>
      <c r="D420" s="29" t="s">
        <v>126</v>
      </c>
      <c r="E420" s="4" t="s">
        <v>28</v>
      </c>
      <c r="F420" s="3">
        <f t="shared" si="31"/>
        <v>12</v>
      </c>
      <c r="G420" s="1" t="s">
        <v>16</v>
      </c>
      <c r="H420" s="3" t="s">
        <v>34</v>
      </c>
      <c r="I420" s="13">
        <v>12</v>
      </c>
      <c r="J420" s="13"/>
      <c r="K420" s="5">
        <v>16071.43</v>
      </c>
      <c r="L420" s="6">
        <f t="shared" si="32"/>
        <v>192857.16</v>
      </c>
      <c r="M420" s="4" t="s">
        <v>49</v>
      </c>
      <c r="N420" s="4"/>
      <c r="O420" s="1" t="s">
        <v>23</v>
      </c>
      <c r="R420" s="32" t="s">
        <v>382</v>
      </c>
      <c r="S420" s="4">
        <v>2</v>
      </c>
    </row>
    <row r="421" spans="1:22" ht="51" customHeight="1">
      <c r="A421" s="4">
        <v>368</v>
      </c>
      <c r="B421" s="19" t="s">
        <v>19</v>
      </c>
      <c r="C421" s="18" t="s">
        <v>20</v>
      </c>
      <c r="D421" s="29" t="s">
        <v>19</v>
      </c>
      <c r="E421" s="4" t="s">
        <v>15</v>
      </c>
      <c r="F421" s="3">
        <f t="shared" si="31"/>
        <v>2000</v>
      </c>
      <c r="G421" s="1" t="s">
        <v>16</v>
      </c>
      <c r="H421" s="3" t="s">
        <v>21</v>
      </c>
      <c r="I421" s="5">
        <v>2000</v>
      </c>
      <c r="J421" s="5"/>
      <c r="K421" s="5">
        <v>31142.86</v>
      </c>
      <c r="L421" s="6">
        <f t="shared" si="32"/>
        <v>62285720</v>
      </c>
      <c r="M421" s="4" t="s">
        <v>22</v>
      </c>
      <c r="N421" s="17"/>
      <c r="O421" s="1" t="s">
        <v>23</v>
      </c>
      <c r="P421" s="32">
        <v>1</v>
      </c>
      <c r="Q421" s="32">
        <v>1</v>
      </c>
      <c r="R421" s="32" t="s">
        <v>1432</v>
      </c>
      <c r="S421" s="4">
        <v>7</v>
      </c>
    </row>
    <row r="422" spans="1:22" ht="51" customHeight="1">
      <c r="A422" s="4">
        <v>369</v>
      </c>
      <c r="B422" s="5" t="s">
        <v>2567</v>
      </c>
      <c r="C422" s="4" t="s">
        <v>2568</v>
      </c>
      <c r="D422" s="29" t="s">
        <v>2567</v>
      </c>
      <c r="E422" s="18" t="s">
        <v>28</v>
      </c>
      <c r="F422" s="3">
        <f t="shared" si="31"/>
        <v>2</v>
      </c>
      <c r="G422" s="1" t="s">
        <v>16</v>
      </c>
      <c r="H422" s="3" t="s">
        <v>34</v>
      </c>
      <c r="I422" s="3">
        <v>2</v>
      </c>
      <c r="J422" s="3"/>
      <c r="K422" s="6">
        <v>2934544</v>
      </c>
      <c r="L422" s="6">
        <f t="shared" si="32"/>
        <v>5869088</v>
      </c>
      <c r="M422" s="4" t="s">
        <v>22</v>
      </c>
      <c r="N422" s="21"/>
      <c r="O422" s="1" t="s">
        <v>225</v>
      </c>
      <c r="P422" s="10"/>
      <c r="Q422" s="10"/>
      <c r="R422" s="10" t="s">
        <v>3712</v>
      </c>
      <c r="S422" s="4">
        <v>105</v>
      </c>
      <c r="T422" s="10"/>
      <c r="U422" s="10"/>
      <c r="V422" s="10"/>
    </row>
    <row r="423" spans="1:22" ht="51" customHeight="1">
      <c r="A423" s="4">
        <v>370</v>
      </c>
      <c r="B423" s="5" t="s">
        <v>2605</v>
      </c>
      <c r="C423" s="4" t="s">
        <v>2606</v>
      </c>
      <c r="D423" s="29" t="s">
        <v>2605</v>
      </c>
      <c r="E423" s="18" t="s">
        <v>28</v>
      </c>
      <c r="F423" s="3">
        <f t="shared" si="31"/>
        <v>2</v>
      </c>
      <c r="G423" s="1" t="s">
        <v>16</v>
      </c>
      <c r="H423" s="3" t="s">
        <v>34</v>
      </c>
      <c r="I423" s="3">
        <v>2</v>
      </c>
      <c r="J423" s="3"/>
      <c r="K423" s="6">
        <v>2050.9299999999998</v>
      </c>
      <c r="L423" s="6">
        <f t="shared" si="32"/>
        <v>4101.8599999999997</v>
      </c>
      <c r="M423" s="4" t="s">
        <v>22</v>
      </c>
      <c r="N423" s="21"/>
      <c r="O423" s="1" t="s">
        <v>1429</v>
      </c>
      <c r="P423" s="10"/>
      <c r="Q423" s="10"/>
      <c r="R423" s="10" t="s">
        <v>3712</v>
      </c>
      <c r="S423" s="4">
        <v>106</v>
      </c>
      <c r="T423" s="10"/>
      <c r="U423" s="10"/>
      <c r="V423" s="10"/>
    </row>
    <row r="424" spans="1:22" ht="51" customHeight="1">
      <c r="A424" s="4">
        <v>371</v>
      </c>
      <c r="B424" s="14"/>
      <c r="C424" s="14"/>
      <c r="D424" s="2" t="s">
        <v>111</v>
      </c>
      <c r="E424" s="1" t="s">
        <v>109</v>
      </c>
      <c r="F424" s="3">
        <v>2</v>
      </c>
      <c r="G424" s="1" t="s">
        <v>16</v>
      </c>
      <c r="H424" s="3" t="s">
        <v>34</v>
      </c>
      <c r="I424" s="5">
        <v>800000</v>
      </c>
      <c r="J424" s="5">
        <v>800000</v>
      </c>
      <c r="K424" s="5">
        <f>I424+J424</f>
        <v>1600000</v>
      </c>
      <c r="L424" s="5">
        <f>I424+J424</f>
        <v>1600000</v>
      </c>
      <c r="M424" s="4" t="s">
        <v>119</v>
      </c>
      <c r="N424" s="1" t="s">
        <v>122</v>
      </c>
      <c r="O424" s="1" t="s">
        <v>120</v>
      </c>
      <c r="R424" s="32" t="s">
        <v>382</v>
      </c>
      <c r="S424" s="4">
        <v>3</v>
      </c>
    </row>
    <row r="425" spans="1:22" ht="51" customHeight="1">
      <c r="A425" s="4">
        <v>372</v>
      </c>
      <c r="B425" s="5" t="s">
        <v>2031</v>
      </c>
      <c r="C425" s="4" t="s">
        <v>2032</v>
      </c>
      <c r="D425" s="29" t="s">
        <v>2031</v>
      </c>
      <c r="E425" s="18" t="s">
        <v>28</v>
      </c>
      <c r="F425" s="3">
        <f>I425+J425</f>
        <v>2</v>
      </c>
      <c r="G425" s="1" t="s">
        <v>16</v>
      </c>
      <c r="H425" s="3" t="s">
        <v>34</v>
      </c>
      <c r="I425" s="3"/>
      <c r="J425" s="3">
        <v>2</v>
      </c>
      <c r="K425" s="6">
        <v>79911</v>
      </c>
      <c r="L425" s="6">
        <f>F425*K425</f>
        <v>159822</v>
      </c>
      <c r="M425" s="4" t="s">
        <v>22</v>
      </c>
      <c r="N425" s="1" t="s">
        <v>35</v>
      </c>
      <c r="O425" s="1"/>
      <c r="R425" s="10" t="s">
        <v>3708</v>
      </c>
      <c r="S425" s="4">
        <v>8</v>
      </c>
      <c r="T425" s="10"/>
    </row>
    <row r="426" spans="1:22" ht="51" customHeight="1">
      <c r="A426" s="4">
        <v>373</v>
      </c>
      <c r="B426" s="43" t="s">
        <v>2130</v>
      </c>
      <c r="C426" s="18" t="s">
        <v>2131</v>
      </c>
      <c r="D426" s="42" t="s">
        <v>2130</v>
      </c>
      <c r="E426" s="18" t="s">
        <v>15</v>
      </c>
      <c r="F426" s="3">
        <f>I426+J426</f>
        <v>7.4560000000000004</v>
      </c>
      <c r="G426" s="1" t="s">
        <v>16</v>
      </c>
      <c r="H426" s="3" t="s">
        <v>34</v>
      </c>
      <c r="I426" s="6"/>
      <c r="J426" s="49">
        <v>7.4560000000000004</v>
      </c>
      <c r="K426" s="21">
        <v>819500</v>
      </c>
      <c r="L426" s="6">
        <f>F426*K426</f>
        <v>6110192</v>
      </c>
      <c r="M426" s="4" t="s">
        <v>119</v>
      </c>
      <c r="N426" s="4"/>
      <c r="O426" s="1" t="s">
        <v>2132</v>
      </c>
      <c r="P426" s="10"/>
      <c r="Q426" s="10"/>
      <c r="R426" s="10" t="s">
        <v>3712</v>
      </c>
      <c r="S426" s="4">
        <v>107</v>
      </c>
      <c r="T426" s="10"/>
      <c r="U426" s="10"/>
      <c r="V426" s="10"/>
    </row>
    <row r="427" spans="1:22" ht="51" customHeight="1">
      <c r="A427" s="4">
        <v>374</v>
      </c>
      <c r="B427" s="5" t="s">
        <v>2577</v>
      </c>
      <c r="C427" s="4" t="s">
        <v>2578</v>
      </c>
      <c r="D427" s="29" t="s">
        <v>2577</v>
      </c>
      <c r="E427" s="18" t="s">
        <v>28</v>
      </c>
      <c r="F427" s="3">
        <f>I427+J427</f>
        <v>25</v>
      </c>
      <c r="G427" s="1" t="s">
        <v>16</v>
      </c>
      <c r="H427" s="3" t="s">
        <v>34</v>
      </c>
      <c r="I427" s="3">
        <v>25</v>
      </c>
      <c r="J427" s="3"/>
      <c r="K427" s="6">
        <v>17857.149999999998</v>
      </c>
      <c r="L427" s="6">
        <f>F427*K427</f>
        <v>446428.74999999994</v>
      </c>
      <c r="M427" s="4" t="s">
        <v>22</v>
      </c>
      <c r="N427" s="21"/>
      <c r="O427" s="1" t="s">
        <v>225</v>
      </c>
      <c r="P427" s="10"/>
      <c r="Q427" s="10"/>
      <c r="R427" s="10" t="s">
        <v>3712</v>
      </c>
      <c r="S427" s="4">
        <v>108</v>
      </c>
      <c r="T427" s="10"/>
      <c r="U427" s="10"/>
      <c r="V427" s="10"/>
    </row>
    <row r="428" spans="1:22" ht="51" customHeight="1">
      <c r="A428" s="4">
        <v>375</v>
      </c>
      <c r="B428" s="5" t="s">
        <v>2579</v>
      </c>
      <c r="C428" s="4" t="s">
        <v>2580</v>
      </c>
      <c r="D428" s="29" t="s">
        <v>2579</v>
      </c>
      <c r="E428" s="18" t="s">
        <v>28</v>
      </c>
      <c r="F428" s="3">
        <f>I428+J428</f>
        <v>5</v>
      </c>
      <c r="G428" s="1" t="s">
        <v>16</v>
      </c>
      <c r="H428" s="3" t="s">
        <v>34</v>
      </c>
      <c r="I428" s="3">
        <v>5</v>
      </c>
      <c r="J428" s="3"/>
      <c r="K428" s="6">
        <v>16799.109999999997</v>
      </c>
      <c r="L428" s="6">
        <f>F428*K428</f>
        <v>83995.549999999988</v>
      </c>
      <c r="M428" s="4" t="s">
        <v>22</v>
      </c>
      <c r="N428" s="21"/>
      <c r="O428" s="1" t="s">
        <v>225</v>
      </c>
      <c r="P428" s="10"/>
      <c r="Q428" s="10"/>
      <c r="R428" s="10" t="s">
        <v>3712</v>
      </c>
      <c r="S428" s="4">
        <v>109</v>
      </c>
      <c r="T428" s="10"/>
      <c r="U428" s="10"/>
      <c r="V428" s="10"/>
    </row>
    <row r="429" spans="1:22" ht="51" customHeight="1">
      <c r="A429" s="4">
        <v>376</v>
      </c>
      <c r="B429" s="5" t="s">
        <v>2530</v>
      </c>
      <c r="C429" s="4" t="s">
        <v>2531</v>
      </c>
      <c r="D429" s="29" t="s">
        <v>2530</v>
      </c>
      <c r="E429" s="18" t="s">
        <v>28</v>
      </c>
      <c r="F429" s="3">
        <f>I429+J429</f>
        <v>15</v>
      </c>
      <c r="G429" s="1" t="s">
        <v>16</v>
      </c>
      <c r="H429" s="3" t="s">
        <v>34</v>
      </c>
      <c r="I429" s="3"/>
      <c r="J429" s="3">
        <v>15</v>
      </c>
      <c r="K429" s="6">
        <v>3750</v>
      </c>
      <c r="L429" s="6">
        <f>F429*K429</f>
        <v>56250</v>
      </c>
      <c r="M429" s="4" t="s">
        <v>22</v>
      </c>
      <c r="N429" s="21"/>
      <c r="O429" s="1" t="s">
        <v>225</v>
      </c>
      <c r="P429" s="10"/>
      <c r="Q429" s="10"/>
      <c r="R429" s="10" t="s">
        <v>3712</v>
      </c>
      <c r="S429" s="4">
        <v>110</v>
      </c>
      <c r="T429" s="10"/>
      <c r="U429" s="10"/>
      <c r="V429" s="10"/>
    </row>
    <row r="430" spans="1:22" ht="51" customHeight="1">
      <c r="A430" s="4">
        <v>377</v>
      </c>
      <c r="B430" s="14"/>
      <c r="C430" s="18" t="s">
        <v>119</v>
      </c>
      <c r="D430" s="2" t="s">
        <v>374</v>
      </c>
      <c r="E430" s="1" t="s">
        <v>109</v>
      </c>
      <c r="F430" s="3">
        <v>2</v>
      </c>
      <c r="G430" s="1" t="s">
        <v>16</v>
      </c>
      <c r="H430" s="1" t="s">
        <v>21</v>
      </c>
      <c r="I430" s="5">
        <v>44551596.321428567</v>
      </c>
      <c r="J430" s="5">
        <v>36556469.25</v>
      </c>
      <c r="K430" s="5">
        <f>I430+J430</f>
        <v>81108065.571428567</v>
      </c>
      <c r="L430" s="5">
        <f>I430+J430</f>
        <v>81108065.571428567</v>
      </c>
      <c r="M430" s="19" t="s">
        <v>121</v>
      </c>
      <c r="N430" s="19" t="s">
        <v>122</v>
      </c>
      <c r="O430" s="5"/>
      <c r="R430" s="32" t="s">
        <v>741</v>
      </c>
      <c r="S430" s="4">
        <v>3</v>
      </c>
    </row>
    <row r="431" spans="1:22" ht="51" customHeight="1">
      <c r="A431" s="4">
        <v>378</v>
      </c>
      <c r="B431" s="5" t="s">
        <v>2538</v>
      </c>
      <c r="C431" s="4" t="s">
        <v>2539</v>
      </c>
      <c r="D431" s="29" t="s">
        <v>2538</v>
      </c>
      <c r="E431" s="18" t="s">
        <v>28</v>
      </c>
      <c r="F431" s="3">
        <f t="shared" ref="F431:F455" si="33">I431+J431</f>
        <v>1</v>
      </c>
      <c r="G431" s="1" t="s">
        <v>16</v>
      </c>
      <c r="H431" s="3" t="s">
        <v>34</v>
      </c>
      <c r="I431" s="3">
        <v>1</v>
      </c>
      <c r="J431" s="3"/>
      <c r="K431" s="6">
        <v>4483973.22</v>
      </c>
      <c r="L431" s="6">
        <f t="shared" ref="L431:L455" si="34">F431*K431</f>
        <v>4483973.22</v>
      </c>
      <c r="M431" s="4" t="s">
        <v>22</v>
      </c>
      <c r="N431" s="21"/>
      <c r="O431" s="1" t="s">
        <v>225</v>
      </c>
      <c r="P431" s="10"/>
      <c r="Q431" s="10"/>
      <c r="R431" s="10" t="s">
        <v>3712</v>
      </c>
      <c r="S431" s="4">
        <v>111</v>
      </c>
      <c r="T431" s="10"/>
      <c r="U431" s="10"/>
      <c r="V431" s="10"/>
    </row>
    <row r="432" spans="1:22" ht="51" customHeight="1">
      <c r="A432" s="4">
        <v>379</v>
      </c>
      <c r="B432" s="19" t="s">
        <v>1043</v>
      </c>
      <c r="C432" s="4" t="s">
        <v>1044</v>
      </c>
      <c r="D432" s="29" t="s">
        <v>1043</v>
      </c>
      <c r="E432" s="18" t="s">
        <v>28</v>
      </c>
      <c r="F432" s="3">
        <f t="shared" si="33"/>
        <v>1</v>
      </c>
      <c r="G432" s="1" t="s">
        <v>16</v>
      </c>
      <c r="H432" s="3" t="s">
        <v>34</v>
      </c>
      <c r="I432" s="5">
        <v>1</v>
      </c>
      <c r="J432" s="5"/>
      <c r="K432" s="5">
        <v>146429</v>
      </c>
      <c r="L432" s="6">
        <f t="shared" si="34"/>
        <v>146429</v>
      </c>
      <c r="M432" s="4" t="s">
        <v>22</v>
      </c>
      <c r="N432" s="41"/>
      <c r="O432" s="1" t="s">
        <v>35</v>
      </c>
      <c r="R432" s="32" t="s">
        <v>1430</v>
      </c>
      <c r="S432" s="4">
        <v>9</v>
      </c>
    </row>
    <row r="433" spans="1:22" ht="51" customHeight="1">
      <c r="A433" s="4">
        <v>380</v>
      </c>
      <c r="B433" s="43"/>
      <c r="C433" s="1" t="s">
        <v>119</v>
      </c>
      <c r="D433" s="2" t="s">
        <v>1279</v>
      </c>
      <c r="E433" s="18" t="s">
        <v>1304</v>
      </c>
      <c r="F433" s="3">
        <f t="shared" si="33"/>
        <v>10</v>
      </c>
      <c r="G433" s="1" t="s">
        <v>16</v>
      </c>
      <c r="H433" s="3" t="s">
        <v>34</v>
      </c>
      <c r="I433" s="13">
        <v>10</v>
      </c>
      <c r="J433" s="13"/>
      <c r="K433" s="13">
        <v>200</v>
      </c>
      <c r="L433" s="6">
        <f t="shared" si="34"/>
        <v>2000</v>
      </c>
      <c r="M433" s="18"/>
      <c r="N433" s="14"/>
      <c r="O433" s="1"/>
      <c r="R433" s="32" t="s">
        <v>2019</v>
      </c>
      <c r="S433" s="4">
        <v>62</v>
      </c>
    </row>
    <row r="434" spans="1:22" ht="51" customHeight="1">
      <c r="A434" s="4">
        <v>381</v>
      </c>
      <c r="B434" s="43"/>
      <c r="C434" s="1" t="s">
        <v>119</v>
      </c>
      <c r="D434" s="2" t="s">
        <v>1277</v>
      </c>
      <c r="E434" s="18" t="s">
        <v>1304</v>
      </c>
      <c r="F434" s="3">
        <f t="shared" si="33"/>
        <v>22</v>
      </c>
      <c r="G434" s="1" t="s">
        <v>16</v>
      </c>
      <c r="H434" s="3" t="s">
        <v>34</v>
      </c>
      <c r="I434" s="13">
        <v>22</v>
      </c>
      <c r="J434" s="13"/>
      <c r="K434" s="13">
        <v>200</v>
      </c>
      <c r="L434" s="6">
        <f t="shared" si="34"/>
        <v>4400</v>
      </c>
      <c r="M434" s="18"/>
      <c r="N434" s="14"/>
      <c r="O434" s="1"/>
      <c r="R434" s="32" t="s">
        <v>2019</v>
      </c>
      <c r="S434" s="4">
        <v>63</v>
      </c>
    </row>
    <row r="435" spans="1:22" ht="51" customHeight="1">
      <c r="A435" s="4">
        <v>382</v>
      </c>
      <c r="B435" s="5" t="s">
        <v>3517</v>
      </c>
      <c r="C435" s="4" t="s">
        <v>3518</v>
      </c>
      <c r="D435" s="29" t="s">
        <v>3517</v>
      </c>
      <c r="E435" s="18" t="s">
        <v>28</v>
      </c>
      <c r="F435" s="3">
        <f t="shared" si="33"/>
        <v>10</v>
      </c>
      <c r="G435" s="1" t="s">
        <v>16</v>
      </c>
      <c r="H435" s="3" t="s">
        <v>34</v>
      </c>
      <c r="I435" s="3"/>
      <c r="J435" s="5">
        <v>10</v>
      </c>
      <c r="K435" s="6">
        <v>803.57142857142844</v>
      </c>
      <c r="L435" s="6">
        <f t="shared" si="34"/>
        <v>8035.7142857142844</v>
      </c>
      <c r="M435" s="4" t="s">
        <v>22</v>
      </c>
      <c r="N435" s="21"/>
      <c r="O435" s="1" t="s">
        <v>23</v>
      </c>
      <c r="P435" s="10"/>
      <c r="Q435" s="10"/>
      <c r="R435" s="10" t="s">
        <v>3714</v>
      </c>
      <c r="S435" s="4">
        <v>39</v>
      </c>
      <c r="T435" s="10"/>
      <c r="U435" s="10"/>
      <c r="V435" s="10"/>
    </row>
    <row r="436" spans="1:22" ht="51" customHeight="1">
      <c r="A436" s="4">
        <v>383</v>
      </c>
      <c r="B436" s="5" t="s">
        <v>3583</v>
      </c>
      <c r="C436" s="4" t="s">
        <v>3584</v>
      </c>
      <c r="D436" s="29" t="s">
        <v>3583</v>
      </c>
      <c r="E436" s="18" t="s">
        <v>28</v>
      </c>
      <c r="F436" s="3">
        <f t="shared" si="33"/>
        <v>5</v>
      </c>
      <c r="G436" s="1" t="s">
        <v>16</v>
      </c>
      <c r="H436" s="3" t="s">
        <v>34</v>
      </c>
      <c r="I436" s="3">
        <v>5</v>
      </c>
      <c r="J436" s="5"/>
      <c r="K436" s="6">
        <v>1473.2142857142856</v>
      </c>
      <c r="L436" s="6">
        <f t="shared" si="34"/>
        <v>7366.0714285714275</v>
      </c>
      <c r="M436" s="4" t="s">
        <v>22</v>
      </c>
      <c r="N436" s="21"/>
      <c r="O436" s="1" t="s">
        <v>23</v>
      </c>
      <c r="P436" s="10"/>
      <c r="Q436" s="10"/>
      <c r="R436" s="10" t="s">
        <v>3714</v>
      </c>
      <c r="S436" s="4">
        <v>40</v>
      </c>
      <c r="T436" s="10"/>
      <c r="U436" s="10"/>
      <c r="V436" s="10"/>
    </row>
    <row r="437" spans="1:22" ht="51" customHeight="1">
      <c r="A437" s="4">
        <v>384</v>
      </c>
      <c r="B437" s="5" t="s">
        <v>2145</v>
      </c>
      <c r="C437" s="4" t="s">
        <v>2146</v>
      </c>
      <c r="D437" s="29" t="s">
        <v>2145</v>
      </c>
      <c r="E437" s="18" t="s">
        <v>28</v>
      </c>
      <c r="F437" s="3">
        <f t="shared" si="33"/>
        <v>40</v>
      </c>
      <c r="G437" s="1" t="s">
        <v>16</v>
      </c>
      <c r="H437" s="3" t="s">
        <v>34</v>
      </c>
      <c r="I437" s="3"/>
      <c r="J437" s="3">
        <v>40</v>
      </c>
      <c r="K437" s="6">
        <v>1966.07</v>
      </c>
      <c r="L437" s="6">
        <f t="shared" si="34"/>
        <v>78642.8</v>
      </c>
      <c r="M437" s="4" t="s">
        <v>119</v>
      </c>
      <c r="N437" s="21"/>
      <c r="O437" s="1" t="s">
        <v>2134</v>
      </c>
      <c r="P437" s="10"/>
      <c r="Q437" s="10"/>
      <c r="R437" s="10" t="s">
        <v>3712</v>
      </c>
      <c r="S437" s="4">
        <v>112</v>
      </c>
      <c r="T437" s="10"/>
      <c r="U437" s="10"/>
      <c r="V437" s="10"/>
    </row>
    <row r="438" spans="1:22" ht="51" customHeight="1">
      <c r="A438" s="4">
        <v>385</v>
      </c>
      <c r="B438" s="5" t="s">
        <v>2141</v>
      </c>
      <c r="C438" s="4" t="s">
        <v>2142</v>
      </c>
      <c r="D438" s="29" t="s">
        <v>2141</v>
      </c>
      <c r="E438" s="18" t="s">
        <v>28</v>
      </c>
      <c r="F438" s="3">
        <f t="shared" si="33"/>
        <v>10</v>
      </c>
      <c r="G438" s="1" t="s">
        <v>16</v>
      </c>
      <c r="H438" s="3" t="s">
        <v>34</v>
      </c>
      <c r="I438" s="3">
        <v>10</v>
      </c>
      <c r="J438" s="3"/>
      <c r="K438" s="6">
        <v>1060.71</v>
      </c>
      <c r="L438" s="6">
        <f t="shared" si="34"/>
        <v>10607.1</v>
      </c>
      <c r="M438" s="4" t="s">
        <v>119</v>
      </c>
      <c r="N438" s="21"/>
      <c r="O438" s="1" t="s">
        <v>2134</v>
      </c>
      <c r="P438" s="10"/>
      <c r="Q438" s="10"/>
      <c r="R438" s="10" t="s">
        <v>3712</v>
      </c>
      <c r="S438" s="4">
        <v>113</v>
      </c>
      <c r="T438" s="10"/>
      <c r="U438" s="10"/>
      <c r="V438" s="10"/>
    </row>
    <row r="439" spans="1:22" ht="51" customHeight="1">
      <c r="A439" s="4">
        <v>386</v>
      </c>
      <c r="B439" s="5" t="s">
        <v>2408</v>
      </c>
      <c r="C439" s="4" t="s">
        <v>2409</v>
      </c>
      <c r="D439" s="29" t="s">
        <v>2408</v>
      </c>
      <c r="E439" s="18" t="s">
        <v>28</v>
      </c>
      <c r="F439" s="3">
        <f t="shared" si="33"/>
        <v>10</v>
      </c>
      <c r="G439" s="1" t="s">
        <v>16</v>
      </c>
      <c r="H439" s="3" t="s">
        <v>34</v>
      </c>
      <c r="I439" s="3"/>
      <c r="J439" s="3">
        <v>10</v>
      </c>
      <c r="K439" s="6">
        <v>8803.57</v>
      </c>
      <c r="L439" s="6">
        <f t="shared" si="34"/>
        <v>88035.7</v>
      </c>
      <c r="M439" s="4" t="s">
        <v>119</v>
      </c>
      <c r="N439" s="21"/>
      <c r="O439" s="1" t="s">
        <v>2134</v>
      </c>
      <c r="P439" s="10"/>
      <c r="Q439" s="10"/>
      <c r="R439" s="10" t="s">
        <v>3712</v>
      </c>
      <c r="S439" s="4">
        <v>114</v>
      </c>
      <c r="T439" s="10"/>
      <c r="U439" s="10"/>
      <c r="V439" s="10"/>
    </row>
    <row r="440" spans="1:22" ht="51" customHeight="1">
      <c r="A440" s="4">
        <v>387</v>
      </c>
      <c r="B440" s="5" t="s">
        <v>2411</v>
      </c>
      <c r="C440" s="4" t="s">
        <v>2412</v>
      </c>
      <c r="D440" s="29" t="s">
        <v>2411</v>
      </c>
      <c r="E440" s="18" t="s">
        <v>28</v>
      </c>
      <c r="F440" s="3">
        <f t="shared" si="33"/>
        <v>5</v>
      </c>
      <c r="G440" s="1" t="s">
        <v>16</v>
      </c>
      <c r="H440" s="3" t="s">
        <v>34</v>
      </c>
      <c r="I440" s="3">
        <v>5</v>
      </c>
      <c r="J440" s="3"/>
      <c r="K440" s="6">
        <v>8928.57</v>
      </c>
      <c r="L440" s="6">
        <f t="shared" si="34"/>
        <v>44642.85</v>
      </c>
      <c r="M440" s="4" t="s">
        <v>119</v>
      </c>
      <c r="N440" s="21"/>
      <c r="O440" s="1" t="s">
        <v>2134</v>
      </c>
      <c r="P440" s="10"/>
      <c r="Q440" s="10"/>
      <c r="R440" s="10" t="s">
        <v>3712</v>
      </c>
      <c r="S440" s="4">
        <v>115</v>
      </c>
      <c r="T440" s="10"/>
      <c r="U440" s="10"/>
      <c r="V440" s="10"/>
    </row>
    <row r="441" spans="1:22" ht="51" customHeight="1">
      <c r="A441" s="4">
        <v>388</v>
      </c>
      <c r="B441" s="5" t="s">
        <v>1744</v>
      </c>
      <c r="C441" s="4" t="s">
        <v>1745</v>
      </c>
      <c r="D441" s="2" t="s">
        <v>1744</v>
      </c>
      <c r="E441" s="18" t="s">
        <v>28</v>
      </c>
      <c r="F441" s="3">
        <f t="shared" si="33"/>
        <v>5</v>
      </c>
      <c r="G441" s="1" t="s">
        <v>16</v>
      </c>
      <c r="H441" s="3" t="s">
        <v>34</v>
      </c>
      <c r="I441" s="13">
        <v>5</v>
      </c>
      <c r="J441" s="5"/>
      <c r="K441" s="13">
        <v>8035.7142857142853</v>
      </c>
      <c r="L441" s="6">
        <f t="shared" si="34"/>
        <v>40178.571428571428</v>
      </c>
      <c r="M441" s="4" t="s">
        <v>22</v>
      </c>
      <c r="N441" s="1" t="s">
        <v>1429</v>
      </c>
      <c r="O441" s="1"/>
      <c r="P441" s="10"/>
      <c r="Q441" s="10"/>
      <c r="R441" s="10" t="s">
        <v>2118</v>
      </c>
      <c r="S441" s="4">
        <v>57</v>
      </c>
      <c r="T441" s="10"/>
      <c r="U441" s="10"/>
      <c r="V441" s="10"/>
    </row>
    <row r="442" spans="1:22" ht="51" customHeight="1">
      <c r="A442" s="4">
        <v>389</v>
      </c>
      <c r="B442" s="5" t="s">
        <v>1715</v>
      </c>
      <c r="C442" s="4" t="s">
        <v>2410</v>
      </c>
      <c r="D442" s="29" t="s">
        <v>1715</v>
      </c>
      <c r="E442" s="18" t="s">
        <v>28</v>
      </c>
      <c r="F442" s="3">
        <f t="shared" si="33"/>
        <v>5</v>
      </c>
      <c r="G442" s="1" t="s">
        <v>16</v>
      </c>
      <c r="H442" s="3" t="s">
        <v>34</v>
      </c>
      <c r="I442" s="3">
        <v>5</v>
      </c>
      <c r="J442" s="3"/>
      <c r="K442" s="6">
        <v>8928.57</v>
      </c>
      <c r="L442" s="6">
        <f t="shared" si="34"/>
        <v>44642.85</v>
      </c>
      <c r="M442" s="4" t="s">
        <v>119</v>
      </c>
      <c r="N442" s="21"/>
      <c r="O442" s="1" t="s">
        <v>2134</v>
      </c>
      <c r="P442" s="10"/>
      <c r="Q442" s="10"/>
      <c r="R442" s="10" t="s">
        <v>3712</v>
      </c>
      <c r="S442" s="4">
        <v>116</v>
      </c>
      <c r="T442" s="10"/>
      <c r="U442" s="10"/>
      <c r="V442" s="10"/>
    </row>
    <row r="443" spans="1:22" ht="51" customHeight="1">
      <c r="A443" s="4">
        <v>390</v>
      </c>
      <c r="B443" s="5" t="s">
        <v>1935</v>
      </c>
      <c r="C443" s="4" t="s">
        <v>1936</v>
      </c>
      <c r="D443" s="2" t="s">
        <v>1935</v>
      </c>
      <c r="E443" s="18" t="s">
        <v>28</v>
      </c>
      <c r="F443" s="3">
        <f t="shared" si="33"/>
        <v>10</v>
      </c>
      <c r="G443" s="1" t="s">
        <v>16</v>
      </c>
      <c r="H443" s="3" t="s">
        <v>34</v>
      </c>
      <c r="I443" s="13"/>
      <c r="J443" s="5">
        <v>10</v>
      </c>
      <c r="K443" s="13">
        <v>8035.7142857142853</v>
      </c>
      <c r="L443" s="6">
        <f t="shared" si="34"/>
        <v>80357.142857142855</v>
      </c>
      <c r="M443" s="4" t="s">
        <v>22</v>
      </c>
      <c r="N443" s="1" t="s">
        <v>1429</v>
      </c>
      <c r="O443" s="1"/>
      <c r="P443" s="10"/>
      <c r="Q443" s="10"/>
      <c r="R443" s="10" t="s">
        <v>2118</v>
      </c>
      <c r="S443" s="4">
        <v>59</v>
      </c>
      <c r="T443" s="10"/>
      <c r="U443" s="10"/>
      <c r="V443" s="10"/>
    </row>
    <row r="444" spans="1:22" ht="51" customHeight="1">
      <c r="A444" s="4">
        <v>391</v>
      </c>
      <c r="B444" s="5" t="s">
        <v>1437</v>
      </c>
      <c r="C444" s="4" t="s">
        <v>1456</v>
      </c>
      <c r="D444" s="29" t="s">
        <v>1437</v>
      </c>
      <c r="E444" s="18" t="s">
        <v>15</v>
      </c>
      <c r="F444" s="3">
        <f t="shared" si="33"/>
        <v>0.113</v>
      </c>
      <c r="G444" s="1" t="s">
        <v>16</v>
      </c>
      <c r="H444" s="3" t="s">
        <v>34</v>
      </c>
      <c r="I444" s="3">
        <v>0.113</v>
      </c>
      <c r="J444" s="3"/>
      <c r="K444" s="6">
        <v>1499107.14</v>
      </c>
      <c r="L444" s="6">
        <f t="shared" si="34"/>
        <v>169399.10681999999</v>
      </c>
      <c r="M444" s="13" t="s">
        <v>22</v>
      </c>
      <c r="N444" s="1" t="s">
        <v>209</v>
      </c>
      <c r="O444" s="1"/>
      <c r="P444" s="11"/>
      <c r="R444" s="32" t="s">
        <v>3707</v>
      </c>
      <c r="S444" s="4">
        <v>4</v>
      </c>
    </row>
    <row r="445" spans="1:22" ht="51" customHeight="1">
      <c r="A445" s="4">
        <v>392</v>
      </c>
      <c r="B445" s="43" t="s">
        <v>1434</v>
      </c>
      <c r="C445" s="18" t="s">
        <v>1453</v>
      </c>
      <c r="D445" s="42" t="s">
        <v>1434</v>
      </c>
      <c r="E445" s="4" t="s">
        <v>15</v>
      </c>
      <c r="F445" s="3">
        <f t="shared" si="33"/>
        <v>1</v>
      </c>
      <c r="G445" s="1" t="s">
        <v>16</v>
      </c>
      <c r="H445" s="3" t="s">
        <v>34</v>
      </c>
      <c r="I445" s="6"/>
      <c r="J445" s="49">
        <v>1</v>
      </c>
      <c r="K445" s="21">
        <v>1344642.86</v>
      </c>
      <c r="L445" s="6">
        <f t="shared" si="34"/>
        <v>1344642.86</v>
      </c>
      <c r="M445" s="13" t="s">
        <v>22</v>
      </c>
      <c r="N445" s="1" t="s">
        <v>209</v>
      </c>
      <c r="O445" s="1"/>
      <c r="P445" s="10"/>
      <c r="R445" s="32" t="s">
        <v>3707</v>
      </c>
      <c r="S445" s="4">
        <v>5</v>
      </c>
    </row>
    <row r="446" spans="1:22" ht="51" customHeight="1">
      <c r="A446" s="4">
        <v>393</v>
      </c>
      <c r="B446" s="5" t="s">
        <v>1436</v>
      </c>
      <c r="C446" s="4" t="s">
        <v>1455</v>
      </c>
      <c r="D446" s="29" t="s">
        <v>1436</v>
      </c>
      <c r="E446" s="18" t="s">
        <v>15</v>
      </c>
      <c r="F446" s="3">
        <f t="shared" si="33"/>
        <v>1.028</v>
      </c>
      <c r="G446" s="1" t="s">
        <v>16</v>
      </c>
      <c r="H446" s="3" t="s">
        <v>34</v>
      </c>
      <c r="I446" s="3">
        <v>2.8000000000000001E-2</v>
      </c>
      <c r="J446" s="7">
        <v>1</v>
      </c>
      <c r="K446" s="6">
        <v>1072321.43</v>
      </c>
      <c r="L446" s="6">
        <f t="shared" si="34"/>
        <v>1102346.43004</v>
      </c>
      <c r="M446" s="4" t="s">
        <v>119</v>
      </c>
      <c r="N446" s="21"/>
      <c r="O446" s="1" t="s">
        <v>209</v>
      </c>
      <c r="P446" s="10">
        <v>6</v>
      </c>
      <c r="Q446" s="10" t="s">
        <v>3279</v>
      </c>
      <c r="R446" s="10" t="s">
        <v>3712</v>
      </c>
      <c r="S446" s="4">
        <v>117</v>
      </c>
      <c r="T446" s="10"/>
      <c r="U446" s="10"/>
      <c r="V446" s="10"/>
    </row>
    <row r="447" spans="1:22" ht="51" customHeight="1">
      <c r="A447" s="4">
        <v>394</v>
      </c>
      <c r="B447" s="5" t="s">
        <v>1435</v>
      </c>
      <c r="C447" s="4" t="s">
        <v>1454</v>
      </c>
      <c r="D447" s="29" t="s">
        <v>1435</v>
      </c>
      <c r="E447" s="18" t="s">
        <v>15</v>
      </c>
      <c r="F447" s="3">
        <f t="shared" si="33"/>
        <v>1.145</v>
      </c>
      <c r="G447" s="1" t="s">
        <v>16</v>
      </c>
      <c r="H447" s="3" t="s">
        <v>34</v>
      </c>
      <c r="I447" s="3"/>
      <c r="J447" s="7">
        <v>1.145</v>
      </c>
      <c r="K447" s="6">
        <v>818749.99999999988</v>
      </c>
      <c r="L447" s="6">
        <f t="shared" si="34"/>
        <v>937468.74999999988</v>
      </c>
      <c r="M447" s="13" t="s">
        <v>22</v>
      </c>
      <c r="N447" s="1" t="s">
        <v>209</v>
      </c>
      <c r="O447" s="1"/>
      <c r="P447" s="10"/>
      <c r="R447" s="32" t="s">
        <v>3707</v>
      </c>
      <c r="S447" s="4">
        <v>7</v>
      </c>
    </row>
    <row r="448" spans="1:22" ht="51" customHeight="1">
      <c r="A448" s="4">
        <v>395</v>
      </c>
      <c r="B448" s="5" t="s">
        <v>1438</v>
      </c>
      <c r="C448" s="4" t="s">
        <v>1457</v>
      </c>
      <c r="D448" s="29" t="s">
        <v>1438</v>
      </c>
      <c r="E448" s="18" t="s">
        <v>15</v>
      </c>
      <c r="F448" s="3">
        <f t="shared" si="33"/>
        <v>3.7999999999999999E-2</v>
      </c>
      <c r="G448" s="1" t="s">
        <v>16</v>
      </c>
      <c r="H448" s="3" t="s">
        <v>34</v>
      </c>
      <c r="I448" s="3">
        <v>3.7999999999999999E-2</v>
      </c>
      <c r="J448" s="3"/>
      <c r="K448" s="6">
        <v>1711607.14</v>
      </c>
      <c r="L448" s="6">
        <f t="shared" si="34"/>
        <v>65041.071319999995</v>
      </c>
      <c r="M448" s="13" t="s">
        <v>22</v>
      </c>
      <c r="N448" s="1" t="s">
        <v>209</v>
      </c>
      <c r="O448" s="1"/>
      <c r="P448" s="11"/>
      <c r="R448" s="32" t="s">
        <v>3707</v>
      </c>
      <c r="S448" s="4">
        <v>8</v>
      </c>
    </row>
    <row r="449" spans="1:22" ht="51" customHeight="1">
      <c r="A449" s="4">
        <v>396</v>
      </c>
      <c r="B449" s="5" t="s">
        <v>1703</v>
      </c>
      <c r="C449" s="4" t="s">
        <v>1704</v>
      </c>
      <c r="D449" s="2" t="s">
        <v>1703</v>
      </c>
      <c r="E449" s="18" t="s">
        <v>28</v>
      </c>
      <c r="F449" s="3">
        <f t="shared" si="33"/>
        <v>3</v>
      </c>
      <c r="G449" s="1" t="s">
        <v>16</v>
      </c>
      <c r="H449" s="3" t="s">
        <v>34</v>
      </c>
      <c r="I449" s="13">
        <v>3</v>
      </c>
      <c r="J449" s="5"/>
      <c r="K449" s="13">
        <v>14285.714285714284</v>
      </c>
      <c r="L449" s="6">
        <f t="shared" si="34"/>
        <v>42857.142857142855</v>
      </c>
      <c r="M449" s="4" t="s">
        <v>22</v>
      </c>
      <c r="N449" s="1" t="s">
        <v>1429</v>
      </c>
      <c r="O449" s="1"/>
      <c r="P449" s="10"/>
      <c r="Q449" s="10"/>
      <c r="R449" s="10" t="s">
        <v>2118</v>
      </c>
      <c r="S449" s="4">
        <v>60</v>
      </c>
      <c r="T449" s="10"/>
      <c r="U449" s="10"/>
      <c r="V449" s="10"/>
    </row>
    <row r="450" spans="1:22" ht="51" customHeight="1">
      <c r="A450" s="4">
        <v>397</v>
      </c>
      <c r="B450" s="5" t="s">
        <v>3622</v>
      </c>
      <c r="C450" s="4" t="s">
        <v>3623</v>
      </c>
      <c r="D450" s="29" t="s">
        <v>3622</v>
      </c>
      <c r="E450" s="18" t="s">
        <v>28</v>
      </c>
      <c r="F450" s="3">
        <f t="shared" si="33"/>
        <v>50</v>
      </c>
      <c r="G450" s="1" t="s">
        <v>16</v>
      </c>
      <c r="H450" s="3" t="s">
        <v>34</v>
      </c>
      <c r="I450" s="3">
        <v>50</v>
      </c>
      <c r="J450" s="5"/>
      <c r="K450" s="6">
        <v>17589.285714285714</v>
      </c>
      <c r="L450" s="6">
        <f t="shared" si="34"/>
        <v>879464.28571428568</v>
      </c>
      <c r="M450" s="4" t="s">
        <v>22</v>
      </c>
      <c r="N450" s="21"/>
      <c r="O450" s="1" t="s">
        <v>23</v>
      </c>
      <c r="P450" s="10"/>
      <c r="Q450" s="10"/>
      <c r="R450" s="10" t="s">
        <v>3714</v>
      </c>
      <c r="S450" s="4">
        <v>41</v>
      </c>
      <c r="T450" s="10"/>
      <c r="U450" s="10"/>
      <c r="V450" s="10"/>
    </row>
    <row r="451" spans="1:22" ht="51" customHeight="1">
      <c r="A451" s="4">
        <v>398</v>
      </c>
      <c r="B451" s="5" t="s">
        <v>2283</v>
      </c>
      <c r="C451" s="4" t="s">
        <v>2284</v>
      </c>
      <c r="D451" s="29" t="s">
        <v>2283</v>
      </c>
      <c r="E451" s="18" t="s">
        <v>28</v>
      </c>
      <c r="F451" s="3">
        <f t="shared" si="33"/>
        <v>57</v>
      </c>
      <c r="G451" s="1" t="s">
        <v>16</v>
      </c>
      <c r="H451" s="3" t="s">
        <v>34</v>
      </c>
      <c r="I451" s="3">
        <v>57</v>
      </c>
      <c r="J451" s="3"/>
      <c r="K451" s="6">
        <v>382.14</v>
      </c>
      <c r="L451" s="6">
        <f t="shared" si="34"/>
        <v>21781.98</v>
      </c>
      <c r="M451" s="4" t="s">
        <v>119</v>
      </c>
      <c r="N451" s="21"/>
      <c r="O451" s="1" t="s">
        <v>2134</v>
      </c>
      <c r="P451" s="10"/>
      <c r="Q451" s="10"/>
      <c r="R451" s="10" t="s">
        <v>3712</v>
      </c>
      <c r="S451" s="4">
        <v>118</v>
      </c>
      <c r="T451" s="10"/>
      <c r="U451" s="10"/>
      <c r="V451" s="10"/>
    </row>
    <row r="452" spans="1:22" ht="51" customHeight="1">
      <c r="A452" s="4">
        <v>399</v>
      </c>
      <c r="B452" s="5" t="s">
        <v>2856</v>
      </c>
      <c r="C452" s="4" t="s">
        <v>2857</v>
      </c>
      <c r="D452" s="29" t="s">
        <v>2856</v>
      </c>
      <c r="E452" s="18" t="s">
        <v>28</v>
      </c>
      <c r="F452" s="3">
        <f t="shared" si="33"/>
        <v>4</v>
      </c>
      <c r="G452" s="1" t="s">
        <v>16</v>
      </c>
      <c r="H452" s="3" t="s">
        <v>34</v>
      </c>
      <c r="I452" s="3">
        <v>4</v>
      </c>
      <c r="J452" s="3"/>
      <c r="K452" s="6">
        <v>9375</v>
      </c>
      <c r="L452" s="6">
        <f t="shared" si="34"/>
        <v>37500</v>
      </c>
      <c r="M452" s="4" t="s">
        <v>22</v>
      </c>
      <c r="N452" s="21"/>
      <c r="O452" s="1" t="s">
        <v>1429</v>
      </c>
      <c r="P452" s="10"/>
      <c r="Q452" s="10"/>
      <c r="R452" s="10" t="s">
        <v>3712</v>
      </c>
      <c r="S452" s="4">
        <v>119</v>
      </c>
      <c r="T452" s="10"/>
      <c r="U452" s="10"/>
      <c r="V452" s="10"/>
    </row>
    <row r="453" spans="1:22" ht="51" customHeight="1">
      <c r="A453" s="4">
        <v>400</v>
      </c>
      <c r="B453" s="5" t="s">
        <v>2392</v>
      </c>
      <c r="C453" s="4" t="s">
        <v>2393</v>
      </c>
      <c r="D453" s="29" t="s">
        <v>2392</v>
      </c>
      <c r="E453" s="18" t="s">
        <v>28</v>
      </c>
      <c r="F453" s="3">
        <f t="shared" si="33"/>
        <v>30</v>
      </c>
      <c r="G453" s="1" t="s">
        <v>16</v>
      </c>
      <c r="H453" s="3" t="s">
        <v>34</v>
      </c>
      <c r="I453" s="3"/>
      <c r="J453" s="3">
        <v>30</v>
      </c>
      <c r="K453" s="6">
        <v>382.14</v>
      </c>
      <c r="L453" s="6">
        <f t="shared" si="34"/>
        <v>11464.199999999999</v>
      </c>
      <c r="M453" s="4" t="s">
        <v>119</v>
      </c>
      <c r="N453" s="21"/>
      <c r="O453" s="1" t="s">
        <v>2134</v>
      </c>
      <c r="P453" s="10"/>
      <c r="Q453" s="10"/>
      <c r="R453" s="10" t="s">
        <v>3712</v>
      </c>
      <c r="S453" s="4">
        <v>120</v>
      </c>
      <c r="T453" s="10"/>
      <c r="U453" s="10"/>
      <c r="V453" s="10"/>
    </row>
    <row r="454" spans="1:22" ht="51" customHeight="1">
      <c r="A454" s="4">
        <v>401</v>
      </c>
      <c r="B454" s="5" t="s">
        <v>2147</v>
      </c>
      <c r="C454" s="4" t="s">
        <v>2148</v>
      </c>
      <c r="D454" s="29" t="s">
        <v>2147</v>
      </c>
      <c r="E454" s="18" t="s">
        <v>28</v>
      </c>
      <c r="F454" s="3">
        <f t="shared" si="33"/>
        <v>174</v>
      </c>
      <c r="G454" s="1" t="s">
        <v>16</v>
      </c>
      <c r="H454" s="3" t="s">
        <v>34</v>
      </c>
      <c r="I454" s="3"/>
      <c r="J454" s="3">
        <v>174</v>
      </c>
      <c r="K454" s="6">
        <v>66.290000000000006</v>
      </c>
      <c r="L454" s="6">
        <f t="shared" si="34"/>
        <v>11534.460000000001</v>
      </c>
      <c r="M454" s="4" t="s">
        <v>119</v>
      </c>
      <c r="N454" s="21"/>
      <c r="O454" s="1" t="s">
        <v>2134</v>
      </c>
      <c r="P454" s="10"/>
      <c r="Q454" s="10"/>
      <c r="R454" s="10" t="s">
        <v>3712</v>
      </c>
      <c r="S454" s="4">
        <v>121</v>
      </c>
      <c r="T454" s="10"/>
      <c r="U454" s="10"/>
      <c r="V454" s="10"/>
    </row>
    <row r="455" spans="1:22" ht="51" customHeight="1">
      <c r="A455" s="4">
        <v>402</v>
      </c>
      <c r="B455" s="5" t="s">
        <v>2221</v>
      </c>
      <c r="C455" s="4" t="s">
        <v>2222</v>
      </c>
      <c r="D455" s="29" t="s">
        <v>2221</v>
      </c>
      <c r="E455" s="18" t="s">
        <v>28</v>
      </c>
      <c r="F455" s="3">
        <f t="shared" si="33"/>
        <v>231</v>
      </c>
      <c r="G455" s="1" t="s">
        <v>16</v>
      </c>
      <c r="H455" s="3" t="s">
        <v>34</v>
      </c>
      <c r="I455" s="3">
        <v>231</v>
      </c>
      <c r="J455" s="3"/>
      <c r="K455" s="6">
        <v>66.290000000000006</v>
      </c>
      <c r="L455" s="6">
        <f t="shared" si="34"/>
        <v>15312.990000000002</v>
      </c>
      <c r="M455" s="4" t="s">
        <v>119</v>
      </c>
      <c r="N455" s="21"/>
      <c r="O455" s="1" t="s">
        <v>2134</v>
      </c>
      <c r="P455" s="10"/>
      <c r="Q455" s="10"/>
      <c r="R455" s="10" t="s">
        <v>3712</v>
      </c>
      <c r="S455" s="4">
        <v>122</v>
      </c>
      <c r="T455" s="10"/>
      <c r="U455" s="10"/>
      <c r="V455" s="10"/>
    </row>
    <row r="456" spans="1:22" ht="51" customHeight="1">
      <c r="A456" s="4">
        <v>403</v>
      </c>
      <c r="B456" s="14"/>
      <c r="C456" s="14"/>
      <c r="D456" s="30" t="s">
        <v>117</v>
      </c>
      <c r="E456" s="1" t="s">
        <v>109</v>
      </c>
      <c r="F456" s="3">
        <v>2</v>
      </c>
      <c r="G456" s="1" t="s">
        <v>16</v>
      </c>
      <c r="H456" s="4" t="s">
        <v>21</v>
      </c>
      <c r="I456" s="5">
        <f>61460160</f>
        <v>61460160</v>
      </c>
      <c r="J456" s="5">
        <v>31500960</v>
      </c>
      <c r="K456" s="5">
        <f>I456+J456</f>
        <v>92961120</v>
      </c>
      <c r="L456" s="5">
        <f>I456+J456</f>
        <v>92961120</v>
      </c>
      <c r="M456" s="4" t="s">
        <v>119</v>
      </c>
      <c r="N456" s="1" t="s">
        <v>122</v>
      </c>
      <c r="O456" s="1" t="s">
        <v>121</v>
      </c>
      <c r="R456" s="32" t="s">
        <v>382</v>
      </c>
      <c r="S456" s="4">
        <v>4</v>
      </c>
    </row>
    <row r="457" spans="1:22" ht="51" customHeight="1">
      <c r="A457" s="4">
        <v>404</v>
      </c>
      <c r="B457" s="5" t="s">
        <v>3519</v>
      </c>
      <c r="C457" s="4" t="s">
        <v>3520</v>
      </c>
      <c r="D457" s="29" t="s">
        <v>3519</v>
      </c>
      <c r="E457" s="18" t="s">
        <v>28</v>
      </c>
      <c r="F457" s="3">
        <f t="shared" ref="F457:F488" si="35">I457+J457</f>
        <v>1</v>
      </c>
      <c r="G457" s="1" t="s">
        <v>16</v>
      </c>
      <c r="H457" s="3" t="s">
        <v>34</v>
      </c>
      <c r="I457" s="3"/>
      <c r="J457" s="5">
        <v>1</v>
      </c>
      <c r="K457" s="6">
        <v>10714.285714285714</v>
      </c>
      <c r="L457" s="6">
        <f t="shared" ref="L457:L488" si="36">F457*K457</f>
        <v>10714.285714285714</v>
      </c>
      <c r="M457" s="4" t="s">
        <v>22</v>
      </c>
      <c r="N457" s="21"/>
      <c r="O457" s="1" t="s">
        <v>23</v>
      </c>
      <c r="P457" s="10"/>
      <c r="Q457" s="10"/>
      <c r="R457" s="10" t="s">
        <v>3714</v>
      </c>
      <c r="S457" s="4">
        <v>42</v>
      </c>
      <c r="T457" s="10"/>
      <c r="U457" s="10"/>
      <c r="V457" s="10"/>
    </row>
    <row r="458" spans="1:22" ht="51" customHeight="1">
      <c r="A458" s="4">
        <v>405</v>
      </c>
      <c r="B458" s="43"/>
      <c r="C458" s="1" t="s">
        <v>119</v>
      </c>
      <c r="D458" s="2" t="s">
        <v>1175</v>
      </c>
      <c r="E458" s="18" t="s">
        <v>28</v>
      </c>
      <c r="F458" s="3">
        <f t="shared" si="35"/>
        <v>50</v>
      </c>
      <c r="G458" s="1" t="s">
        <v>16</v>
      </c>
      <c r="H458" s="3" t="s">
        <v>34</v>
      </c>
      <c r="I458" s="13">
        <v>50</v>
      </c>
      <c r="J458" s="13"/>
      <c r="K458" s="13">
        <v>13.57</v>
      </c>
      <c r="L458" s="6">
        <f t="shared" si="36"/>
        <v>678.5</v>
      </c>
      <c r="M458" s="18"/>
      <c r="N458" s="14"/>
      <c r="O458" s="1"/>
      <c r="R458" s="32" t="s">
        <v>2019</v>
      </c>
      <c r="S458" s="4">
        <v>64</v>
      </c>
    </row>
    <row r="459" spans="1:22" ht="51" customHeight="1">
      <c r="A459" s="4">
        <v>406</v>
      </c>
      <c r="B459" s="5" t="s">
        <v>3493</v>
      </c>
      <c r="C459" s="4" t="s">
        <v>3494</v>
      </c>
      <c r="D459" s="29" t="s">
        <v>3493</v>
      </c>
      <c r="E459" s="18" t="s">
        <v>28</v>
      </c>
      <c r="F459" s="3">
        <f t="shared" si="35"/>
        <v>1</v>
      </c>
      <c r="G459" s="1" t="s">
        <v>16</v>
      </c>
      <c r="H459" s="3" t="s">
        <v>34</v>
      </c>
      <c r="I459" s="3"/>
      <c r="J459" s="5">
        <v>1</v>
      </c>
      <c r="K459" s="6">
        <v>30357.142857142855</v>
      </c>
      <c r="L459" s="6">
        <f t="shared" si="36"/>
        <v>30357.142857142855</v>
      </c>
      <c r="M459" s="4" t="s">
        <v>22</v>
      </c>
      <c r="N459" s="21"/>
      <c r="O459" s="1" t="s">
        <v>23</v>
      </c>
      <c r="P459" s="10"/>
      <c r="Q459" s="10"/>
      <c r="R459" s="10" t="s">
        <v>3714</v>
      </c>
      <c r="S459" s="4">
        <v>43</v>
      </c>
      <c r="T459" s="10"/>
      <c r="U459" s="10"/>
      <c r="V459" s="10"/>
    </row>
    <row r="460" spans="1:22" ht="51" customHeight="1">
      <c r="A460" s="4">
        <v>407</v>
      </c>
      <c r="B460" s="5" t="s">
        <v>3487</v>
      </c>
      <c r="C460" s="4" t="s">
        <v>3488</v>
      </c>
      <c r="D460" s="29" t="s">
        <v>3487</v>
      </c>
      <c r="E460" s="18" t="s">
        <v>28</v>
      </c>
      <c r="F460" s="3">
        <f t="shared" si="35"/>
        <v>5</v>
      </c>
      <c r="G460" s="1" t="s">
        <v>16</v>
      </c>
      <c r="H460" s="3" t="s">
        <v>34</v>
      </c>
      <c r="I460" s="3"/>
      <c r="J460" s="5">
        <v>5</v>
      </c>
      <c r="K460" s="6">
        <v>26249.999999999996</v>
      </c>
      <c r="L460" s="6">
        <f t="shared" si="36"/>
        <v>131249.99999999997</v>
      </c>
      <c r="M460" s="4" t="s">
        <v>22</v>
      </c>
      <c r="N460" s="21"/>
      <c r="O460" s="1" t="s">
        <v>23</v>
      </c>
      <c r="P460" s="10"/>
      <c r="Q460" s="10"/>
      <c r="R460" s="10" t="s">
        <v>3714</v>
      </c>
      <c r="S460" s="4">
        <v>44</v>
      </c>
      <c r="T460" s="10"/>
      <c r="U460" s="10"/>
      <c r="V460" s="10"/>
    </row>
    <row r="461" spans="1:22" ht="51" customHeight="1">
      <c r="A461" s="4">
        <v>408</v>
      </c>
      <c r="B461" s="5" t="s">
        <v>3489</v>
      </c>
      <c r="C461" s="4" t="s">
        <v>3490</v>
      </c>
      <c r="D461" s="29" t="s">
        <v>3489</v>
      </c>
      <c r="E461" s="18" t="s">
        <v>28</v>
      </c>
      <c r="F461" s="3">
        <f t="shared" si="35"/>
        <v>14</v>
      </c>
      <c r="G461" s="1" t="s">
        <v>16</v>
      </c>
      <c r="H461" s="3" t="s">
        <v>34</v>
      </c>
      <c r="I461" s="3">
        <v>9</v>
      </c>
      <c r="J461" s="5">
        <v>5</v>
      </c>
      <c r="K461" s="6">
        <v>27499.999999999996</v>
      </c>
      <c r="L461" s="6">
        <f t="shared" si="36"/>
        <v>384999.99999999994</v>
      </c>
      <c r="M461" s="4" t="s">
        <v>22</v>
      </c>
      <c r="N461" s="21"/>
      <c r="O461" s="1" t="s">
        <v>23</v>
      </c>
      <c r="P461" s="10"/>
      <c r="Q461" s="10"/>
      <c r="R461" s="10" t="s">
        <v>3714</v>
      </c>
      <c r="S461" s="4">
        <v>45</v>
      </c>
      <c r="T461" s="10"/>
      <c r="U461" s="10"/>
      <c r="V461" s="10"/>
    </row>
    <row r="462" spans="1:22" ht="51" customHeight="1">
      <c r="A462" s="4">
        <v>409</v>
      </c>
      <c r="B462" s="5" t="s">
        <v>3491</v>
      </c>
      <c r="C462" s="4" t="s">
        <v>3492</v>
      </c>
      <c r="D462" s="29" t="s">
        <v>3491</v>
      </c>
      <c r="E462" s="18" t="s">
        <v>28</v>
      </c>
      <c r="F462" s="3">
        <f t="shared" si="35"/>
        <v>27</v>
      </c>
      <c r="G462" s="1" t="s">
        <v>16</v>
      </c>
      <c r="H462" s="3" t="s">
        <v>34</v>
      </c>
      <c r="I462" s="3">
        <v>17</v>
      </c>
      <c r="J462" s="5">
        <v>10</v>
      </c>
      <c r="K462" s="6">
        <v>38392.857142857138</v>
      </c>
      <c r="L462" s="6">
        <f t="shared" si="36"/>
        <v>1036607.1428571427</v>
      </c>
      <c r="M462" s="4" t="s">
        <v>22</v>
      </c>
      <c r="N462" s="21"/>
      <c r="O462" s="1" t="s">
        <v>23</v>
      </c>
      <c r="P462" s="10"/>
      <c r="Q462" s="10"/>
      <c r="R462" s="10" t="s">
        <v>3714</v>
      </c>
      <c r="S462" s="4">
        <v>46</v>
      </c>
      <c r="T462" s="10"/>
      <c r="U462" s="10"/>
      <c r="V462" s="10"/>
    </row>
    <row r="463" spans="1:22" ht="51" customHeight="1">
      <c r="A463" s="4">
        <v>410</v>
      </c>
      <c r="B463" s="5" t="s">
        <v>3495</v>
      </c>
      <c r="C463" s="4" t="s">
        <v>3496</v>
      </c>
      <c r="D463" s="29" t="s">
        <v>3495</v>
      </c>
      <c r="E463" s="18" t="s">
        <v>28</v>
      </c>
      <c r="F463" s="3">
        <f t="shared" si="35"/>
        <v>12</v>
      </c>
      <c r="G463" s="1" t="s">
        <v>16</v>
      </c>
      <c r="H463" s="3" t="s">
        <v>34</v>
      </c>
      <c r="I463" s="3">
        <v>2</v>
      </c>
      <c r="J463" s="5">
        <v>10</v>
      </c>
      <c r="K463" s="6">
        <v>29464.28571428571</v>
      </c>
      <c r="L463" s="6">
        <f t="shared" si="36"/>
        <v>353571.42857142852</v>
      </c>
      <c r="M463" s="4" t="s">
        <v>22</v>
      </c>
      <c r="N463" s="21"/>
      <c r="O463" s="1" t="s">
        <v>23</v>
      </c>
      <c r="P463" s="10"/>
      <c r="Q463" s="10"/>
      <c r="R463" s="10" t="s">
        <v>3714</v>
      </c>
      <c r="S463" s="4">
        <v>47</v>
      </c>
      <c r="T463" s="10"/>
      <c r="U463" s="10"/>
      <c r="V463" s="10"/>
    </row>
    <row r="464" spans="1:22" ht="51" customHeight="1">
      <c r="A464" s="4">
        <v>411</v>
      </c>
      <c r="B464" s="5" t="s">
        <v>3581</v>
      </c>
      <c r="C464" s="4" t="s">
        <v>3582</v>
      </c>
      <c r="D464" s="29" t="s">
        <v>3581</v>
      </c>
      <c r="E464" s="18" t="s">
        <v>28</v>
      </c>
      <c r="F464" s="3">
        <f t="shared" si="35"/>
        <v>1</v>
      </c>
      <c r="G464" s="1" t="s">
        <v>16</v>
      </c>
      <c r="H464" s="3" t="s">
        <v>34</v>
      </c>
      <c r="I464" s="3">
        <v>1</v>
      </c>
      <c r="J464" s="5"/>
      <c r="K464" s="6">
        <v>27499.999999999996</v>
      </c>
      <c r="L464" s="6">
        <f t="shared" si="36"/>
        <v>27499.999999999996</v>
      </c>
      <c r="M464" s="4" t="s">
        <v>22</v>
      </c>
      <c r="N464" s="21"/>
      <c r="O464" s="1" t="s">
        <v>23</v>
      </c>
      <c r="P464" s="10"/>
      <c r="Q464" s="10"/>
      <c r="R464" s="10" t="s">
        <v>3714</v>
      </c>
      <c r="S464" s="4">
        <v>48</v>
      </c>
      <c r="T464" s="10"/>
      <c r="U464" s="10"/>
      <c r="V464" s="10"/>
    </row>
    <row r="465" spans="1:22" ht="51" customHeight="1">
      <c r="A465" s="4">
        <v>412</v>
      </c>
      <c r="B465" s="5" t="s">
        <v>3579</v>
      </c>
      <c r="C465" s="4" t="s">
        <v>3580</v>
      </c>
      <c r="D465" s="29" t="s">
        <v>3579</v>
      </c>
      <c r="E465" s="18" t="s">
        <v>28</v>
      </c>
      <c r="F465" s="3">
        <f t="shared" si="35"/>
        <v>1</v>
      </c>
      <c r="G465" s="1" t="s">
        <v>16</v>
      </c>
      <c r="H465" s="3" t="s">
        <v>34</v>
      </c>
      <c r="I465" s="3">
        <v>1</v>
      </c>
      <c r="J465" s="5"/>
      <c r="K465" s="6">
        <v>28482.142857142855</v>
      </c>
      <c r="L465" s="6">
        <f t="shared" si="36"/>
        <v>28482.142857142855</v>
      </c>
      <c r="M465" s="4" t="s">
        <v>22</v>
      </c>
      <c r="N465" s="21"/>
      <c r="O465" s="1" t="s">
        <v>23</v>
      </c>
      <c r="P465" s="10"/>
      <c r="Q465" s="10"/>
      <c r="R465" s="10" t="s">
        <v>3714</v>
      </c>
      <c r="S465" s="4">
        <v>49</v>
      </c>
      <c r="T465" s="10"/>
      <c r="U465" s="10"/>
      <c r="V465" s="10"/>
    </row>
    <row r="466" spans="1:22" ht="51" customHeight="1">
      <c r="A466" s="4">
        <v>413</v>
      </c>
      <c r="B466" s="5" t="s">
        <v>3577</v>
      </c>
      <c r="C466" s="4" t="s">
        <v>3578</v>
      </c>
      <c r="D466" s="29" t="s">
        <v>3577</v>
      </c>
      <c r="E466" s="18" t="s">
        <v>28</v>
      </c>
      <c r="F466" s="3">
        <f t="shared" si="35"/>
        <v>1</v>
      </c>
      <c r="G466" s="1" t="s">
        <v>16</v>
      </c>
      <c r="H466" s="3" t="s">
        <v>34</v>
      </c>
      <c r="I466" s="3">
        <v>1</v>
      </c>
      <c r="J466" s="5"/>
      <c r="K466" s="6">
        <v>28482.142857142855</v>
      </c>
      <c r="L466" s="6">
        <f t="shared" si="36"/>
        <v>28482.142857142855</v>
      </c>
      <c r="M466" s="4" t="s">
        <v>22</v>
      </c>
      <c r="N466" s="21"/>
      <c r="O466" s="1" t="s">
        <v>23</v>
      </c>
      <c r="P466" s="10"/>
      <c r="Q466" s="10"/>
      <c r="R466" s="10" t="s">
        <v>3714</v>
      </c>
      <c r="S466" s="4">
        <v>50</v>
      </c>
      <c r="T466" s="10"/>
      <c r="U466" s="10"/>
      <c r="V466" s="10"/>
    </row>
    <row r="467" spans="1:22" ht="51" customHeight="1">
      <c r="A467" s="4">
        <v>414</v>
      </c>
      <c r="B467" s="5" t="s">
        <v>3575</v>
      </c>
      <c r="C467" s="4" t="s">
        <v>3576</v>
      </c>
      <c r="D467" s="29" t="s">
        <v>3575</v>
      </c>
      <c r="E467" s="18" t="s">
        <v>28</v>
      </c>
      <c r="F467" s="3">
        <f t="shared" si="35"/>
        <v>1</v>
      </c>
      <c r="G467" s="1" t="s">
        <v>16</v>
      </c>
      <c r="H467" s="3" t="s">
        <v>34</v>
      </c>
      <c r="I467" s="3">
        <v>1</v>
      </c>
      <c r="J467" s="5"/>
      <c r="K467" s="6">
        <v>28482.142857142855</v>
      </c>
      <c r="L467" s="6">
        <f t="shared" si="36"/>
        <v>28482.142857142855</v>
      </c>
      <c r="M467" s="4" t="s">
        <v>22</v>
      </c>
      <c r="N467" s="21"/>
      <c r="O467" s="1" t="s">
        <v>23</v>
      </c>
      <c r="P467" s="10"/>
      <c r="Q467" s="10"/>
      <c r="R467" s="10" t="s">
        <v>3714</v>
      </c>
      <c r="S467" s="4">
        <v>51</v>
      </c>
      <c r="T467" s="10"/>
      <c r="U467" s="10"/>
      <c r="V467" s="10"/>
    </row>
    <row r="468" spans="1:22" ht="51" customHeight="1">
      <c r="A468" s="4">
        <v>415</v>
      </c>
      <c r="B468" s="5" t="s">
        <v>3557</v>
      </c>
      <c r="C468" s="4" t="s">
        <v>3558</v>
      </c>
      <c r="D468" s="29" t="s">
        <v>3557</v>
      </c>
      <c r="E468" s="18" t="s">
        <v>28</v>
      </c>
      <c r="F468" s="3">
        <f t="shared" si="35"/>
        <v>2</v>
      </c>
      <c r="G468" s="1" t="s">
        <v>16</v>
      </c>
      <c r="H468" s="3" t="s">
        <v>34</v>
      </c>
      <c r="I468" s="3"/>
      <c r="J468" s="5">
        <v>2</v>
      </c>
      <c r="K468" s="6">
        <v>81249.999999999985</v>
      </c>
      <c r="L468" s="6">
        <f t="shared" si="36"/>
        <v>162499.99999999997</v>
      </c>
      <c r="M468" s="4" t="s">
        <v>22</v>
      </c>
      <c r="N468" s="21"/>
      <c r="O468" s="1" t="s">
        <v>23</v>
      </c>
      <c r="P468" s="10"/>
      <c r="Q468" s="10"/>
      <c r="R468" s="10" t="s">
        <v>3714</v>
      </c>
      <c r="S468" s="4">
        <v>52</v>
      </c>
      <c r="T468" s="10"/>
      <c r="U468" s="10"/>
      <c r="V468" s="10"/>
    </row>
    <row r="469" spans="1:22" ht="51" customHeight="1">
      <c r="A469" s="4">
        <v>416</v>
      </c>
      <c r="B469" s="5" t="s">
        <v>3551</v>
      </c>
      <c r="C469" s="4" t="s">
        <v>3552</v>
      </c>
      <c r="D469" s="29" t="s">
        <v>3551</v>
      </c>
      <c r="E469" s="18" t="s">
        <v>28</v>
      </c>
      <c r="F469" s="3">
        <f t="shared" si="35"/>
        <v>1</v>
      </c>
      <c r="G469" s="1" t="s">
        <v>16</v>
      </c>
      <c r="H469" s="3" t="s">
        <v>34</v>
      </c>
      <c r="I469" s="3"/>
      <c r="J469" s="5">
        <v>1</v>
      </c>
      <c r="K469" s="6">
        <v>205357.14285714284</v>
      </c>
      <c r="L469" s="6">
        <f t="shared" si="36"/>
        <v>205357.14285714284</v>
      </c>
      <c r="M469" s="4" t="s">
        <v>22</v>
      </c>
      <c r="N469" s="21"/>
      <c r="O469" s="1" t="s">
        <v>23</v>
      </c>
      <c r="P469" s="10"/>
      <c r="Q469" s="10"/>
      <c r="R469" s="10" t="s">
        <v>3714</v>
      </c>
      <c r="S469" s="4">
        <v>53</v>
      </c>
      <c r="T469" s="10"/>
      <c r="U469" s="10"/>
      <c r="V469" s="10"/>
    </row>
    <row r="470" spans="1:22" ht="51" customHeight="1">
      <c r="A470" s="4">
        <v>417</v>
      </c>
      <c r="B470" s="5" t="s">
        <v>3553</v>
      </c>
      <c r="C470" s="4" t="s">
        <v>3554</v>
      </c>
      <c r="D470" s="29" t="s">
        <v>3553</v>
      </c>
      <c r="E470" s="18" t="s">
        <v>28</v>
      </c>
      <c r="F470" s="3">
        <f t="shared" si="35"/>
        <v>1</v>
      </c>
      <c r="G470" s="1" t="s">
        <v>16</v>
      </c>
      <c r="H470" s="3" t="s">
        <v>34</v>
      </c>
      <c r="I470" s="3"/>
      <c r="J470" s="5">
        <v>1</v>
      </c>
      <c r="K470" s="6">
        <v>205357.14285714284</v>
      </c>
      <c r="L470" s="6">
        <f t="shared" si="36"/>
        <v>205357.14285714284</v>
      </c>
      <c r="M470" s="4" t="s">
        <v>22</v>
      </c>
      <c r="N470" s="21"/>
      <c r="O470" s="1" t="s">
        <v>23</v>
      </c>
      <c r="P470" s="10"/>
      <c r="Q470" s="10"/>
      <c r="R470" s="10" t="s">
        <v>3714</v>
      </c>
      <c r="S470" s="4">
        <v>54</v>
      </c>
      <c r="T470" s="10"/>
      <c r="U470" s="10"/>
      <c r="V470" s="10"/>
    </row>
    <row r="471" spans="1:22" ht="51" customHeight="1">
      <c r="A471" s="4">
        <v>418</v>
      </c>
      <c r="B471" s="5" t="s">
        <v>3555</v>
      </c>
      <c r="C471" s="4" t="s">
        <v>3556</v>
      </c>
      <c r="D471" s="29" t="s">
        <v>3555</v>
      </c>
      <c r="E471" s="18" t="s">
        <v>28</v>
      </c>
      <c r="F471" s="3">
        <f t="shared" si="35"/>
        <v>1</v>
      </c>
      <c r="G471" s="1" t="s">
        <v>16</v>
      </c>
      <c r="H471" s="3" t="s">
        <v>34</v>
      </c>
      <c r="I471" s="3"/>
      <c r="J471" s="5">
        <v>1</v>
      </c>
      <c r="K471" s="6">
        <v>205357.14285714284</v>
      </c>
      <c r="L471" s="6">
        <f t="shared" si="36"/>
        <v>205357.14285714284</v>
      </c>
      <c r="M471" s="4" t="s">
        <v>22</v>
      </c>
      <c r="N471" s="21"/>
      <c r="O471" s="1" t="s">
        <v>23</v>
      </c>
      <c r="P471" s="10"/>
      <c r="Q471" s="10"/>
      <c r="R471" s="10" t="s">
        <v>3714</v>
      </c>
      <c r="S471" s="4">
        <v>55</v>
      </c>
      <c r="T471" s="10"/>
      <c r="U471" s="10"/>
      <c r="V471" s="10"/>
    </row>
    <row r="472" spans="1:22" ht="51" customHeight="1">
      <c r="A472" s="4">
        <v>419</v>
      </c>
      <c r="B472" s="5" t="s">
        <v>3501</v>
      </c>
      <c r="C472" s="4" t="s">
        <v>3502</v>
      </c>
      <c r="D472" s="29" t="s">
        <v>3501</v>
      </c>
      <c r="E472" s="18" t="s">
        <v>28</v>
      </c>
      <c r="F472" s="3">
        <f t="shared" si="35"/>
        <v>10</v>
      </c>
      <c r="G472" s="1" t="s">
        <v>16</v>
      </c>
      <c r="H472" s="3" t="s">
        <v>34</v>
      </c>
      <c r="I472" s="3"/>
      <c r="J472" s="5">
        <v>10</v>
      </c>
      <c r="K472" s="6">
        <v>34821.428571428565</v>
      </c>
      <c r="L472" s="6">
        <f t="shared" si="36"/>
        <v>348214.28571428568</v>
      </c>
      <c r="M472" s="4" t="s">
        <v>22</v>
      </c>
      <c r="N472" s="21"/>
      <c r="O472" s="1" t="s">
        <v>23</v>
      </c>
      <c r="P472" s="10"/>
      <c r="Q472" s="10"/>
      <c r="R472" s="10" t="s">
        <v>3714</v>
      </c>
      <c r="S472" s="4">
        <v>56</v>
      </c>
      <c r="T472" s="10"/>
      <c r="U472" s="10"/>
      <c r="V472" s="10"/>
    </row>
    <row r="473" spans="1:22" ht="51" customHeight="1">
      <c r="A473" s="4">
        <v>420</v>
      </c>
      <c r="B473" s="5" t="s">
        <v>3539</v>
      </c>
      <c r="C473" s="4" t="s">
        <v>3540</v>
      </c>
      <c r="D473" s="29" t="s">
        <v>3539</v>
      </c>
      <c r="E473" s="18" t="s">
        <v>28</v>
      </c>
      <c r="F473" s="3">
        <f t="shared" si="35"/>
        <v>1</v>
      </c>
      <c r="G473" s="1" t="s">
        <v>16</v>
      </c>
      <c r="H473" s="3" t="s">
        <v>34</v>
      </c>
      <c r="I473" s="3"/>
      <c r="J473" s="5">
        <v>1</v>
      </c>
      <c r="K473" s="6">
        <v>32142.857142857141</v>
      </c>
      <c r="L473" s="6">
        <f t="shared" si="36"/>
        <v>32142.857142857141</v>
      </c>
      <c r="M473" s="4" t="s">
        <v>22</v>
      </c>
      <c r="N473" s="21"/>
      <c r="O473" s="1" t="s">
        <v>23</v>
      </c>
      <c r="P473" s="10"/>
      <c r="Q473" s="10"/>
      <c r="R473" s="10" t="s">
        <v>3714</v>
      </c>
      <c r="S473" s="4">
        <v>57</v>
      </c>
      <c r="T473" s="10"/>
      <c r="U473" s="10"/>
      <c r="V473" s="10"/>
    </row>
    <row r="474" spans="1:22" ht="51" customHeight="1">
      <c r="A474" s="4">
        <v>421</v>
      </c>
      <c r="B474" s="5" t="s">
        <v>3541</v>
      </c>
      <c r="C474" s="4" t="s">
        <v>3542</v>
      </c>
      <c r="D474" s="29" t="s">
        <v>3541</v>
      </c>
      <c r="E474" s="18" t="s">
        <v>28</v>
      </c>
      <c r="F474" s="3">
        <f t="shared" si="35"/>
        <v>1</v>
      </c>
      <c r="G474" s="1" t="s">
        <v>16</v>
      </c>
      <c r="H474" s="3" t="s">
        <v>34</v>
      </c>
      <c r="I474" s="3"/>
      <c r="J474" s="5">
        <v>1</v>
      </c>
      <c r="K474" s="6">
        <v>36607.142857142855</v>
      </c>
      <c r="L474" s="6">
        <f t="shared" si="36"/>
        <v>36607.142857142855</v>
      </c>
      <c r="M474" s="4" t="s">
        <v>22</v>
      </c>
      <c r="N474" s="21"/>
      <c r="O474" s="1" t="s">
        <v>23</v>
      </c>
      <c r="P474" s="10"/>
      <c r="Q474" s="10"/>
      <c r="R474" s="10" t="s">
        <v>3714</v>
      </c>
      <c r="S474" s="4">
        <v>58</v>
      </c>
      <c r="T474" s="10"/>
      <c r="U474" s="10"/>
      <c r="V474" s="10"/>
    </row>
    <row r="475" spans="1:22" ht="51" customHeight="1">
      <c r="A475" s="4">
        <v>422</v>
      </c>
      <c r="B475" s="5" t="s">
        <v>3543</v>
      </c>
      <c r="C475" s="4" t="s">
        <v>3544</v>
      </c>
      <c r="D475" s="29" t="s">
        <v>3543</v>
      </c>
      <c r="E475" s="18" t="s">
        <v>28</v>
      </c>
      <c r="F475" s="3">
        <f t="shared" si="35"/>
        <v>1</v>
      </c>
      <c r="G475" s="1" t="s">
        <v>16</v>
      </c>
      <c r="H475" s="3" t="s">
        <v>34</v>
      </c>
      <c r="I475" s="3"/>
      <c r="J475" s="5">
        <v>1</v>
      </c>
      <c r="K475" s="6">
        <v>36607.142857142855</v>
      </c>
      <c r="L475" s="6">
        <f t="shared" si="36"/>
        <v>36607.142857142855</v>
      </c>
      <c r="M475" s="4" t="s">
        <v>22</v>
      </c>
      <c r="N475" s="21"/>
      <c r="O475" s="1" t="s">
        <v>23</v>
      </c>
      <c r="P475" s="10"/>
      <c r="Q475" s="10"/>
      <c r="R475" s="10" t="s">
        <v>3714</v>
      </c>
      <c r="S475" s="4">
        <v>59</v>
      </c>
      <c r="T475" s="10"/>
      <c r="U475" s="10"/>
      <c r="V475" s="10"/>
    </row>
    <row r="476" spans="1:22" ht="51" customHeight="1">
      <c r="A476" s="4">
        <v>423</v>
      </c>
      <c r="B476" s="5" t="s">
        <v>3545</v>
      </c>
      <c r="C476" s="4" t="s">
        <v>3546</v>
      </c>
      <c r="D476" s="29" t="s">
        <v>3545</v>
      </c>
      <c r="E476" s="18" t="s">
        <v>28</v>
      </c>
      <c r="F476" s="3">
        <f t="shared" si="35"/>
        <v>1</v>
      </c>
      <c r="G476" s="1" t="s">
        <v>16</v>
      </c>
      <c r="H476" s="3" t="s">
        <v>34</v>
      </c>
      <c r="I476" s="3"/>
      <c r="J476" s="5">
        <v>1</v>
      </c>
      <c r="K476" s="6">
        <v>36607.142857142855</v>
      </c>
      <c r="L476" s="6">
        <f t="shared" si="36"/>
        <v>36607.142857142855</v>
      </c>
      <c r="M476" s="4" t="s">
        <v>22</v>
      </c>
      <c r="N476" s="21"/>
      <c r="O476" s="1" t="s">
        <v>23</v>
      </c>
      <c r="P476" s="10"/>
      <c r="Q476" s="10"/>
      <c r="R476" s="10" t="s">
        <v>3714</v>
      </c>
      <c r="S476" s="4">
        <v>60</v>
      </c>
      <c r="T476" s="10"/>
      <c r="U476" s="10"/>
      <c r="V476" s="10"/>
    </row>
    <row r="477" spans="1:22" ht="51" customHeight="1">
      <c r="A477" s="4">
        <v>424</v>
      </c>
      <c r="B477" s="5" t="s">
        <v>3503</v>
      </c>
      <c r="C477" s="4" t="s">
        <v>3504</v>
      </c>
      <c r="D477" s="29" t="s">
        <v>3503</v>
      </c>
      <c r="E477" s="18" t="s">
        <v>28</v>
      </c>
      <c r="F477" s="3">
        <f t="shared" si="35"/>
        <v>30</v>
      </c>
      <c r="G477" s="1" t="s">
        <v>16</v>
      </c>
      <c r="H477" s="3" t="s">
        <v>34</v>
      </c>
      <c r="I477" s="3"/>
      <c r="J477" s="5">
        <v>30</v>
      </c>
      <c r="K477" s="6">
        <v>30357.142857142855</v>
      </c>
      <c r="L477" s="6">
        <f t="shared" si="36"/>
        <v>910714.28571428568</v>
      </c>
      <c r="M477" s="4" t="s">
        <v>22</v>
      </c>
      <c r="N477" s="21"/>
      <c r="O477" s="1" t="s">
        <v>23</v>
      </c>
      <c r="P477" s="10"/>
      <c r="Q477" s="10"/>
      <c r="R477" s="10" t="s">
        <v>3714</v>
      </c>
      <c r="S477" s="4">
        <v>61</v>
      </c>
      <c r="T477" s="10"/>
      <c r="U477" s="10"/>
      <c r="V477" s="10"/>
    </row>
    <row r="478" spans="1:22" ht="51" customHeight="1">
      <c r="A478" s="4">
        <v>425</v>
      </c>
      <c r="B478" s="5" t="s">
        <v>3505</v>
      </c>
      <c r="C478" s="4" t="s">
        <v>3506</v>
      </c>
      <c r="D478" s="29" t="s">
        <v>3505</v>
      </c>
      <c r="E478" s="18" t="s">
        <v>28</v>
      </c>
      <c r="F478" s="3">
        <f t="shared" si="35"/>
        <v>10</v>
      </c>
      <c r="G478" s="1" t="s">
        <v>16</v>
      </c>
      <c r="H478" s="3" t="s">
        <v>34</v>
      </c>
      <c r="I478" s="3"/>
      <c r="J478" s="5">
        <v>10</v>
      </c>
      <c r="K478" s="6">
        <v>18660.714285714283</v>
      </c>
      <c r="L478" s="6">
        <f t="shared" si="36"/>
        <v>186607.14285714284</v>
      </c>
      <c r="M478" s="4" t="s">
        <v>22</v>
      </c>
      <c r="N478" s="21"/>
      <c r="O478" s="1" t="s">
        <v>23</v>
      </c>
      <c r="P478" s="10"/>
      <c r="Q478" s="10"/>
      <c r="R478" s="10" t="s">
        <v>3714</v>
      </c>
      <c r="S478" s="4">
        <v>62</v>
      </c>
      <c r="T478" s="10"/>
      <c r="U478" s="10"/>
      <c r="V478" s="10"/>
    </row>
    <row r="479" spans="1:22" ht="51" customHeight="1">
      <c r="A479" s="4">
        <v>426</v>
      </c>
      <c r="B479" s="5" t="s">
        <v>3507</v>
      </c>
      <c r="C479" s="4" t="s">
        <v>3508</v>
      </c>
      <c r="D479" s="29" t="s">
        <v>3507</v>
      </c>
      <c r="E479" s="18" t="s">
        <v>28</v>
      </c>
      <c r="F479" s="3">
        <f t="shared" si="35"/>
        <v>10</v>
      </c>
      <c r="G479" s="1" t="s">
        <v>16</v>
      </c>
      <c r="H479" s="3" t="s">
        <v>34</v>
      </c>
      <c r="I479" s="3"/>
      <c r="J479" s="5">
        <v>10</v>
      </c>
      <c r="K479" s="6">
        <v>24553.571428571428</v>
      </c>
      <c r="L479" s="6">
        <f t="shared" si="36"/>
        <v>245535.71428571426</v>
      </c>
      <c r="M479" s="4" t="s">
        <v>22</v>
      </c>
      <c r="N479" s="21"/>
      <c r="O479" s="1" t="s">
        <v>23</v>
      </c>
      <c r="P479" s="10"/>
      <c r="Q479" s="10"/>
      <c r="R479" s="10" t="s">
        <v>3714</v>
      </c>
      <c r="S479" s="4">
        <v>63</v>
      </c>
      <c r="T479" s="10"/>
      <c r="U479" s="10"/>
      <c r="V479" s="10"/>
    </row>
    <row r="480" spans="1:22" ht="51" customHeight="1">
      <c r="A480" s="4">
        <v>427</v>
      </c>
      <c r="B480" s="5" t="s">
        <v>3497</v>
      </c>
      <c r="C480" s="4" t="s">
        <v>3498</v>
      </c>
      <c r="D480" s="29" t="s">
        <v>3497</v>
      </c>
      <c r="E480" s="18" t="s">
        <v>28</v>
      </c>
      <c r="F480" s="3">
        <f t="shared" si="35"/>
        <v>20</v>
      </c>
      <c r="G480" s="1" t="s">
        <v>16</v>
      </c>
      <c r="H480" s="3" t="s">
        <v>34</v>
      </c>
      <c r="I480" s="3"/>
      <c r="J480" s="5">
        <v>20</v>
      </c>
      <c r="K480" s="6">
        <v>68928.57142857142</v>
      </c>
      <c r="L480" s="6">
        <f t="shared" si="36"/>
        <v>1378571.4285714284</v>
      </c>
      <c r="M480" s="4" t="s">
        <v>22</v>
      </c>
      <c r="N480" s="21"/>
      <c r="O480" s="1" t="s">
        <v>23</v>
      </c>
      <c r="P480" s="10"/>
      <c r="Q480" s="10"/>
      <c r="R480" s="10" t="s">
        <v>3714</v>
      </c>
      <c r="S480" s="4">
        <v>64</v>
      </c>
      <c r="T480" s="10"/>
      <c r="U480" s="10"/>
      <c r="V480" s="10"/>
    </row>
    <row r="481" spans="1:22" ht="51" customHeight="1">
      <c r="A481" s="4">
        <v>428</v>
      </c>
      <c r="B481" s="5" t="s">
        <v>3509</v>
      </c>
      <c r="C481" s="4" t="s">
        <v>3510</v>
      </c>
      <c r="D481" s="29" t="s">
        <v>3509</v>
      </c>
      <c r="E481" s="18" t="s">
        <v>28</v>
      </c>
      <c r="F481" s="3">
        <f t="shared" si="35"/>
        <v>1</v>
      </c>
      <c r="G481" s="1" t="s">
        <v>16</v>
      </c>
      <c r="H481" s="3" t="s">
        <v>34</v>
      </c>
      <c r="I481" s="3"/>
      <c r="J481" s="5">
        <v>1</v>
      </c>
      <c r="K481" s="6">
        <v>31428.571428571424</v>
      </c>
      <c r="L481" s="6">
        <f t="shared" si="36"/>
        <v>31428.571428571424</v>
      </c>
      <c r="M481" s="4" t="s">
        <v>22</v>
      </c>
      <c r="N481" s="21"/>
      <c r="O481" s="1" t="s">
        <v>23</v>
      </c>
      <c r="P481" s="10"/>
      <c r="Q481" s="10"/>
      <c r="R481" s="10" t="s">
        <v>3714</v>
      </c>
      <c r="S481" s="4">
        <v>65</v>
      </c>
      <c r="T481" s="10"/>
      <c r="U481" s="10"/>
      <c r="V481" s="10"/>
    </row>
    <row r="482" spans="1:22" ht="51" customHeight="1">
      <c r="A482" s="4">
        <v>429</v>
      </c>
      <c r="B482" s="5" t="s">
        <v>3511</v>
      </c>
      <c r="C482" s="4" t="s">
        <v>3512</v>
      </c>
      <c r="D482" s="29" t="s">
        <v>3511</v>
      </c>
      <c r="E482" s="18" t="s">
        <v>28</v>
      </c>
      <c r="F482" s="3">
        <f t="shared" si="35"/>
        <v>50</v>
      </c>
      <c r="G482" s="1" t="s">
        <v>16</v>
      </c>
      <c r="H482" s="3" t="s">
        <v>34</v>
      </c>
      <c r="I482" s="3"/>
      <c r="J482" s="5">
        <v>50</v>
      </c>
      <c r="K482" s="6">
        <v>31785.714285714283</v>
      </c>
      <c r="L482" s="6">
        <f t="shared" si="36"/>
        <v>1589285.7142857141</v>
      </c>
      <c r="M482" s="4" t="s">
        <v>22</v>
      </c>
      <c r="N482" s="21"/>
      <c r="O482" s="1" t="s">
        <v>23</v>
      </c>
      <c r="P482" s="10"/>
      <c r="Q482" s="10"/>
      <c r="R482" s="10" t="s">
        <v>3714</v>
      </c>
      <c r="S482" s="4">
        <v>66</v>
      </c>
      <c r="T482" s="10"/>
      <c r="U482" s="10"/>
      <c r="V482" s="10"/>
    </row>
    <row r="483" spans="1:22" ht="51" customHeight="1">
      <c r="A483" s="4">
        <v>430</v>
      </c>
      <c r="B483" s="5" t="s">
        <v>3499</v>
      </c>
      <c r="C483" s="4" t="s">
        <v>3500</v>
      </c>
      <c r="D483" s="29" t="s">
        <v>3499</v>
      </c>
      <c r="E483" s="18" t="s">
        <v>28</v>
      </c>
      <c r="F483" s="3">
        <f t="shared" si="35"/>
        <v>1</v>
      </c>
      <c r="G483" s="1" t="s">
        <v>16</v>
      </c>
      <c r="H483" s="3" t="s">
        <v>34</v>
      </c>
      <c r="I483" s="3"/>
      <c r="J483" s="5">
        <v>1</v>
      </c>
      <c r="K483" s="6">
        <v>29464.28571428571</v>
      </c>
      <c r="L483" s="6">
        <f t="shared" si="36"/>
        <v>29464.28571428571</v>
      </c>
      <c r="M483" s="4" t="s">
        <v>22</v>
      </c>
      <c r="N483" s="21"/>
      <c r="O483" s="1" t="s">
        <v>23</v>
      </c>
      <c r="P483" s="10"/>
      <c r="Q483" s="10"/>
      <c r="R483" s="10" t="s">
        <v>3714</v>
      </c>
      <c r="S483" s="4">
        <v>67</v>
      </c>
      <c r="T483" s="10"/>
      <c r="U483" s="10"/>
      <c r="V483" s="10"/>
    </row>
    <row r="484" spans="1:22" ht="51" customHeight="1">
      <c r="A484" s="4">
        <v>431</v>
      </c>
      <c r="B484" s="5" t="s">
        <v>3597</v>
      </c>
      <c r="C484" s="4" t="s">
        <v>3598</v>
      </c>
      <c r="D484" s="29" t="s">
        <v>3597</v>
      </c>
      <c r="E484" s="18" t="s">
        <v>28</v>
      </c>
      <c r="F484" s="3">
        <f t="shared" si="35"/>
        <v>10</v>
      </c>
      <c r="G484" s="1" t="s">
        <v>16</v>
      </c>
      <c r="H484" s="3" t="s">
        <v>34</v>
      </c>
      <c r="I484" s="3">
        <v>10</v>
      </c>
      <c r="J484" s="5"/>
      <c r="K484" s="6">
        <v>30357.142857142855</v>
      </c>
      <c r="L484" s="6">
        <f t="shared" si="36"/>
        <v>303571.42857142852</v>
      </c>
      <c r="M484" s="4" t="s">
        <v>22</v>
      </c>
      <c r="N484" s="21"/>
      <c r="O484" s="1" t="s">
        <v>23</v>
      </c>
      <c r="P484" s="10"/>
      <c r="Q484" s="10"/>
      <c r="R484" s="10" t="s">
        <v>3714</v>
      </c>
      <c r="S484" s="4">
        <v>68</v>
      </c>
      <c r="T484" s="10"/>
      <c r="U484" s="10"/>
      <c r="V484" s="10"/>
    </row>
    <row r="485" spans="1:22" ht="51" customHeight="1">
      <c r="A485" s="4">
        <v>432</v>
      </c>
      <c r="B485" s="5" t="s">
        <v>3529</v>
      </c>
      <c r="C485" s="4" t="s">
        <v>3530</v>
      </c>
      <c r="D485" s="29" t="s">
        <v>3529</v>
      </c>
      <c r="E485" s="18" t="s">
        <v>28</v>
      </c>
      <c r="F485" s="3">
        <f t="shared" si="35"/>
        <v>1</v>
      </c>
      <c r="G485" s="1" t="s">
        <v>16</v>
      </c>
      <c r="H485" s="3" t="s">
        <v>34</v>
      </c>
      <c r="I485" s="3"/>
      <c r="J485" s="5">
        <v>1</v>
      </c>
      <c r="K485" s="6">
        <v>37500</v>
      </c>
      <c r="L485" s="6">
        <f t="shared" si="36"/>
        <v>37500</v>
      </c>
      <c r="M485" s="4" t="s">
        <v>22</v>
      </c>
      <c r="N485" s="21"/>
      <c r="O485" s="1" t="s">
        <v>23</v>
      </c>
      <c r="P485" s="10"/>
      <c r="Q485" s="10"/>
      <c r="R485" s="10" t="s">
        <v>3714</v>
      </c>
      <c r="S485" s="4">
        <v>69</v>
      </c>
      <c r="T485" s="10"/>
      <c r="U485" s="10"/>
      <c r="V485" s="10"/>
    </row>
    <row r="486" spans="1:22" ht="51" customHeight="1">
      <c r="A486" s="4">
        <v>433</v>
      </c>
      <c r="B486" s="5" t="s">
        <v>3531</v>
      </c>
      <c r="C486" s="4" t="s">
        <v>3532</v>
      </c>
      <c r="D486" s="29" t="s">
        <v>3531</v>
      </c>
      <c r="E486" s="18" t="s">
        <v>28</v>
      </c>
      <c r="F486" s="3">
        <f t="shared" si="35"/>
        <v>1</v>
      </c>
      <c r="G486" s="1" t="s">
        <v>16</v>
      </c>
      <c r="H486" s="3" t="s">
        <v>34</v>
      </c>
      <c r="I486" s="3"/>
      <c r="J486" s="5">
        <v>1</v>
      </c>
      <c r="K486" s="6">
        <v>38392.857142857138</v>
      </c>
      <c r="L486" s="6">
        <f t="shared" si="36"/>
        <v>38392.857142857138</v>
      </c>
      <c r="M486" s="4" t="s">
        <v>22</v>
      </c>
      <c r="N486" s="21"/>
      <c r="O486" s="1" t="s">
        <v>23</v>
      </c>
      <c r="P486" s="10"/>
      <c r="Q486" s="10"/>
      <c r="R486" s="10" t="s">
        <v>3714</v>
      </c>
      <c r="S486" s="4">
        <v>70</v>
      </c>
      <c r="T486" s="10"/>
      <c r="U486" s="10"/>
      <c r="V486" s="10"/>
    </row>
    <row r="487" spans="1:22" ht="51" customHeight="1">
      <c r="A487" s="4">
        <v>434</v>
      </c>
      <c r="B487" s="5" t="s">
        <v>3533</v>
      </c>
      <c r="C487" s="4" t="s">
        <v>3534</v>
      </c>
      <c r="D487" s="29" t="s">
        <v>3533</v>
      </c>
      <c r="E487" s="18" t="s">
        <v>28</v>
      </c>
      <c r="F487" s="3">
        <f t="shared" si="35"/>
        <v>1</v>
      </c>
      <c r="G487" s="1" t="s">
        <v>16</v>
      </c>
      <c r="H487" s="3" t="s">
        <v>34</v>
      </c>
      <c r="I487" s="3"/>
      <c r="J487" s="5">
        <v>1</v>
      </c>
      <c r="K487" s="6">
        <v>38392.857142857138</v>
      </c>
      <c r="L487" s="6">
        <f t="shared" si="36"/>
        <v>38392.857142857138</v>
      </c>
      <c r="M487" s="4" t="s">
        <v>22</v>
      </c>
      <c r="N487" s="21"/>
      <c r="O487" s="1" t="s">
        <v>23</v>
      </c>
      <c r="P487" s="10"/>
      <c r="Q487" s="10"/>
      <c r="R487" s="10" t="s">
        <v>3714</v>
      </c>
      <c r="S487" s="4">
        <v>71</v>
      </c>
      <c r="T487" s="10"/>
      <c r="U487" s="10"/>
      <c r="V487" s="10"/>
    </row>
    <row r="488" spans="1:22" ht="51" customHeight="1">
      <c r="A488" s="4">
        <v>435</v>
      </c>
      <c r="B488" s="5" t="s">
        <v>3535</v>
      </c>
      <c r="C488" s="4" t="s">
        <v>3536</v>
      </c>
      <c r="D488" s="29" t="s">
        <v>3535</v>
      </c>
      <c r="E488" s="18" t="s">
        <v>28</v>
      </c>
      <c r="F488" s="3">
        <f t="shared" si="35"/>
        <v>1</v>
      </c>
      <c r="G488" s="1" t="s">
        <v>16</v>
      </c>
      <c r="H488" s="3" t="s">
        <v>34</v>
      </c>
      <c r="I488" s="3"/>
      <c r="J488" s="5">
        <v>1</v>
      </c>
      <c r="K488" s="6">
        <v>38392.857142857138</v>
      </c>
      <c r="L488" s="6">
        <f t="shared" si="36"/>
        <v>38392.857142857138</v>
      </c>
      <c r="M488" s="4" t="s">
        <v>22</v>
      </c>
      <c r="N488" s="21"/>
      <c r="O488" s="1" t="s">
        <v>23</v>
      </c>
      <c r="P488" s="10"/>
      <c r="Q488" s="10"/>
      <c r="R488" s="10" t="s">
        <v>3714</v>
      </c>
      <c r="S488" s="4">
        <v>72</v>
      </c>
      <c r="T488" s="10"/>
      <c r="U488" s="10"/>
      <c r="V488" s="10"/>
    </row>
    <row r="489" spans="1:22" ht="51" customHeight="1">
      <c r="A489" s="4">
        <v>436</v>
      </c>
      <c r="B489" s="5" t="s">
        <v>3537</v>
      </c>
      <c r="C489" s="4" t="s">
        <v>3538</v>
      </c>
      <c r="D489" s="29" t="s">
        <v>3537</v>
      </c>
      <c r="E489" s="18" t="s">
        <v>28</v>
      </c>
      <c r="F489" s="3">
        <f t="shared" ref="F489:F520" si="37">I489+J489</f>
        <v>1</v>
      </c>
      <c r="G489" s="1" t="s">
        <v>16</v>
      </c>
      <c r="H489" s="3" t="s">
        <v>34</v>
      </c>
      <c r="I489" s="3"/>
      <c r="J489" s="5">
        <v>1</v>
      </c>
      <c r="K489" s="6">
        <v>86607.142857142855</v>
      </c>
      <c r="L489" s="6">
        <f t="shared" ref="L489:L520" si="38">F489*K489</f>
        <v>86607.142857142855</v>
      </c>
      <c r="M489" s="4" t="s">
        <v>22</v>
      </c>
      <c r="N489" s="21"/>
      <c r="O489" s="1" t="s">
        <v>23</v>
      </c>
      <c r="P489" s="10"/>
      <c r="Q489" s="10"/>
      <c r="R489" s="10" t="s">
        <v>3714</v>
      </c>
      <c r="S489" s="4">
        <v>73</v>
      </c>
      <c r="T489" s="10"/>
      <c r="U489" s="10"/>
      <c r="V489" s="10"/>
    </row>
    <row r="490" spans="1:22" ht="51" customHeight="1">
      <c r="A490" s="4">
        <v>437</v>
      </c>
      <c r="B490" s="5" t="s">
        <v>3567</v>
      </c>
      <c r="C490" s="4" t="s">
        <v>3568</v>
      </c>
      <c r="D490" s="29" t="s">
        <v>3567</v>
      </c>
      <c r="E490" s="18" t="s">
        <v>28</v>
      </c>
      <c r="F490" s="3">
        <f t="shared" si="37"/>
        <v>2</v>
      </c>
      <c r="G490" s="1" t="s">
        <v>16</v>
      </c>
      <c r="H490" s="3" t="s">
        <v>34</v>
      </c>
      <c r="I490" s="3">
        <v>2</v>
      </c>
      <c r="J490" s="5"/>
      <c r="K490" s="6">
        <v>29374.999999999996</v>
      </c>
      <c r="L490" s="6">
        <f t="shared" si="38"/>
        <v>58749.999999999993</v>
      </c>
      <c r="M490" s="4" t="s">
        <v>22</v>
      </c>
      <c r="N490" s="21"/>
      <c r="O490" s="1" t="s">
        <v>23</v>
      </c>
      <c r="P490" s="10"/>
      <c r="Q490" s="10"/>
      <c r="R490" s="10" t="s">
        <v>3714</v>
      </c>
      <c r="S490" s="4">
        <v>74</v>
      </c>
      <c r="T490" s="10"/>
      <c r="U490" s="10"/>
      <c r="V490" s="10"/>
    </row>
    <row r="491" spans="1:22" ht="51" customHeight="1">
      <c r="A491" s="4">
        <v>438</v>
      </c>
      <c r="B491" s="5" t="s">
        <v>2470</v>
      </c>
      <c r="C491" s="4" t="s">
        <v>2471</v>
      </c>
      <c r="D491" s="29" t="s">
        <v>2470</v>
      </c>
      <c r="E491" s="18" t="s">
        <v>28</v>
      </c>
      <c r="F491" s="3">
        <f t="shared" si="37"/>
        <v>155</v>
      </c>
      <c r="G491" s="1" t="s">
        <v>16</v>
      </c>
      <c r="H491" s="3" t="s">
        <v>34</v>
      </c>
      <c r="I491" s="3">
        <v>35</v>
      </c>
      <c r="J491" s="3">
        <v>120</v>
      </c>
      <c r="K491" s="6">
        <v>1977.6785714285713</v>
      </c>
      <c r="L491" s="6">
        <f t="shared" si="38"/>
        <v>306540.17857142858</v>
      </c>
      <c r="M491" s="4" t="s">
        <v>119</v>
      </c>
      <c r="N491" s="21"/>
      <c r="O491" s="1" t="s">
        <v>2134</v>
      </c>
      <c r="P491" s="10"/>
      <c r="Q491" s="10"/>
      <c r="R491" s="10" t="s">
        <v>3712</v>
      </c>
      <c r="S491" s="4">
        <v>123</v>
      </c>
      <c r="T491" s="10"/>
      <c r="U491" s="10"/>
      <c r="V491" s="10"/>
    </row>
    <row r="492" spans="1:22" ht="51" customHeight="1">
      <c r="A492" s="4">
        <v>439</v>
      </c>
      <c r="B492" s="5" t="s">
        <v>2469</v>
      </c>
      <c r="C492" s="4">
        <v>740011748</v>
      </c>
      <c r="D492" s="29" t="s">
        <v>2469</v>
      </c>
      <c r="E492" s="18" t="s">
        <v>28</v>
      </c>
      <c r="F492" s="3">
        <f t="shared" si="37"/>
        <v>245</v>
      </c>
      <c r="G492" s="1" t="s">
        <v>16</v>
      </c>
      <c r="H492" s="3" t="s">
        <v>34</v>
      </c>
      <c r="I492" s="3">
        <v>35</v>
      </c>
      <c r="J492" s="3">
        <v>210</v>
      </c>
      <c r="K492" s="6">
        <v>1977.6785714285713</v>
      </c>
      <c r="L492" s="6">
        <f t="shared" si="38"/>
        <v>484531.25</v>
      </c>
      <c r="M492" s="4" t="s">
        <v>119</v>
      </c>
      <c r="N492" s="21"/>
      <c r="O492" s="1" t="s">
        <v>2134</v>
      </c>
      <c r="P492" s="10"/>
      <c r="Q492" s="10"/>
      <c r="R492" s="10" t="s">
        <v>3712</v>
      </c>
      <c r="S492" s="4">
        <v>124</v>
      </c>
      <c r="T492" s="10"/>
      <c r="U492" s="10"/>
      <c r="V492" s="10"/>
    </row>
    <row r="493" spans="1:22" ht="51" customHeight="1">
      <c r="A493" s="4">
        <v>440</v>
      </c>
      <c r="B493" s="5" t="s">
        <v>2474</v>
      </c>
      <c r="C493" s="4" t="s">
        <v>2475</v>
      </c>
      <c r="D493" s="29" t="s">
        <v>2474</v>
      </c>
      <c r="E493" s="18" t="s">
        <v>28</v>
      </c>
      <c r="F493" s="3">
        <f t="shared" si="37"/>
        <v>32</v>
      </c>
      <c r="G493" s="1" t="s">
        <v>16</v>
      </c>
      <c r="H493" s="3" t="s">
        <v>34</v>
      </c>
      <c r="I493" s="3">
        <v>2</v>
      </c>
      <c r="J493" s="3">
        <v>30</v>
      </c>
      <c r="K493" s="6">
        <v>8526.7857142857138</v>
      </c>
      <c r="L493" s="6">
        <f t="shared" si="38"/>
        <v>272857.14285714284</v>
      </c>
      <c r="M493" s="4" t="s">
        <v>119</v>
      </c>
      <c r="N493" s="21"/>
      <c r="O493" s="1" t="s">
        <v>2134</v>
      </c>
      <c r="P493" s="10"/>
      <c r="Q493" s="10"/>
      <c r="R493" s="10" t="s">
        <v>3712</v>
      </c>
      <c r="S493" s="4">
        <v>125</v>
      </c>
      <c r="T493" s="10"/>
      <c r="U493" s="10"/>
      <c r="V493" s="10"/>
    </row>
    <row r="494" spans="1:22" ht="51" customHeight="1">
      <c r="A494" s="4">
        <v>441</v>
      </c>
      <c r="B494" s="5" t="s">
        <v>2472</v>
      </c>
      <c r="C494" s="4" t="s">
        <v>2473</v>
      </c>
      <c r="D494" s="29" t="s">
        <v>2472</v>
      </c>
      <c r="E494" s="18" t="s">
        <v>28</v>
      </c>
      <c r="F494" s="3">
        <f t="shared" si="37"/>
        <v>27</v>
      </c>
      <c r="G494" s="1" t="s">
        <v>16</v>
      </c>
      <c r="H494" s="3" t="s">
        <v>34</v>
      </c>
      <c r="I494" s="3">
        <v>7</v>
      </c>
      <c r="J494" s="3">
        <v>20</v>
      </c>
      <c r="K494" s="6">
        <v>8526.7857142857138</v>
      </c>
      <c r="L494" s="6">
        <f t="shared" si="38"/>
        <v>230223.21428571426</v>
      </c>
      <c r="M494" s="4" t="s">
        <v>119</v>
      </c>
      <c r="N494" s="21"/>
      <c r="O494" s="1" t="s">
        <v>2134</v>
      </c>
      <c r="P494" s="10"/>
      <c r="Q494" s="10"/>
      <c r="R494" s="10" t="s">
        <v>3712</v>
      </c>
      <c r="S494" s="4">
        <v>126</v>
      </c>
      <c r="T494" s="10"/>
      <c r="U494" s="10"/>
      <c r="V494" s="10"/>
    </row>
    <row r="495" spans="1:22" ht="51" customHeight="1">
      <c r="A495" s="4">
        <v>442</v>
      </c>
      <c r="B495" s="19" t="s">
        <v>228</v>
      </c>
      <c r="C495" s="18" t="s">
        <v>229</v>
      </c>
      <c r="D495" s="29" t="s">
        <v>234</v>
      </c>
      <c r="E495" s="4" t="s">
        <v>28</v>
      </c>
      <c r="F495" s="3">
        <f t="shared" si="37"/>
        <v>1</v>
      </c>
      <c r="G495" s="1" t="s">
        <v>16</v>
      </c>
      <c r="H495" s="3" t="s">
        <v>34</v>
      </c>
      <c r="I495" s="13"/>
      <c r="J495" s="13">
        <v>1</v>
      </c>
      <c r="K495" s="13">
        <v>1525334.82</v>
      </c>
      <c r="L495" s="6">
        <f t="shared" si="38"/>
        <v>1525334.82</v>
      </c>
      <c r="M495" s="4" t="s">
        <v>49</v>
      </c>
      <c r="N495" s="4"/>
      <c r="O495" s="1" t="s">
        <v>225</v>
      </c>
      <c r="R495" s="32" t="s">
        <v>2020</v>
      </c>
      <c r="S495" s="4">
        <v>2</v>
      </c>
    </row>
    <row r="496" spans="1:22" ht="51" customHeight="1">
      <c r="A496" s="4">
        <v>443</v>
      </c>
      <c r="B496" s="5" t="s">
        <v>2625</v>
      </c>
      <c r="C496" s="4" t="s">
        <v>2626</v>
      </c>
      <c r="D496" s="29" t="s">
        <v>2625</v>
      </c>
      <c r="E496" s="18" t="s">
        <v>28</v>
      </c>
      <c r="F496" s="3">
        <f t="shared" si="37"/>
        <v>25</v>
      </c>
      <c r="G496" s="1" t="s">
        <v>16</v>
      </c>
      <c r="H496" s="3" t="s">
        <v>34</v>
      </c>
      <c r="I496" s="3">
        <v>25</v>
      </c>
      <c r="J496" s="3"/>
      <c r="K496" s="6">
        <v>505.46999999999997</v>
      </c>
      <c r="L496" s="6">
        <f t="shared" si="38"/>
        <v>12636.75</v>
      </c>
      <c r="M496" s="4" t="s">
        <v>22</v>
      </c>
      <c r="N496" s="21"/>
      <c r="O496" s="1" t="s">
        <v>1429</v>
      </c>
      <c r="P496" s="10"/>
      <c r="Q496" s="10"/>
      <c r="R496" s="10" t="s">
        <v>3712</v>
      </c>
      <c r="S496" s="4">
        <v>127</v>
      </c>
      <c r="T496" s="10"/>
      <c r="U496" s="10"/>
      <c r="V496" s="10"/>
    </row>
    <row r="497" spans="1:22" ht="51" customHeight="1">
      <c r="A497" s="4">
        <v>444</v>
      </c>
      <c r="B497" s="5" t="s">
        <v>2013</v>
      </c>
      <c r="C497" s="4" t="s">
        <v>2014</v>
      </c>
      <c r="D497" s="2" t="s">
        <v>2013</v>
      </c>
      <c r="E497" s="18" t="s">
        <v>28</v>
      </c>
      <c r="F497" s="3">
        <f t="shared" si="37"/>
        <v>10</v>
      </c>
      <c r="G497" s="1" t="s">
        <v>16</v>
      </c>
      <c r="H497" s="3" t="s">
        <v>34</v>
      </c>
      <c r="I497" s="13"/>
      <c r="J497" s="5">
        <v>10</v>
      </c>
      <c r="K497" s="13">
        <v>197.32142857142856</v>
      </c>
      <c r="L497" s="6">
        <f t="shared" si="38"/>
        <v>1973.2142857142856</v>
      </c>
      <c r="M497" s="4" t="s">
        <v>22</v>
      </c>
      <c r="N497" s="1" t="s">
        <v>1429</v>
      </c>
      <c r="O497" s="1"/>
      <c r="P497" s="10"/>
      <c r="Q497" s="10"/>
      <c r="R497" s="10" t="s">
        <v>2118</v>
      </c>
      <c r="S497" s="4">
        <v>61</v>
      </c>
      <c r="T497" s="10"/>
      <c r="U497" s="10"/>
      <c r="V497" s="10"/>
    </row>
    <row r="498" spans="1:22" ht="51" customHeight="1">
      <c r="A498" s="4">
        <v>445</v>
      </c>
      <c r="B498" s="5" t="s">
        <v>2629</v>
      </c>
      <c r="C498" s="4" t="s">
        <v>2630</v>
      </c>
      <c r="D498" s="29" t="s">
        <v>2629</v>
      </c>
      <c r="E498" s="18" t="s">
        <v>28</v>
      </c>
      <c r="F498" s="3">
        <f t="shared" si="37"/>
        <v>60</v>
      </c>
      <c r="G498" s="1" t="s">
        <v>16</v>
      </c>
      <c r="H498" s="3" t="s">
        <v>34</v>
      </c>
      <c r="I498" s="3">
        <v>10</v>
      </c>
      <c r="J498" s="3">
        <v>50</v>
      </c>
      <c r="K498" s="6">
        <v>68.267499999999998</v>
      </c>
      <c r="L498" s="6">
        <f t="shared" si="38"/>
        <v>4096.05</v>
      </c>
      <c r="M498" s="4" t="s">
        <v>22</v>
      </c>
      <c r="N498" s="21"/>
      <c r="O498" s="1" t="s">
        <v>1429</v>
      </c>
      <c r="P498" s="10"/>
      <c r="Q498" s="10"/>
      <c r="R498" s="10" t="s">
        <v>3712</v>
      </c>
      <c r="S498" s="4">
        <v>128</v>
      </c>
      <c r="T498" s="10"/>
      <c r="U498" s="10"/>
      <c r="V498" s="10"/>
    </row>
    <row r="499" spans="1:22" ht="51" customHeight="1">
      <c r="A499" s="4">
        <v>446</v>
      </c>
      <c r="B499" s="5" t="s">
        <v>2647</v>
      </c>
      <c r="C499" s="4" t="s">
        <v>2648</v>
      </c>
      <c r="D499" s="29" t="s">
        <v>2647</v>
      </c>
      <c r="E499" s="18" t="s">
        <v>28</v>
      </c>
      <c r="F499" s="3">
        <f t="shared" si="37"/>
        <v>3</v>
      </c>
      <c r="G499" s="1" t="s">
        <v>16</v>
      </c>
      <c r="H499" s="3" t="s">
        <v>34</v>
      </c>
      <c r="I499" s="3">
        <v>3</v>
      </c>
      <c r="J499" s="3"/>
      <c r="K499" s="6">
        <v>168.48999999999998</v>
      </c>
      <c r="L499" s="6">
        <f t="shared" si="38"/>
        <v>505.46999999999991</v>
      </c>
      <c r="M499" s="4" t="s">
        <v>22</v>
      </c>
      <c r="N499" s="21"/>
      <c r="O499" s="1" t="s">
        <v>1429</v>
      </c>
      <c r="P499" s="10"/>
      <c r="Q499" s="10"/>
      <c r="R499" s="10" t="s">
        <v>3712</v>
      </c>
      <c r="S499" s="4">
        <v>129</v>
      </c>
      <c r="T499" s="10"/>
      <c r="U499" s="10"/>
      <c r="V499" s="10"/>
    </row>
    <row r="500" spans="1:22" ht="51" customHeight="1">
      <c r="A500" s="4">
        <v>447</v>
      </c>
      <c r="B500" s="5" t="s">
        <v>2633</v>
      </c>
      <c r="C500" s="4" t="s">
        <v>2634</v>
      </c>
      <c r="D500" s="29" t="s">
        <v>2633</v>
      </c>
      <c r="E500" s="18" t="s">
        <v>28</v>
      </c>
      <c r="F500" s="3">
        <f t="shared" si="37"/>
        <v>46</v>
      </c>
      <c r="G500" s="1" t="s">
        <v>16</v>
      </c>
      <c r="H500" s="3" t="s">
        <v>34</v>
      </c>
      <c r="I500" s="3">
        <v>46</v>
      </c>
      <c r="J500" s="3"/>
      <c r="K500" s="6">
        <v>621.66999999999996</v>
      </c>
      <c r="L500" s="6">
        <f t="shared" si="38"/>
        <v>28596.82</v>
      </c>
      <c r="M500" s="4" t="s">
        <v>22</v>
      </c>
      <c r="N500" s="21"/>
      <c r="O500" s="1" t="s">
        <v>1429</v>
      </c>
      <c r="P500" s="10"/>
      <c r="Q500" s="10"/>
      <c r="R500" s="10" t="s">
        <v>3712</v>
      </c>
      <c r="S500" s="4">
        <v>130</v>
      </c>
      <c r="T500" s="10"/>
      <c r="U500" s="10"/>
      <c r="V500" s="10"/>
    </row>
    <row r="501" spans="1:22" ht="51" customHeight="1">
      <c r="A501" s="4">
        <v>448</v>
      </c>
      <c r="B501" s="5" t="s">
        <v>2787</v>
      </c>
      <c r="C501" s="4" t="s">
        <v>2788</v>
      </c>
      <c r="D501" s="29" t="s">
        <v>2787</v>
      </c>
      <c r="E501" s="18" t="s">
        <v>28</v>
      </c>
      <c r="F501" s="3">
        <f t="shared" si="37"/>
        <v>35</v>
      </c>
      <c r="G501" s="1" t="s">
        <v>16</v>
      </c>
      <c r="H501" s="3" t="s">
        <v>34</v>
      </c>
      <c r="I501" s="3">
        <v>35</v>
      </c>
      <c r="J501" s="3"/>
      <c r="K501" s="6">
        <v>624.99999999999989</v>
      </c>
      <c r="L501" s="6">
        <f t="shared" si="38"/>
        <v>21874.999999999996</v>
      </c>
      <c r="M501" s="4" t="s">
        <v>22</v>
      </c>
      <c r="N501" s="21"/>
      <c r="O501" s="1" t="s">
        <v>1429</v>
      </c>
      <c r="P501" s="10"/>
      <c r="Q501" s="10"/>
      <c r="R501" s="10" t="s">
        <v>3712</v>
      </c>
      <c r="S501" s="4">
        <v>131</v>
      </c>
      <c r="T501" s="10"/>
      <c r="U501" s="10"/>
      <c r="V501" s="10"/>
    </row>
    <row r="502" spans="1:22" ht="51" customHeight="1">
      <c r="A502" s="4">
        <v>449</v>
      </c>
      <c r="B502" s="5" t="s">
        <v>1925</v>
      </c>
      <c r="C502" s="4" t="s">
        <v>1926</v>
      </c>
      <c r="D502" s="2" t="s">
        <v>1925</v>
      </c>
      <c r="E502" s="18" t="s">
        <v>28</v>
      </c>
      <c r="F502" s="3">
        <f t="shared" si="37"/>
        <v>40</v>
      </c>
      <c r="G502" s="1" t="s">
        <v>16</v>
      </c>
      <c r="H502" s="3" t="s">
        <v>34</v>
      </c>
      <c r="I502" s="13">
        <v>40</v>
      </c>
      <c r="J502" s="5"/>
      <c r="K502" s="13">
        <v>232.14285714285711</v>
      </c>
      <c r="L502" s="6">
        <f t="shared" si="38"/>
        <v>9285.7142857142844</v>
      </c>
      <c r="M502" s="4" t="s">
        <v>22</v>
      </c>
      <c r="N502" s="1" t="s">
        <v>1429</v>
      </c>
      <c r="O502" s="1"/>
      <c r="P502" s="10"/>
      <c r="Q502" s="10"/>
      <c r="R502" s="10" t="s">
        <v>2118</v>
      </c>
      <c r="S502" s="4">
        <v>62</v>
      </c>
      <c r="T502" s="10"/>
      <c r="U502" s="10"/>
      <c r="V502" s="10"/>
    </row>
    <row r="503" spans="1:22" ht="51" customHeight="1">
      <c r="A503" s="4">
        <v>450</v>
      </c>
      <c r="B503" s="5" t="s">
        <v>2585</v>
      </c>
      <c r="C503" s="4" t="s">
        <v>2586</v>
      </c>
      <c r="D503" s="29" t="s">
        <v>2585</v>
      </c>
      <c r="E503" s="18" t="s">
        <v>28</v>
      </c>
      <c r="F503" s="3">
        <f t="shared" si="37"/>
        <v>92</v>
      </c>
      <c r="G503" s="1" t="s">
        <v>16</v>
      </c>
      <c r="H503" s="3" t="s">
        <v>34</v>
      </c>
      <c r="I503" s="3">
        <v>62</v>
      </c>
      <c r="J503" s="3">
        <v>30</v>
      </c>
      <c r="K503" s="6">
        <v>331.16999999999996</v>
      </c>
      <c r="L503" s="6">
        <f t="shared" si="38"/>
        <v>30467.639999999996</v>
      </c>
      <c r="M503" s="4" t="s">
        <v>22</v>
      </c>
      <c r="N503" s="21"/>
      <c r="O503" s="1" t="s">
        <v>1429</v>
      </c>
      <c r="P503" s="10"/>
      <c r="Q503" s="10"/>
      <c r="R503" s="10" t="s">
        <v>3712</v>
      </c>
      <c r="S503" s="4">
        <v>132</v>
      </c>
      <c r="T503" s="10"/>
      <c r="U503" s="10"/>
      <c r="V503" s="10"/>
    </row>
    <row r="504" spans="1:22" ht="51" customHeight="1">
      <c r="A504" s="4">
        <v>451</v>
      </c>
      <c r="B504" s="5" t="s">
        <v>2627</v>
      </c>
      <c r="C504" s="4" t="s">
        <v>2628</v>
      </c>
      <c r="D504" s="29" t="s">
        <v>2627</v>
      </c>
      <c r="E504" s="18" t="s">
        <v>28</v>
      </c>
      <c r="F504" s="3">
        <f t="shared" si="37"/>
        <v>40</v>
      </c>
      <c r="G504" s="1" t="s">
        <v>16</v>
      </c>
      <c r="H504" s="3" t="s">
        <v>34</v>
      </c>
      <c r="I504" s="3">
        <v>30</v>
      </c>
      <c r="J504" s="3">
        <v>10</v>
      </c>
      <c r="K504" s="6">
        <v>124.91499999999998</v>
      </c>
      <c r="L504" s="6">
        <f t="shared" si="38"/>
        <v>4996.5999999999995</v>
      </c>
      <c r="M504" s="4" t="s">
        <v>22</v>
      </c>
      <c r="N504" s="21"/>
      <c r="O504" s="1" t="s">
        <v>1429</v>
      </c>
      <c r="P504" s="10"/>
      <c r="Q504" s="10"/>
      <c r="R504" s="10" t="s">
        <v>3712</v>
      </c>
      <c r="S504" s="4">
        <v>133</v>
      </c>
      <c r="T504" s="10"/>
      <c r="U504" s="10"/>
      <c r="V504" s="10"/>
    </row>
    <row r="505" spans="1:22" ht="51" customHeight="1">
      <c r="A505" s="4">
        <v>452</v>
      </c>
      <c r="B505" s="5" t="s">
        <v>1929</v>
      </c>
      <c r="C505" s="4" t="s">
        <v>1930</v>
      </c>
      <c r="D505" s="2" t="s">
        <v>1929</v>
      </c>
      <c r="E505" s="18" t="s">
        <v>28</v>
      </c>
      <c r="F505" s="3">
        <f t="shared" si="37"/>
        <v>65</v>
      </c>
      <c r="G505" s="1" t="s">
        <v>16</v>
      </c>
      <c r="H505" s="3" t="s">
        <v>34</v>
      </c>
      <c r="I505" s="13">
        <v>60</v>
      </c>
      <c r="J505" s="5">
        <v>5</v>
      </c>
      <c r="K505" s="13">
        <v>197.32142857142856</v>
      </c>
      <c r="L505" s="6">
        <f t="shared" si="38"/>
        <v>12825.892857142857</v>
      </c>
      <c r="M505" s="4" t="s">
        <v>22</v>
      </c>
      <c r="N505" s="1" t="s">
        <v>1429</v>
      </c>
      <c r="O505" s="1"/>
      <c r="P505" s="10"/>
      <c r="Q505" s="10"/>
      <c r="R505" s="10" t="s">
        <v>2118</v>
      </c>
      <c r="S505" s="4">
        <v>63</v>
      </c>
      <c r="T505" s="10"/>
      <c r="U505" s="10"/>
      <c r="V505" s="10"/>
    </row>
    <row r="506" spans="1:22" ht="51" customHeight="1">
      <c r="A506" s="4">
        <v>453</v>
      </c>
      <c r="B506" s="5" t="s">
        <v>2789</v>
      </c>
      <c r="C506" s="4" t="s">
        <v>2790</v>
      </c>
      <c r="D506" s="29" t="s">
        <v>2789</v>
      </c>
      <c r="E506" s="18" t="s">
        <v>28</v>
      </c>
      <c r="F506" s="3">
        <f t="shared" si="37"/>
        <v>10</v>
      </c>
      <c r="G506" s="1" t="s">
        <v>16</v>
      </c>
      <c r="H506" s="3" t="s">
        <v>34</v>
      </c>
      <c r="I506" s="3">
        <v>10</v>
      </c>
      <c r="J506" s="3"/>
      <c r="K506" s="6">
        <v>267.85714285714283</v>
      </c>
      <c r="L506" s="6">
        <f t="shared" si="38"/>
        <v>2678.5714285714284</v>
      </c>
      <c r="M506" s="4" t="s">
        <v>22</v>
      </c>
      <c r="N506" s="21"/>
      <c r="O506" s="1" t="s">
        <v>1429</v>
      </c>
      <c r="P506" s="10"/>
      <c r="Q506" s="10"/>
      <c r="R506" s="10" t="s">
        <v>3712</v>
      </c>
      <c r="S506" s="4">
        <v>134</v>
      </c>
      <c r="T506" s="10"/>
      <c r="U506" s="10"/>
      <c r="V506" s="10"/>
    </row>
    <row r="507" spans="1:22" ht="51" customHeight="1">
      <c r="A507" s="4">
        <v>454</v>
      </c>
      <c r="B507" s="5" t="s">
        <v>2649</v>
      </c>
      <c r="C507" s="4" t="s">
        <v>2650</v>
      </c>
      <c r="D507" s="29" t="s">
        <v>2649</v>
      </c>
      <c r="E507" s="18" t="s">
        <v>28</v>
      </c>
      <c r="F507" s="3">
        <f t="shared" si="37"/>
        <v>10</v>
      </c>
      <c r="G507" s="1" t="s">
        <v>16</v>
      </c>
      <c r="H507" s="3" t="s">
        <v>34</v>
      </c>
      <c r="I507" s="3">
        <v>10</v>
      </c>
      <c r="J507" s="3"/>
      <c r="K507" s="6">
        <v>598.42999999999995</v>
      </c>
      <c r="L507" s="6">
        <f t="shared" si="38"/>
        <v>5984.2999999999993</v>
      </c>
      <c r="M507" s="4" t="s">
        <v>22</v>
      </c>
      <c r="N507" s="21"/>
      <c r="O507" s="1" t="s">
        <v>1429</v>
      </c>
      <c r="P507" s="10"/>
      <c r="Q507" s="10"/>
      <c r="R507" s="10" t="s">
        <v>3712</v>
      </c>
      <c r="S507" s="4">
        <v>135</v>
      </c>
      <c r="T507" s="10"/>
      <c r="U507" s="10"/>
      <c r="V507" s="10"/>
    </row>
    <row r="508" spans="1:22" ht="51" customHeight="1">
      <c r="A508" s="4">
        <v>455</v>
      </c>
      <c r="B508" s="5" t="s">
        <v>1927</v>
      </c>
      <c r="C508" s="4" t="s">
        <v>1928</v>
      </c>
      <c r="D508" s="2" t="s">
        <v>1927</v>
      </c>
      <c r="E508" s="18" t="s">
        <v>28</v>
      </c>
      <c r="F508" s="3">
        <f t="shared" si="37"/>
        <v>51</v>
      </c>
      <c r="G508" s="1" t="s">
        <v>16</v>
      </c>
      <c r="H508" s="3" t="s">
        <v>34</v>
      </c>
      <c r="I508" s="13">
        <v>51</v>
      </c>
      <c r="J508" s="5"/>
      <c r="K508" s="13">
        <v>123.21428571428571</v>
      </c>
      <c r="L508" s="6">
        <f t="shared" si="38"/>
        <v>6283.9285714285716</v>
      </c>
      <c r="M508" s="4" t="s">
        <v>22</v>
      </c>
      <c r="N508" s="1" t="s">
        <v>1429</v>
      </c>
      <c r="O508" s="1"/>
      <c r="P508" s="10"/>
      <c r="Q508" s="10"/>
      <c r="R508" s="10" t="s">
        <v>2118</v>
      </c>
      <c r="S508" s="4">
        <v>64</v>
      </c>
      <c r="T508" s="10"/>
      <c r="U508" s="10"/>
      <c r="V508" s="10"/>
    </row>
    <row r="509" spans="1:22" ht="51" customHeight="1">
      <c r="A509" s="4">
        <v>456</v>
      </c>
      <c r="B509" s="5" t="s">
        <v>1762</v>
      </c>
      <c r="C509" s="4" t="s">
        <v>1763</v>
      </c>
      <c r="D509" s="2" t="s">
        <v>1762</v>
      </c>
      <c r="E509" s="18" t="s">
        <v>28</v>
      </c>
      <c r="F509" s="3">
        <f t="shared" si="37"/>
        <v>65</v>
      </c>
      <c r="G509" s="1" t="s">
        <v>16</v>
      </c>
      <c r="H509" s="3" t="s">
        <v>34</v>
      </c>
      <c r="I509" s="13">
        <v>48</v>
      </c>
      <c r="J509" s="5">
        <v>17</v>
      </c>
      <c r="K509" s="13">
        <v>232.14285714285711</v>
      </c>
      <c r="L509" s="6">
        <f t="shared" si="38"/>
        <v>15089.285714285712</v>
      </c>
      <c r="M509" s="4" t="s">
        <v>22</v>
      </c>
      <c r="N509" s="1" t="s">
        <v>1429</v>
      </c>
      <c r="O509" s="1"/>
      <c r="P509" s="10"/>
      <c r="Q509" s="10"/>
      <c r="R509" s="10" t="s">
        <v>2118</v>
      </c>
      <c r="S509" s="4">
        <v>65</v>
      </c>
      <c r="T509" s="10"/>
      <c r="U509" s="10"/>
      <c r="V509" s="10"/>
    </row>
    <row r="510" spans="1:22" ht="51" customHeight="1">
      <c r="A510" s="4">
        <v>457</v>
      </c>
      <c r="B510" s="5" t="s">
        <v>1766</v>
      </c>
      <c r="C510" s="4" t="s">
        <v>1767</v>
      </c>
      <c r="D510" s="2" t="s">
        <v>1766</v>
      </c>
      <c r="E510" s="18" t="s">
        <v>28</v>
      </c>
      <c r="F510" s="3">
        <f t="shared" si="37"/>
        <v>83</v>
      </c>
      <c r="G510" s="1" t="s">
        <v>16</v>
      </c>
      <c r="H510" s="3" t="s">
        <v>34</v>
      </c>
      <c r="I510" s="13">
        <v>83</v>
      </c>
      <c r="J510" s="5"/>
      <c r="K510" s="13">
        <v>232.14285714285711</v>
      </c>
      <c r="L510" s="6">
        <f t="shared" si="38"/>
        <v>19267.857142857141</v>
      </c>
      <c r="M510" s="4" t="s">
        <v>22</v>
      </c>
      <c r="N510" s="1" t="s">
        <v>1429</v>
      </c>
      <c r="O510" s="1"/>
      <c r="P510" s="10"/>
      <c r="Q510" s="10"/>
      <c r="R510" s="10" t="s">
        <v>2118</v>
      </c>
      <c r="S510" s="4">
        <v>66</v>
      </c>
      <c r="T510" s="10"/>
      <c r="U510" s="10"/>
      <c r="V510" s="10"/>
    </row>
    <row r="511" spans="1:22" ht="51" customHeight="1">
      <c r="A511" s="4">
        <v>458</v>
      </c>
      <c r="B511" s="5" t="s">
        <v>1764</v>
      </c>
      <c r="C511" s="4" t="s">
        <v>1765</v>
      </c>
      <c r="D511" s="2" t="s">
        <v>1764</v>
      </c>
      <c r="E511" s="18" t="s">
        <v>28</v>
      </c>
      <c r="F511" s="3">
        <f t="shared" si="37"/>
        <v>116</v>
      </c>
      <c r="G511" s="1" t="s">
        <v>16</v>
      </c>
      <c r="H511" s="3" t="s">
        <v>34</v>
      </c>
      <c r="I511" s="13">
        <v>99</v>
      </c>
      <c r="J511" s="5">
        <v>17</v>
      </c>
      <c r="K511" s="13">
        <v>290.17857142857139</v>
      </c>
      <c r="L511" s="6">
        <f t="shared" si="38"/>
        <v>33660.714285714283</v>
      </c>
      <c r="M511" s="4" t="s">
        <v>22</v>
      </c>
      <c r="N511" s="1" t="s">
        <v>1429</v>
      </c>
      <c r="O511" s="1"/>
      <c r="P511" s="10"/>
      <c r="Q511" s="10"/>
      <c r="R511" s="10" t="s">
        <v>2118</v>
      </c>
      <c r="S511" s="4">
        <v>67</v>
      </c>
      <c r="T511" s="10"/>
      <c r="U511" s="10"/>
      <c r="V511" s="10"/>
    </row>
    <row r="512" spans="1:22" ht="51" customHeight="1">
      <c r="A512" s="4">
        <v>459</v>
      </c>
      <c r="B512" s="5" t="s">
        <v>2149</v>
      </c>
      <c r="C512" s="4" t="s">
        <v>2150</v>
      </c>
      <c r="D512" s="29" t="s">
        <v>2149</v>
      </c>
      <c r="E512" s="18" t="s">
        <v>28</v>
      </c>
      <c r="F512" s="3">
        <f t="shared" si="37"/>
        <v>39</v>
      </c>
      <c r="G512" s="1" t="s">
        <v>16</v>
      </c>
      <c r="H512" s="3" t="s">
        <v>34</v>
      </c>
      <c r="I512" s="3">
        <v>27</v>
      </c>
      <c r="J512" s="3">
        <v>12</v>
      </c>
      <c r="K512" s="6">
        <v>312.5</v>
      </c>
      <c r="L512" s="6">
        <f t="shared" si="38"/>
        <v>12187.5</v>
      </c>
      <c r="M512" s="4" t="s">
        <v>119</v>
      </c>
      <c r="N512" s="21"/>
      <c r="O512" s="1" t="s">
        <v>2134</v>
      </c>
      <c r="P512" s="10"/>
      <c r="Q512" s="10"/>
      <c r="R512" s="10" t="s">
        <v>3712</v>
      </c>
      <c r="S512" s="4">
        <v>136</v>
      </c>
      <c r="T512" s="10"/>
      <c r="U512" s="10"/>
      <c r="V512" s="10"/>
    </row>
    <row r="513" spans="1:22" ht="51" customHeight="1">
      <c r="A513" s="4">
        <v>460</v>
      </c>
      <c r="B513" s="5" t="s">
        <v>2645</v>
      </c>
      <c r="C513" s="4" t="s">
        <v>2646</v>
      </c>
      <c r="D513" s="29" t="s">
        <v>2645</v>
      </c>
      <c r="E513" s="18" t="s">
        <v>28</v>
      </c>
      <c r="F513" s="3">
        <f t="shared" si="37"/>
        <v>6</v>
      </c>
      <c r="G513" s="1" t="s">
        <v>16</v>
      </c>
      <c r="H513" s="3" t="s">
        <v>34</v>
      </c>
      <c r="I513" s="3">
        <v>1</v>
      </c>
      <c r="J513" s="3">
        <v>5</v>
      </c>
      <c r="K513" s="6">
        <v>1069.04</v>
      </c>
      <c r="L513" s="6">
        <f t="shared" si="38"/>
        <v>6414.24</v>
      </c>
      <c r="M513" s="4" t="s">
        <v>22</v>
      </c>
      <c r="N513" s="21"/>
      <c r="O513" s="1" t="s">
        <v>1429</v>
      </c>
      <c r="P513" s="10"/>
      <c r="Q513" s="10"/>
      <c r="R513" s="10" t="s">
        <v>3712</v>
      </c>
      <c r="S513" s="4">
        <v>137</v>
      </c>
      <c r="T513" s="10"/>
      <c r="U513" s="10"/>
      <c r="V513" s="10"/>
    </row>
    <row r="514" spans="1:22" ht="51" customHeight="1">
      <c r="A514" s="4">
        <v>461</v>
      </c>
      <c r="B514" s="5" t="s">
        <v>3561</v>
      </c>
      <c r="C514" s="4" t="s">
        <v>3562</v>
      </c>
      <c r="D514" s="29" t="s">
        <v>3561</v>
      </c>
      <c r="E514" s="18" t="s">
        <v>28</v>
      </c>
      <c r="F514" s="3">
        <f t="shared" si="37"/>
        <v>17</v>
      </c>
      <c r="G514" s="1" t="s">
        <v>16</v>
      </c>
      <c r="H514" s="3" t="s">
        <v>34</v>
      </c>
      <c r="I514" s="3">
        <v>17</v>
      </c>
      <c r="J514" s="5"/>
      <c r="K514" s="6">
        <v>3303.5714285714284</v>
      </c>
      <c r="L514" s="6">
        <f t="shared" si="38"/>
        <v>56160.714285714283</v>
      </c>
      <c r="M514" s="4" t="s">
        <v>22</v>
      </c>
      <c r="N514" s="21"/>
      <c r="O514" s="1" t="s">
        <v>23</v>
      </c>
      <c r="P514" s="10"/>
      <c r="Q514" s="10"/>
      <c r="R514" s="10" t="s">
        <v>3714</v>
      </c>
      <c r="S514" s="4">
        <v>75</v>
      </c>
      <c r="T514" s="10"/>
      <c r="U514" s="10"/>
      <c r="V514" s="10"/>
    </row>
    <row r="515" spans="1:22" ht="51" customHeight="1">
      <c r="A515" s="4">
        <v>462</v>
      </c>
      <c r="B515" s="5" t="s">
        <v>3483</v>
      </c>
      <c r="C515" s="4" t="s">
        <v>3484</v>
      </c>
      <c r="D515" s="29" t="s">
        <v>3483</v>
      </c>
      <c r="E515" s="18" t="s">
        <v>28</v>
      </c>
      <c r="F515" s="3">
        <f t="shared" si="37"/>
        <v>10</v>
      </c>
      <c r="G515" s="1" t="s">
        <v>16</v>
      </c>
      <c r="H515" s="3" t="s">
        <v>34</v>
      </c>
      <c r="I515" s="3"/>
      <c r="J515" s="5">
        <v>10</v>
      </c>
      <c r="K515" s="6">
        <v>16964.285714285714</v>
      </c>
      <c r="L515" s="6">
        <f t="shared" si="38"/>
        <v>169642.85714285713</v>
      </c>
      <c r="M515" s="4" t="s">
        <v>22</v>
      </c>
      <c r="N515" s="21"/>
      <c r="O515" s="1" t="s">
        <v>23</v>
      </c>
      <c r="P515" s="10"/>
      <c r="Q515" s="10"/>
      <c r="R515" s="10" t="s">
        <v>3714</v>
      </c>
      <c r="S515" s="4">
        <v>76</v>
      </c>
      <c r="T515" s="10"/>
      <c r="U515" s="10"/>
      <c r="V515" s="10"/>
    </row>
    <row r="516" spans="1:22" ht="51" customHeight="1">
      <c r="A516" s="4">
        <v>463</v>
      </c>
      <c r="B516" s="5" t="s">
        <v>3603</v>
      </c>
      <c r="C516" s="4" t="s">
        <v>3604</v>
      </c>
      <c r="D516" s="29" t="s">
        <v>3603</v>
      </c>
      <c r="E516" s="18" t="s">
        <v>28</v>
      </c>
      <c r="F516" s="3">
        <f t="shared" si="37"/>
        <v>4</v>
      </c>
      <c r="G516" s="1" t="s">
        <v>16</v>
      </c>
      <c r="H516" s="3" t="s">
        <v>34</v>
      </c>
      <c r="I516" s="3">
        <v>4</v>
      </c>
      <c r="J516" s="5"/>
      <c r="K516" s="6">
        <v>44196.428571428565</v>
      </c>
      <c r="L516" s="6">
        <f t="shared" si="38"/>
        <v>176785.71428571426</v>
      </c>
      <c r="M516" s="4" t="s">
        <v>22</v>
      </c>
      <c r="N516" s="21"/>
      <c r="O516" s="1" t="s">
        <v>23</v>
      </c>
      <c r="P516" s="10"/>
      <c r="Q516" s="10"/>
      <c r="R516" s="10" t="s">
        <v>3714</v>
      </c>
      <c r="S516" s="4">
        <v>77</v>
      </c>
      <c r="T516" s="10"/>
      <c r="U516" s="10"/>
      <c r="V516" s="10"/>
    </row>
    <row r="517" spans="1:22" ht="51" customHeight="1">
      <c r="A517" s="4">
        <v>464</v>
      </c>
      <c r="B517" s="5" t="s">
        <v>1965</v>
      </c>
      <c r="C517" s="4" t="s">
        <v>1966</v>
      </c>
      <c r="D517" s="2" t="s">
        <v>1965</v>
      </c>
      <c r="E517" s="18" t="s">
        <v>28</v>
      </c>
      <c r="F517" s="3">
        <f t="shared" si="37"/>
        <v>2</v>
      </c>
      <c r="G517" s="1" t="s">
        <v>16</v>
      </c>
      <c r="H517" s="3" t="s">
        <v>34</v>
      </c>
      <c r="I517" s="13"/>
      <c r="J517" s="5">
        <v>2</v>
      </c>
      <c r="K517" s="13">
        <v>1758.9285714285713</v>
      </c>
      <c r="L517" s="6">
        <f t="shared" si="38"/>
        <v>3517.8571428571427</v>
      </c>
      <c r="M517" s="4" t="s">
        <v>22</v>
      </c>
      <c r="N517" s="1" t="s">
        <v>1429</v>
      </c>
      <c r="O517" s="1"/>
      <c r="P517" s="10"/>
      <c r="Q517" s="10"/>
      <c r="R517" s="10" t="s">
        <v>2118</v>
      </c>
      <c r="S517" s="4">
        <v>68</v>
      </c>
      <c r="T517" s="10"/>
      <c r="U517" s="10"/>
      <c r="V517" s="10"/>
    </row>
    <row r="518" spans="1:22" ht="51" customHeight="1">
      <c r="A518" s="4">
        <v>465</v>
      </c>
      <c r="B518" s="5" t="s">
        <v>2151</v>
      </c>
      <c r="C518" s="4" t="s">
        <v>2152</v>
      </c>
      <c r="D518" s="29" t="s">
        <v>2151</v>
      </c>
      <c r="E518" s="18" t="s">
        <v>28</v>
      </c>
      <c r="F518" s="3">
        <f t="shared" si="37"/>
        <v>55</v>
      </c>
      <c r="G518" s="1" t="s">
        <v>16</v>
      </c>
      <c r="H518" s="3" t="s">
        <v>34</v>
      </c>
      <c r="I518" s="3">
        <v>55</v>
      </c>
      <c r="J518" s="3"/>
      <c r="K518" s="6">
        <v>122.28</v>
      </c>
      <c r="L518" s="6">
        <f t="shared" si="38"/>
        <v>6725.4</v>
      </c>
      <c r="M518" s="4" t="s">
        <v>119</v>
      </c>
      <c r="N518" s="21"/>
      <c r="O518" s="1" t="s">
        <v>2134</v>
      </c>
      <c r="P518" s="10"/>
      <c r="Q518" s="10"/>
      <c r="R518" s="10" t="s">
        <v>3712</v>
      </c>
      <c r="S518" s="4">
        <v>138</v>
      </c>
      <c r="T518" s="10"/>
      <c r="U518" s="10"/>
      <c r="V518" s="10"/>
    </row>
    <row r="519" spans="1:22" ht="51" customHeight="1">
      <c r="A519" s="4">
        <v>466</v>
      </c>
      <c r="B519" s="5" t="s">
        <v>2255</v>
      </c>
      <c r="C519" s="4" t="s">
        <v>2256</v>
      </c>
      <c r="D519" s="29" t="s">
        <v>2255</v>
      </c>
      <c r="E519" s="18" t="s">
        <v>28</v>
      </c>
      <c r="F519" s="3">
        <f t="shared" si="37"/>
        <v>337</v>
      </c>
      <c r="G519" s="1" t="s">
        <v>16</v>
      </c>
      <c r="H519" s="3" t="s">
        <v>34</v>
      </c>
      <c r="I519" s="3">
        <v>81</v>
      </c>
      <c r="J519" s="3">
        <v>256</v>
      </c>
      <c r="K519" s="6">
        <v>241.07</v>
      </c>
      <c r="L519" s="6">
        <f t="shared" si="38"/>
        <v>81240.59</v>
      </c>
      <c r="M519" s="4" t="s">
        <v>119</v>
      </c>
      <c r="N519" s="21"/>
      <c r="O519" s="1" t="s">
        <v>2134</v>
      </c>
      <c r="P519" s="10"/>
      <c r="Q519" s="10"/>
      <c r="R519" s="10" t="s">
        <v>3712</v>
      </c>
      <c r="S519" s="4">
        <v>139</v>
      </c>
      <c r="T519" s="10"/>
      <c r="U519" s="10"/>
      <c r="V519" s="10"/>
    </row>
    <row r="520" spans="1:22" ht="51" customHeight="1">
      <c r="A520" s="4">
        <v>467</v>
      </c>
      <c r="B520" s="43" t="s">
        <v>1394</v>
      </c>
      <c r="C520" s="1" t="s">
        <v>1395</v>
      </c>
      <c r="D520" s="2" t="s">
        <v>1394</v>
      </c>
      <c r="E520" s="18" t="s">
        <v>1396</v>
      </c>
      <c r="F520" s="3">
        <f t="shared" si="37"/>
        <v>19</v>
      </c>
      <c r="G520" s="1" t="s">
        <v>16</v>
      </c>
      <c r="H520" s="3" t="s">
        <v>34</v>
      </c>
      <c r="I520" s="13">
        <v>19</v>
      </c>
      <c r="J520" s="13"/>
      <c r="K520" s="13">
        <v>883.92857142857133</v>
      </c>
      <c r="L520" s="6">
        <f t="shared" si="38"/>
        <v>16794.642857142855</v>
      </c>
      <c r="M520" s="18" t="s">
        <v>22</v>
      </c>
      <c r="N520" s="1" t="s">
        <v>1429</v>
      </c>
      <c r="O520" s="1"/>
      <c r="P520" s="10"/>
      <c r="R520" s="32" t="s">
        <v>3706</v>
      </c>
      <c r="S520" s="4">
        <v>45</v>
      </c>
    </row>
    <row r="521" spans="1:22" ht="51" customHeight="1">
      <c r="A521" s="4">
        <v>468</v>
      </c>
      <c r="B521" s="5" t="s">
        <v>1967</v>
      </c>
      <c r="C521" s="4" t="s">
        <v>1968</v>
      </c>
      <c r="D521" s="2" t="s">
        <v>1967</v>
      </c>
      <c r="E521" s="18" t="s">
        <v>28</v>
      </c>
      <c r="F521" s="3">
        <f t="shared" ref="F521:F552" si="39">I521+J521</f>
        <v>204</v>
      </c>
      <c r="G521" s="1" t="s">
        <v>16</v>
      </c>
      <c r="H521" s="3" t="s">
        <v>34</v>
      </c>
      <c r="I521" s="13"/>
      <c r="J521" s="5">
        <v>204</v>
      </c>
      <c r="K521" s="13">
        <v>598.21428571428567</v>
      </c>
      <c r="L521" s="6">
        <f t="shared" ref="L521:L552" si="40">F521*K521</f>
        <v>122035.71428571428</v>
      </c>
      <c r="M521" s="4" t="s">
        <v>22</v>
      </c>
      <c r="N521" s="1" t="s">
        <v>1429</v>
      </c>
      <c r="O521" s="1"/>
      <c r="P521" s="10"/>
      <c r="Q521" s="10"/>
      <c r="R521" s="10" t="s">
        <v>2118</v>
      </c>
      <c r="S521" s="4">
        <v>69</v>
      </c>
      <c r="T521" s="10"/>
      <c r="U521" s="10"/>
      <c r="V521" s="10"/>
    </row>
    <row r="522" spans="1:22" ht="51" customHeight="1">
      <c r="A522" s="4">
        <v>469</v>
      </c>
      <c r="B522" s="5" t="s">
        <v>2253</v>
      </c>
      <c r="C522" s="4" t="s">
        <v>2254</v>
      </c>
      <c r="D522" s="29" t="s">
        <v>2253</v>
      </c>
      <c r="E522" s="18" t="s">
        <v>28</v>
      </c>
      <c r="F522" s="3">
        <f t="shared" si="39"/>
        <v>26</v>
      </c>
      <c r="G522" s="1" t="s">
        <v>16</v>
      </c>
      <c r="H522" s="3" t="s">
        <v>34</v>
      </c>
      <c r="I522" s="3">
        <v>26</v>
      </c>
      <c r="J522" s="3"/>
      <c r="K522" s="6">
        <v>324.11</v>
      </c>
      <c r="L522" s="6">
        <f t="shared" si="40"/>
        <v>8426.86</v>
      </c>
      <c r="M522" s="4" t="s">
        <v>119</v>
      </c>
      <c r="N522" s="21"/>
      <c r="O522" s="1" t="s">
        <v>2134</v>
      </c>
      <c r="P522" s="10"/>
      <c r="Q522" s="10"/>
      <c r="R522" s="10" t="s">
        <v>3712</v>
      </c>
      <c r="S522" s="4">
        <v>140</v>
      </c>
      <c r="T522" s="10"/>
      <c r="U522" s="10"/>
      <c r="V522" s="10"/>
    </row>
    <row r="523" spans="1:22" ht="51" customHeight="1">
      <c r="A523" s="4">
        <v>470</v>
      </c>
      <c r="B523" s="5" t="s">
        <v>2261</v>
      </c>
      <c r="C523" s="4" t="s">
        <v>2262</v>
      </c>
      <c r="D523" s="29" t="s">
        <v>2261</v>
      </c>
      <c r="E523" s="18" t="s">
        <v>28</v>
      </c>
      <c r="F523" s="3">
        <f t="shared" si="39"/>
        <v>144</v>
      </c>
      <c r="G523" s="1" t="s">
        <v>16</v>
      </c>
      <c r="H523" s="3" t="s">
        <v>34</v>
      </c>
      <c r="I523" s="3">
        <v>144</v>
      </c>
      <c r="J523" s="3"/>
      <c r="K523" s="6">
        <v>308.93</v>
      </c>
      <c r="L523" s="6">
        <f t="shared" si="40"/>
        <v>44485.919999999998</v>
      </c>
      <c r="M523" s="4" t="s">
        <v>119</v>
      </c>
      <c r="N523" s="21"/>
      <c r="O523" s="1" t="s">
        <v>2134</v>
      </c>
      <c r="P523" s="10"/>
      <c r="Q523" s="10"/>
      <c r="R523" s="10" t="s">
        <v>3712</v>
      </c>
      <c r="S523" s="4">
        <v>141</v>
      </c>
      <c r="T523" s="10"/>
      <c r="U523" s="10"/>
      <c r="V523" s="10"/>
    </row>
    <row r="524" spans="1:22" ht="51" customHeight="1">
      <c r="A524" s="4">
        <v>471</v>
      </c>
      <c r="B524" s="5" t="s">
        <v>2964</v>
      </c>
      <c r="C524" s="4" t="s">
        <v>2965</v>
      </c>
      <c r="D524" s="29" t="s">
        <v>2964</v>
      </c>
      <c r="E524" s="18" t="s">
        <v>280</v>
      </c>
      <c r="F524" s="3">
        <f t="shared" si="39"/>
        <v>3</v>
      </c>
      <c r="G524" s="1" t="s">
        <v>16</v>
      </c>
      <c r="H524" s="3" t="s">
        <v>34</v>
      </c>
      <c r="I524" s="3">
        <v>1</v>
      </c>
      <c r="J524" s="3">
        <v>2</v>
      </c>
      <c r="K524" s="6">
        <v>3505.3571428571427</v>
      </c>
      <c r="L524" s="6">
        <f t="shared" si="40"/>
        <v>10516.071428571428</v>
      </c>
      <c r="M524" s="4" t="s">
        <v>22</v>
      </c>
      <c r="N524" s="21"/>
      <c r="O524" s="1" t="s">
        <v>1429</v>
      </c>
      <c r="P524" s="10"/>
      <c r="Q524" s="10"/>
      <c r="R524" s="10" t="s">
        <v>3712</v>
      </c>
      <c r="S524" s="4">
        <v>142</v>
      </c>
      <c r="T524" s="10"/>
      <c r="U524" s="10"/>
      <c r="V524" s="10"/>
    </row>
    <row r="525" spans="1:22" ht="51" customHeight="1">
      <c r="A525" s="4">
        <v>472</v>
      </c>
      <c r="B525" s="5" t="s">
        <v>2962</v>
      </c>
      <c r="C525" s="4" t="s">
        <v>2963</v>
      </c>
      <c r="D525" s="29" t="s">
        <v>2962</v>
      </c>
      <c r="E525" s="18" t="s">
        <v>280</v>
      </c>
      <c r="F525" s="3">
        <f t="shared" si="39"/>
        <v>3</v>
      </c>
      <c r="G525" s="1" t="s">
        <v>16</v>
      </c>
      <c r="H525" s="3" t="s">
        <v>34</v>
      </c>
      <c r="I525" s="3">
        <v>1</v>
      </c>
      <c r="J525" s="3">
        <v>2</v>
      </c>
      <c r="K525" s="6">
        <v>1064.2857142857142</v>
      </c>
      <c r="L525" s="6">
        <f t="shared" si="40"/>
        <v>3192.8571428571427</v>
      </c>
      <c r="M525" s="4" t="s">
        <v>22</v>
      </c>
      <c r="N525" s="21"/>
      <c r="O525" s="1" t="s">
        <v>1429</v>
      </c>
      <c r="P525" s="10"/>
      <c r="Q525" s="10"/>
      <c r="R525" s="10" t="s">
        <v>3712</v>
      </c>
      <c r="S525" s="4">
        <v>143</v>
      </c>
      <c r="T525" s="10"/>
      <c r="U525" s="10"/>
      <c r="V525" s="10"/>
    </row>
    <row r="526" spans="1:22" ht="51" customHeight="1">
      <c r="A526" s="4">
        <v>473</v>
      </c>
      <c r="B526" s="5" t="s">
        <v>3244</v>
      </c>
      <c r="C526" s="4" t="s">
        <v>3245</v>
      </c>
      <c r="D526" s="29" t="s">
        <v>3244</v>
      </c>
      <c r="E526" s="18" t="s">
        <v>280</v>
      </c>
      <c r="F526" s="3">
        <f t="shared" si="39"/>
        <v>1</v>
      </c>
      <c r="G526" s="1" t="s">
        <v>16</v>
      </c>
      <c r="H526" s="3" t="s">
        <v>34</v>
      </c>
      <c r="I526" s="3"/>
      <c r="J526" s="3">
        <v>1</v>
      </c>
      <c r="K526" s="6">
        <v>14832.142857142855</v>
      </c>
      <c r="L526" s="6">
        <f t="shared" si="40"/>
        <v>14832.142857142855</v>
      </c>
      <c r="M526" s="4" t="s">
        <v>22</v>
      </c>
      <c r="N526" s="21"/>
      <c r="O526" s="1" t="s">
        <v>1429</v>
      </c>
      <c r="P526" s="10"/>
      <c r="Q526" s="10"/>
      <c r="R526" s="10" t="s">
        <v>3712</v>
      </c>
      <c r="S526" s="4">
        <v>144</v>
      </c>
      <c r="T526" s="10"/>
      <c r="U526" s="10"/>
      <c r="V526" s="10"/>
    </row>
    <row r="527" spans="1:22" ht="51" customHeight="1">
      <c r="A527" s="4">
        <v>474</v>
      </c>
      <c r="B527" s="5" t="s">
        <v>2528</v>
      </c>
      <c r="C527" s="4" t="s">
        <v>2529</v>
      </c>
      <c r="D527" s="29" t="s">
        <v>2528</v>
      </c>
      <c r="E527" s="18" t="s">
        <v>28</v>
      </c>
      <c r="F527" s="3">
        <f t="shared" si="39"/>
        <v>3</v>
      </c>
      <c r="G527" s="1" t="s">
        <v>16</v>
      </c>
      <c r="H527" s="3" t="s">
        <v>34</v>
      </c>
      <c r="I527" s="3"/>
      <c r="J527" s="3">
        <v>3</v>
      </c>
      <c r="K527" s="6">
        <v>174107.15000000002</v>
      </c>
      <c r="L527" s="6">
        <f t="shared" si="40"/>
        <v>522321.45000000007</v>
      </c>
      <c r="M527" s="4" t="s">
        <v>22</v>
      </c>
      <c r="N527" s="21"/>
      <c r="O527" s="1" t="s">
        <v>225</v>
      </c>
      <c r="P527" s="10"/>
      <c r="Q527" s="10"/>
      <c r="R527" s="10" t="s">
        <v>3712</v>
      </c>
      <c r="S527" s="4">
        <v>145</v>
      </c>
      <c r="T527" s="10"/>
      <c r="U527" s="10"/>
      <c r="V527" s="10"/>
    </row>
    <row r="528" spans="1:22" ht="51" customHeight="1">
      <c r="A528" s="4">
        <v>475</v>
      </c>
      <c r="B528" s="5" t="s">
        <v>3200</v>
      </c>
      <c r="C528" s="4" t="s">
        <v>3201</v>
      </c>
      <c r="D528" s="29" t="s">
        <v>3200</v>
      </c>
      <c r="E528" s="18" t="s">
        <v>28</v>
      </c>
      <c r="F528" s="3">
        <f t="shared" si="39"/>
        <v>10</v>
      </c>
      <c r="G528" s="1" t="s">
        <v>16</v>
      </c>
      <c r="H528" s="3" t="s">
        <v>34</v>
      </c>
      <c r="I528" s="3"/>
      <c r="J528" s="3">
        <v>10</v>
      </c>
      <c r="K528" s="6">
        <v>260.71428571428567</v>
      </c>
      <c r="L528" s="6">
        <f t="shared" si="40"/>
        <v>2607.1428571428569</v>
      </c>
      <c r="M528" s="4" t="s">
        <v>22</v>
      </c>
      <c r="N528" s="21"/>
      <c r="O528" s="1" t="s">
        <v>1429</v>
      </c>
      <c r="P528" s="10"/>
      <c r="Q528" s="10"/>
      <c r="R528" s="10" t="s">
        <v>3712</v>
      </c>
      <c r="S528" s="4">
        <v>146</v>
      </c>
      <c r="T528" s="10"/>
      <c r="U528" s="10"/>
      <c r="V528" s="10"/>
    </row>
    <row r="529" spans="1:22" ht="51" customHeight="1">
      <c r="A529" s="4">
        <v>476</v>
      </c>
      <c r="B529" s="5" t="s">
        <v>2721</v>
      </c>
      <c r="C529" s="4" t="s">
        <v>2722</v>
      </c>
      <c r="D529" s="29" t="s">
        <v>2721</v>
      </c>
      <c r="E529" s="18" t="s">
        <v>28</v>
      </c>
      <c r="F529" s="3">
        <f t="shared" si="39"/>
        <v>20</v>
      </c>
      <c r="G529" s="1" t="s">
        <v>16</v>
      </c>
      <c r="H529" s="3" t="s">
        <v>34</v>
      </c>
      <c r="I529" s="3">
        <v>20</v>
      </c>
      <c r="J529" s="3"/>
      <c r="K529" s="6">
        <v>453.17999999999995</v>
      </c>
      <c r="L529" s="6">
        <f t="shared" si="40"/>
        <v>9063.5999999999985</v>
      </c>
      <c r="M529" s="4" t="s">
        <v>22</v>
      </c>
      <c r="N529" s="21"/>
      <c r="O529" s="1" t="s">
        <v>1429</v>
      </c>
      <c r="P529" s="10"/>
      <c r="Q529" s="10"/>
      <c r="R529" s="10" t="s">
        <v>3712</v>
      </c>
      <c r="S529" s="4">
        <v>147</v>
      </c>
      <c r="T529" s="10"/>
      <c r="U529" s="10"/>
      <c r="V529" s="10"/>
    </row>
    <row r="530" spans="1:22" ht="51" customHeight="1">
      <c r="A530" s="4">
        <v>477</v>
      </c>
      <c r="B530" s="5" t="s">
        <v>2723</v>
      </c>
      <c r="C530" s="4" t="s">
        <v>2724</v>
      </c>
      <c r="D530" s="29" t="s">
        <v>2723</v>
      </c>
      <c r="E530" s="18" t="s">
        <v>28</v>
      </c>
      <c r="F530" s="3">
        <f t="shared" si="39"/>
        <v>5</v>
      </c>
      <c r="G530" s="1" t="s">
        <v>16</v>
      </c>
      <c r="H530" s="3" t="s">
        <v>34</v>
      </c>
      <c r="I530" s="3">
        <v>5</v>
      </c>
      <c r="J530" s="3"/>
      <c r="K530" s="6">
        <v>784.34999999999991</v>
      </c>
      <c r="L530" s="6">
        <f t="shared" si="40"/>
        <v>3921.7499999999995</v>
      </c>
      <c r="M530" s="4" t="s">
        <v>22</v>
      </c>
      <c r="N530" s="21"/>
      <c r="O530" s="1" t="s">
        <v>1429</v>
      </c>
      <c r="P530" s="10"/>
      <c r="Q530" s="10"/>
      <c r="R530" s="10" t="s">
        <v>3712</v>
      </c>
      <c r="S530" s="4">
        <v>148</v>
      </c>
      <c r="T530" s="10"/>
      <c r="U530" s="10"/>
      <c r="V530" s="10"/>
    </row>
    <row r="531" spans="1:22" ht="51" customHeight="1">
      <c r="A531" s="4">
        <v>478</v>
      </c>
      <c r="B531" s="5" t="s">
        <v>2665</v>
      </c>
      <c r="C531" s="4" t="s">
        <v>2666</v>
      </c>
      <c r="D531" s="29" t="s">
        <v>2665</v>
      </c>
      <c r="E531" s="18" t="s">
        <v>28</v>
      </c>
      <c r="F531" s="3">
        <f t="shared" si="39"/>
        <v>1</v>
      </c>
      <c r="G531" s="1" t="s">
        <v>16</v>
      </c>
      <c r="H531" s="3" t="s">
        <v>34</v>
      </c>
      <c r="I531" s="3">
        <v>1</v>
      </c>
      <c r="J531" s="3"/>
      <c r="K531" s="6">
        <v>1127.1399999999999</v>
      </c>
      <c r="L531" s="6">
        <f t="shared" si="40"/>
        <v>1127.1399999999999</v>
      </c>
      <c r="M531" s="4" t="s">
        <v>22</v>
      </c>
      <c r="N531" s="21"/>
      <c r="O531" s="1" t="s">
        <v>1429</v>
      </c>
      <c r="P531" s="10"/>
      <c r="Q531" s="10"/>
      <c r="R531" s="10" t="s">
        <v>3712</v>
      </c>
      <c r="S531" s="4">
        <v>149</v>
      </c>
      <c r="T531" s="10"/>
      <c r="U531" s="10"/>
      <c r="V531" s="10"/>
    </row>
    <row r="532" spans="1:22" ht="51" customHeight="1">
      <c r="A532" s="4">
        <v>479</v>
      </c>
      <c r="B532" s="5" t="s">
        <v>2838</v>
      </c>
      <c r="C532" s="4" t="s">
        <v>2839</v>
      </c>
      <c r="D532" s="29" t="s">
        <v>2838</v>
      </c>
      <c r="E532" s="18" t="s">
        <v>28</v>
      </c>
      <c r="F532" s="3">
        <f t="shared" si="39"/>
        <v>1</v>
      </c>
      <c r="G532" s="1" t="s">
        <v>16</v>
      </c>
      <c r="H532" s="3" t="s">
        <v>34</v>
      </c>
      <c r="I532" s="3">
        <v>1</v>
      </c>
      <c r="J532" s="3"/>
      <c r="K532" s="6">
        <v>2169.6428571428569</v>
      </c>
      <c r="L532" s="6">
        <f t="shared" si="40"/>
        <v>2169.6428571428569</v>
      </c>
      <c r="M532" s="4" t="s">
        <v>22</v>
      </c>
      <c r="N532" s="21"/>
      <c r="O532" s="1" t="s">
        <v>1429</v>
      </c>
      <c r="P532" s="10"/>
      <c r="Q532" s="10"/>
      <c r="R532" s="10" t="s">
        <v>3712</v>
      </c>
      <c r="S532" s="4">
        <v>150</v>
      </c>
      <c r="T532" s="10"/>
      <c r="U532" s="10"/>
      <c r="V532" s="10"/>
    </row>
    <row r="533" spans="1:22" ht="51" customHeight="1">
      <c r="A533" s="4">
        <v>480</v>
      </c>
      <c r="B533" s="5" t="s">
        <v>2946</v>
      </c>
      <c r="C533" s="4" t="s">
        <v>2947</v>
      </c>
      <c r="D533" s="29" t="s">
        <v>2946</v>
      </c>
      <c r="E533" s="18" t="s">
        <v>28</v>
      </c>
      <c r="F533" s="3">
        <f t="shared" si="39"/>
        <v>1</v>
      </c>
      <c r="G533" s="1" t="s">
        <v>16</v>
      </c>
      <c r="H533" s="3" t="s">
        <v>34</v>
      </c>
      <c r="I533" s="3">
        <v>1</v>
      </c>
      <c r="J533" s="3"/>
      <c r="K533" s="6">
        <v>3895.5357142857138</v>
      </c>
      <c r="L533" s="6">
        <f t="shared" si="40"/>
        <v>3895.5357142857138</v>
      </c>
      <c r="M533" s="4" t="s">
        <v>22</v>
      </c>
      <c r="N533" s="21"/>
      <c r="O533" s="1" t="s">
        <v>1429</v>
      </c>
      <c r="P533" s="10"/>
      <c r="Q533" s="10"/>
      <c r="R533" s="10" t="s">
        <v>3712</v>
      </c>
      <c r="S533" s="4">
        <v>151</v>
      </c>
      <c r="T533" s="10"/>
      <c r="U533" s="10"/>
      <c r="V533" s="10"/>
    </row>
    <row r="534" spans="1:22" ht="51" customHeight="1">
      <c r="A534" s="4">
        <v>481</v>
      </c>
      <c r="B534" s="5" t="s">
        <v>2667</v>
      </c>
      <c r="C534" s="4" t="s">
        <v>2668</v>
      </c>
      <c r="D534" s="29" t="s">
        <v>2667</v>
      </c>
      <c r="E534" s="18" t="s">
        <v>28</v>
      </c>
      <c r="F534" s="3">
        <f t="shared" si="39"/>
        <v>1</v>
      </c>
      <c r="G534" s="1" t="s">
        <v>16</v>
      </c>
      <c r="H534" s="3" t="s">
        <v>34</v>
      </c>
      <c r="I534" s="3">
        <v>1</v>
      </c>
      <c r="J534" s="3"/>
      <c r="K534" s="6">
        <v>9220.4699999999993</v>
      </c>
      <c r="L534" s="6">
        <f t="shared" si="40"/>
        <v>9220.4699999999993</v>
      </c>
      <c r="M534" s="4" t="s">
        <v>22</v>
      </c>
      <c r="N534" s="21"/>
      <c r="O534" s="1" t="s">
        <v>1429</v>
      </c>
      <c r="P534" s="10"/>
      <c r="Q534" s="10"/>
      <c r="R534" s="10" t="s">
        <v>3712</v>
      </c>
      <c r="S534" s="4">
        <v>152</v>
      </c>
      <c r="T534" s="10"/>
      <c r="U534" s="10"/>
      <c r="V534" s="10"/>
    </row>
    <row r="535" spans="1:22" ht="51" customHeight="1">
      <c r="A535" s="4">
        <v>482</v>
      </c>
      <c r="B535" s="5" t="s">
        <v>3083</v>
      </c>
      <c r="C535" s="4" t="s">
        <v>3084</v>
      </c>
      <c r="D535" s="29" t="s">
        <v>3083</v>
      </c>
      <c r="E535" s="18" t="s">
        <v>28</v>
      </c>
      <c r="F535" s="3">
        <f t="shared" si="39"/>
        <v>10</v>
      </c>
      <c r="G535" s="1" t="s">
        <v>16</v>
      </c>
      <c r="H535" s="3" t="s">
        <v>34</v>
      </c>
      <c r="I535" s="3"/>
      <c r="J535" s="3">
        <v>10</v>
      </c>
      <c r="K535" s="6">
        <v>203.35</v>
      </c>
      <c r="L535" s="6">
        <f t="shared" si="40"/>
        <v>2033.5</v>
      </c>
      <c r="M535" s="4" t="s">
        <v>22</v>
      </c>
      <c r="N535" s="21"/>
      <c r="O535" s="1" t="s">
        <v>1429</v>
      </c>
      <c r="P535" s="10"/>
      <c r="Q535" s="10"/>
      <c r="R535" s="10" t="s">
        <v>3712</v>
      </c>
      <c r="S535" s="4">
        <v>153</v>
      </c>
      <c r="T535" s="10"/>
      <c r="U535" s="10"/>
      <c r="V535" s="10"/>
    </row>
    <row r="536" spans="1:22" ht="51" customHeight="1">
      <c r="A536" s="4">
        <v>483</v>
      </c>
      <c r="B536" s="5" t="s">
        <v>3089</v>
      </c>
      <c r="C536" s="4" t="s">
        <v>3090</v>
      </c>
      <c r="D536" s="29" t="s">
        <v>3089</v>
      </c>
      <c r="E536" s="18" t="s">
        <v>28</v>
      </c>
      <c r="F536" s="3">
        <f t="shared" si="39"/>
        <v>1</v>
      </c>
      <c r="G536" s="1" t="s">
        <v>16</v>
      </c>
      <c r="H536" s="3" t="s">
        <v>34</v>
      </c>
      <c r="I536" s="3"/>
      <c r="J536" s="3">
        <v>1</v>
      </c>
      <c r="K536" s="6">
        <v>166363.53999999998</v>
      </c>
      <c r="L536" s="6">
        <f t="shared" si="40"/>
        <v>166363.53999999998</v>
      </c>
      <c r="M536" s="4" t="s">
        <v>22</v>
      </c>
      <c r="N536" s="21"/>
      <c r="O536" s="1" t="s">
        <v>1429</v>
      </c>
      <c r="P536" s="10"/>
      <c r="Q536" s="10"/>
      <c r="R536" s="10" t="s">
        <v>3712</v>
      </c>
      <c r="S536" s="4">
        <v>154</v>
      </c>
      <c r="T536" s="10"/>
      <c r="U536" s="10"/>
      <c r="V536" s="10"/>
    </row>
    <row r="537" spans="1:22" ht="51" customHeight="1">
      <c r="A537" s="4">
        <v>484</v>
      </c>
      <c r="B537" s="5" t="s">
        <v>2956</v>
      </c>
      <c r="C537" s="4" t="s">
        <v>2957</v>
      </c>
      <c r="D537" s="29" t="s">
        <v>2956</v>
      </c>
      <c r="E537" s="18" t="s">
        <v>28</v>
      </c>
      <c r="F537" s="3">
        <f t="shared" si="39"/>
        <v>5</v>
      </c>
      <c r="G537" s="1" t="s">
        <v>16</v>
      </c>
      <c r="H537" s="3" t="s">
        <v>34</v>
      </c>
      <c r="I537" s="3">
        <v>5</v>
      </c>
      <c r="J537" s="3"/>
      <c r="K537" s="6">
        <v>4067.8571428571427</v>
      </c>
      <c r="L537" s="6">
        <f t="shared" si="40"/>
        <v>20339.285714285714</v>
      </c>
      <c r="M537" s="4" t="s">
        <v>22</v>
      </c>
      <c r="N537" s="21"/>
      <c r="O537" s="1" t="s">
        <v>1429</v>
      </c>
      <c r="P537" s="10"/>
      <c r="Q537" s="10"/>
      <c r="R537" s="10" t="s">
        <v>3712</v>
      </c>
      <c r="S537" s="4">
        <v>155</v>
      </c>
      <c r="T537" s="10"/>
      <c r="U537" s="10"/>
      <c r="V537" s="10"/>
    </row>
    <row r="538" spans="1:22" ht="51" customHeight="1">
      <c r="A538" s="4">
        <v>485</v>
      </c>
      <c r="B538" s="5" t="s">
        <v>2671</v>
      </c>
      <c r="C538" s="4" t="s">
        <v>2672</v>
      </c>
      <c r="D538" s="29" t="s">
        <v>2671</v>
      </c>
      <c r="E538" s="18" t="s">
        <v>28</v>
      </c>
      <c r="F538" s="3">
        <f t="shared" si="39"/>
        <v>3</v>
      </c>
      <c r="G538" s="1" t="s">
        <v>16</v>
      </c>
      <c r="H538" s="3" t="s">
        <v>34</v>
      </c>
      <c r="I538" s="3">
        <v>3</v>
      </c>
      <c r="J538" s="3"/>
      <c r="K538" s="6">
        <v>993.50999999999988</v>
      </c>
      <c r="L538" s="6">
        <f t="shared" si="40"/>
        <v>2980.5299999999997</v>
      </c>
      <c r="M538" s="4" t="s">
        <v>22</v>
      </c>
      <c r="N538" s="21"/>
      <c r="O538" s="1" t="s">
        <v>1429</v>
      </c>
      <c r="P538" s="10"/>
      <c r="Q538" s="10"/>
      <c r="R538" s="10" t="s">
        <v>3712</v>
      </c>
      <c r="S538" s="4">
        <v>156</v>
      </c>
      <c r="T538" s="10"/>
      <c r="U538" s="10"/>
      <c r="V538" s="10"/>
    </row>
    <row r="539" spans="1:22" ht="51" customHeight="1">
      <c r="A539" s="4">
        <v>486</v>
      </c>
      <c r="B539" s="5" t="s">
        <v>2950</v>
      </c>
      <c r="C539" s="4" t="s">
        <v>2951</v>
      </c>
      <c r="D539" s="29" t="s">
        <v>2950</v>
      </c>
      <c r="E539" s="18" t="s">
        <v>28</v>
      </c>
      <c r="F539" s="3">
        <f t="shared" si="39"/>
        <v>3</v>
      </c>
      <c r="G539" s="1" t="s">
        <v>16</v>
      </c>
      <c r="H539" s="3" t="s">
        <v>34</v>
      </c>
      <c r="I539" s="3">
        <v>3</v>
      </c>
      <c r="J539" s="3"/>
      <c r="K539" s="6">
        <v>1066.0714285714284</v>
      </c>
      <c r="L539" s="6">
        <f t="shared" si="40"/>
        <v>3198.2142857142853</v>
      </c>
      <c r="M539" s="4" t="s">
        <v>22</v>
      </c>
      <c r="N539" s="21"/>
      <c r="O539" s="1" t="s">
        <v>1429</v>
      </c>
      <c r="P539" s="10"/>
      <c r="Q539" s="10"/>
      <c r="R539" s="10" t="s">
        <v>3712</v>
      </c>
      <c r="S539" s="4">
        <v>157</v>
      </c>
      <c r="T539" s="10"/>
      <c r="U539" s="10"/>
      <c r="V539" s="10"/>
    </row>
    <row r="540" spans="1:22" ht="51" customHeight="1">
      <c r="A540" s="4">
        <v>487</v>
      </c>
      <c r="B540" s="5" t="s">
        <v>2948</v>
      </c>
      <c r="C540" s="4" t="s">
        <v>2949</v>
      </c>
      <c r="D540" s="29" t="s">
        <v>2948</v>
      </c>
      <c r="E540" s="18" t="s">
        <v>28</v>
      </c>
      <c r="F540" s="3">
        <f t="shared" si="39"/>
        <v>3</v>
      </c>
      <c r="G540" s="1" t="s">
        <v>16</v>
      </c>
      <c r="H540" s="3" t="s">
        <v>34</v>
      </c>
      <c r="I540" s="3">
        <v>3</v>
      </c>
      <c r="J540" s="3"/>
      <c r="K540" s="6">
        <v>1274.9999999999998</v>
      </c>
      <c r="L540" s="6">
        <f t="shared" si="40"/>
        <v>3824.9999999999991</v>
      </c>
      <c r="M540" s="4" t="s">
        <v>22</v>
      </c>
      <c r="N540" s="21"/>
      <c r="O540" s="1" t="s">
        <v>1429</v>
      </c>
      <c r="P540" s="10"/>
      <c r="Q540" s="10"/>
      <c r="R540" s="10" t="s">
        <v>3712</v>
      </c>
      <c r="S540" s="4">
        <v>158</v>
      </c>
      <c r="T540" s="10"/>
      <c r="U540" s="10"/>
      <c r="V540" s="10"/>
    </row>
    <row r="541" spans="1:22" ht="51" customHeight="1">
      <c r="A541" s="4">
        <v>488</v>
      </c>
      <c r="B541" s="5" t="s">
        <v>2673</v>
      </c>
      <c r="C541" s="4" t="s">
        <v>2674</v>
      </c>
      <c r="D541" s="29" t="s">
        <v>2673</v>
      </c>
      <c r="E541" s="18" t="s">
        <v>28</v>
      </c>
      <c r="F541" s="3">
        <f t="shared" si="39"/>
        <v>3</v>
      </c>
      <c r="G541" s="1" t="s">
        <v>16</v>
      </c>
      <c r="H541" s="3" t="s">
        <v>34</v>
      </c>
      <c r="I541" s="3">
        <v>3</v>
      </c>
      <c r="J541" s="3"/>
      <c r="K541" s="6">
        <v>2347.2399999999998</v>
      </c>
      <c r="L541" s="6">
        <f t="shared" si="40"/>
        <v>7041.7199999999993</v>
      </c>
      <c r="M541" s="4" t="s">
        <v>22</v>
      </c>
      <c r="N541" s="21"/>
      <c r="O541" s="1" t="s">
        <v>1429</v>
      </c>
      <c r="P541" s="10"/>
      <c r="Q541" s="10"/>
      <c r="R541" s="10" t="s">
        <v>3712</v>
      </c>
      <c r="S541" s="4">
        <v>159</v>
      </c>
      <c r="T541" s="10"/>
      <c r="U541" s="10"/>
      <c r="V541" s="10"/>
    </row>
    <row r="542" spans="1:22" ht="51" customHeight="1">
      <c r="A542" s="4">
        <v>489</v>
      </c>
      <c r="B542" s="5" t="s">
        <v>2914</v>
      </c>
      <c r="C542" s="4" t="s">
        <v>2915</v>
      </c>
      <c r="D542" s="29" t="s">
        <v>2914</v>
      </c>
      <c r="E542" s="18" t="s">
        <v>28</v>
      </c>
      <c r="F542" s="3">
        <f t="shared" si="39"/>
        <v>6</v>
      </c>
      <c r="G542" s="1" t="s">
        <v>16</v>
      </c>
      <c r="H542" s="3" t="s">
        <v>34</v>
      </c>
      <c r="I542" s="3">
        <v>6</v>
      </c>
      <c r="J542" s="3"/>
      <c r="K542" s="6">
        <v>4899.1071428571422</v>
      </c>
      <c r="L542" s="6">
        <f t="shared" si="40"/>
        <v>29394.642857142855</v>
      </c>
      <c r="M542" s="4" t="s">
        <v>22</v>
      </c>
      <c r="N542" s="21"/>
      <c r="O542" s="1" t="s">
        <v>1429</v>
      </c>
      <c r="P542" s="10"/>
      <c r="Q542" s="10"/>
      <c r="R542" s="10" t="s">
        <v>3712</v>
      </c>
      <c r="S542" s="4">
        <v>160</v>
      </c>
      <c r="T542" s="10"/>
      <c r="U542" s="10"/>
      <c r="V542" s="10"/>
    </row>
    <row r="543" spans="1:22" ht="51" customHeight="1">
      <c r="A543" s="4">
        <v>490</v>
      </c>
      <c r="B543" s="5" t="s">
        <v>2916</v>
      </c>
      <c r="C543" s="4" t="s">
        <v>2917</v>
      </c>
      <c r="D543" s="29" t="s">
        <v>2916</v>
      </c>
      <c r="E543" s="18" t="s">
        <v>28</v>
      </c>
      <c r="F543" s="3">
        <f t="shared" si="39"/>
        <v>6</v>
      </c>
      <c r="G543" s="1" t="s">
        <v>16</v>
      </c>
      <c r="H543" s="3" t="s">
        <v>34</v>
      </c>
      <c r="I543" s="3">
        <v>6</v>
      </c>
      <c r="J543" s="3"/>
      <c r="K543" s="6">
        <v>8370.5357142857138</v>
      </c>
      <c r="L543" s="6">
        <f t="shared" si="40"/>
        <v>50223.214285714283</v>
      </c>
      <c r="M543" s="4" t="s">
        <v>22</v>
      </c>
      <c r="N543" s="21"/>
      <c r="O543" s="1" t="s">
        <v>1429</v>
      </c>
      <c r="P543" s="10"/>
      <c r="Q543" s="10"/>
      <c r="R543" s="10" t="s">
        <v>3712</v>
      </c>
      <c r="S543" s="4">
        <v>161</v>
      </c>
      <c r="T543" s="10"/>
      <c r="U543" s="10"/>
      <c r="V543" s="10"/>
    </row>
    <row r="544" spans="1:22" ht="51" customHeight="1">
      <c r="A544" s="4">
        <v>491</v>
      </c>
      <c r="B544" s="5" t="s">
        <v>2820</v>
      </c>
      <c r="C544" s="4" t="s">
        <v>2821</v>
      </c>
      <c r="D544" s="29" t="s">
        <v>2820</v>
      </c>
      <c r="E544" s="18" t="s">
        <v>28</v>
      </c>
      <c r="F544" s="3">
        <f t="shared" si="39"/>
        <v>10</v>
      </c>
      <c r="G544" s="1" t="s">
        <v>16</v>
      </c>
      <c r="H544" s="3" t="s">
        <v>34</v>
      </c>
      <c r="I544" s="3">
        <v>5</v>
      </c>
      <c r="J544" s="3">
        <v>5</v>
      </c>
      <c r="K544" s="6">
        <v>26646.428571428569</v>
      </c>
      <c r="L544" s="6">
        <f t="shared" si="40"/>
        <v>266464.28571428568</v>
      </c>
      <c r="M544" s="4" t="s">
        <v>22</v>
      </c>
      <c r="N544" s="21"/>
      <c r="O544" s="1" t="s">
        <v>1429</v>
      </c>
      <c r="P544" s="10"/>
      <c r="Q544" s="10"/>
      <c r="R544" s="10" t="s">
        <v>3712</v>
      </c>
      <c r="S544" s="4">
        <v>162</v>
      </c>
      <c r="T544" s="10"/>
      <c r="U544" s="10"/>
      <c r="V544" s="10"/>
    </row>
    <row r="545" spans="1:22" ht="51" customHeight="1">
      <c r="A545" s="4">
        <v>492</v>
      </c>
      <c r="B545" s="5" t="s">
        <v>2675</v>
      </c>
      <c r="C545" s="4" t="s">
        <v>2676</v>
      </c>
      <c r="D545" s="29" t="s">
        <v>2675</v>
      </c>
      <c r="E545" s="18" t="s">
        <v>28</v>
      </c>
      <c r="F545" s="3">
        <f t="shared" si="39"/>
        <v>3</v>
      </c>
      <c r="G545" s="1" t="s">
        <v>16</v>
      </c>
      <c r="H545" s="3" t="s">
        <v>34</v>
      </c>
      <c r="I545" s="3">
        <v>3</v>
      </c>
      <c r="J545" s="3"/>
      <c r="K545" s="6">
        <v>470.60999999999996</v>
      </c>
      <c r="L545" s="6">
        <f t="shared" si="40"/>
        <v>1411.83</v>
      </c>
      <c r="M545" s="4" t="s">
        <v>22</v>
      </c>
      <c r="N545" s="21"/>
      <c r="O545" s="1" t="s">
        <v>1429</v>
      </c>
      <c r="P545" s="10"/>
      <c r="Q545" s="10"/>
      <c r="R545" s="10" t="s">
        <v>3712</v>
      </c>
      <c r="S545" s="4">
        <v>163</v>
      </c>
      <c r="T545" s="10"/>
      <c r="U545" s="10"/>
      <c r="V545" s="10"/>
    </row>
    <row r="546" spans="1:22" ht="51" customHeight="1">
      <c r="A546" s="4">
        <v>493</v>
      </c>
      <c r="B546" s="5" t="s">
        <v>2970</v>
      </c>
      <c r="C546" s="4" t="s">
        <v>2971</v>
      </c>
      <c r="D546" s="29" t="s">
        <v>2970</v>
      </c>
      <c r="E546" s="18" t="s">
        <v>28</v>
      </c>
      <c r="F546" s="3">
        <f t="shared" si="39"/>
        <v>2</v>
      </c>
      <c r="G546" s="1" t="s">
        <v>16</v>
      </c>
      <c r="H546" s="3" t="s">
        <v>34</v>
      </c>
      <c r="I546" s="3">
        <v>2</v>
      </c>
      <c r="J546" s="3"/>
      <c r="K546" s="6">
        <v>4145.5357142857138</v>
      </c>
      <c r="L546" s="6">
        <f t="shared" si="40"/>
        <v>8291.0714285714275</v>
      </c>
      <c r="M546" s="4" t="s">
        <v>22</v>
      </c>
      <c r="N546" s="21"/>
      <c r="O546" s="1" t="s">
        <v>1429</v>
      </c>
      <c r="P546" s="10"/>
      <c r="Q546" s="10"/>
      <c r="R546" s="10" t="s">
        <v>3712</v>
      </c>
      <c r="S546" s="4">
        <v>164</v>
      </c>
      <c r="T546" s="10"/>
      <c r="U546" s="10"/>
      <c r="V546" s="10"/>
    </row>
    <row r="547" spans="1:22" ht="51" customHeight="1">
      <c r="A547" s="4">
        <v>494</v>
      </c>
      <c r="B547" s="5" t="s">
        <v>2681</v>
      </c>
      <c r="C547" s="4" t="s">
        <v>2682</v>
      </c>
      <c r="D547" s="29" t="s">
        <v>2681</v>
      </c>
      <c r="E547" s="18" t="s">
        <v>28</v>
      </c>
      <c r="F547" s="3">
        <f t="shared" si="39"/>
        <v>3</v>
      </c>
      <c r="G547" s="1" t="s">
        <v>16</v>
      </c>
      <c r="H547" s="3" t="s">
        <v>34</v>
      </c>
      <c r="I547" s="3">
        <v>3</v>
      </c>
      <c r="J547" s="3"/>
      <c r="K547" s="6">
        <v>261.45</v>
      </c>
      <c r="L547" s="6">
        <f t="shared" si="40"/>
        <v>784.34999999999991</v>
      </c>
      <c r="M547" s="4" t="s">
        <v>22</v>
      </c>
      <c r="N547" s="21"/>
      <c r="O547" s="1" t="s">
        <v>1429</v>
      </c>
      <c r="P547" s="10"/>
      <c r="Q547" s="10"/>
      <c r="R547" s="10" t="s">
        <v>3712</v>
      </c>
      <c r="S547" s="4">
        <v>165</v>
      </c>
      <c r="T547" s="10"/>
      <c r="U547" s="10"/>
      <c r="V547" s="10"/>
    </row>
    <row r="548" spans="1:22" ht="51" customHeight="1">
      <c r="A548" s="4">
        <v>495</v>
      </c>
      <c r="B548" s="5" t="s">
        <v>2952</v>
      </c>
      <c r="C548" s="4" t="s">
        <v>2953</v>
      </c>
      <c r="D548" s="29" t="s">
        <v>2952</v>
      </c>
      <c r="E548" s="18" t="s">
        <v>28</v>
      </c>
      <c r="F548" s="3">
        <f t="shared" si="39"/>
        <v>3</v>
      </c>
      <c r="G548" s="1" t="s">
        <v>16</v>
      </c>
      <c r="H548" s="3" t="s">
        <v>34</v>
      </c>
      <c r="I548" s="3">
        <v>3</v>
      </c>
      <c r="J548" s="3"/>
      <c r="K548" s="6">
        <v>262.5</v>
      </c>
      <c r="L548" s="6">
        <f t="shared" si="40"/>
        <v>787.5</v>
      </c>
      <c r="M548" s="4" t="s">
        <v>22</v>
      </c>
      <c r="N548" s="21"/>
      <c r="O548" s="1" t="s">
        <v>1429</v>
      </c>
      <c r="P548" s="10"/>
      <c r="Q548" s="10"/>
      <c r="R548" s="10" t="s">
        <v>3712</v>
      </c>
      <c r="S548" s="4">
        <v>166</v>
      </c>
      <c r="T548" s="10"/>
      <c r="U548" s="10"/>
      <c r="V548" s="10"/>
    </row>
    <row r="549" spans="1:22" ht="51" customHeight="1">
      <c r="A549" s="4">
        <v>496</v>
      </c>
      <c r="B549" s="5" t="s">
        <v>2679</v>
      </c>
      <c r="C549" s="4" t="s">
        <v>2680</v>
      </c>
      <c r="D549" s="29" t="s">
        <v>2679</v>
      </c>
      <c r="E549" s="18" t="s">
        <v>28</v>
      </c>
      <c r="F549" s="3">
        <f t="shared" si="39"/>
        <v>3</v>
      </c>
      <c r="G549" s="1" t="s">
        <v>16</v>
      </c>
      <c r="H549" s="3" t="s">
        <v>34</v>
      </c>
      <c r="I549" s="3">
        <v>3</v>
      </c>
      <c r="J549" s="3"/>
      <c r="K549" s="6">
        <v>2312.3799999999997</v>
      </c>
      <c r="L549" s="6">
        <f t="shared" si="40"/>
        <v>6937.1399999999994</v>
      </c>
      <c r="M549" s="4" t="s">
        <v>22</v>
      </c>
      <c r="N549" s="21"/>
      <c r="O549" s="1" t="s">
        <v>1429</v>
      </c>
      <c r="P549" s="10"/>
      <c r="Q549" s="10"/>
      <c r="R549" s="10" t="s">
        <v>3712</v>
      </c>
      <c r="S549" s="4">
        <v>167</v>
      </c>
      <c r="T549" s="10"/>
      <c r="U549" s="10"/>
      <c r="V549" s="10"/>
    </row>
    <row r="550" spans="1:22" ht="51" customHeight="1">
      <c r="A550" s="4">
        <v>497</v>
      </c>
      <c r="B550" s="5" t="s">
        <v>2683</v>
      </c>
      <c r="C550" s="4" t="s">
        <v>2684</v>
      </c>
      <c r="D550" s="29" t="s">
        <v>2683</v>
      </c>
      <c r="E550" s="18" t="s">
        <v>28</v>
      </c>
      <c r="F550" s="3">
        <f t="shared" si="39"/>
        <v>3</v>
      </c>
      <c r="G550" s="1" t="s">
        <v>16</v>
      </c>
      <c r="H550" s="3" t="s">
        <v>34</v>
      </c>
      <c r="I550" s="3">
        <v>3</v>
      </c>
      <c r="J550" s="3"/>
      <c r="K550" s="6">
        <v>207.417</v>
      </c>
      <c r="L550" s="6">
        <f t="shared" si="40"/>
        <v>622.25099999999998</v>
      </c>
      <c r="M550" s="4" t="s">
        <v>22</v>
      </c>
      <c r="N550" s="21"/>
      <c r="O550" s="1" t="s">
        <v>1429</v>
      </c>
      <c r="P550" s="10"/>
      <c r="Q550" s="10"/>
      <c r="R550" s="10" t="s">
        <v>3712</v>
      </c>
      <c r="S550" s="4">
        <v>168</v>
      </c>
      <c r="T550" s="10"/>
      <c r="U550" s="10"/>
      <c r="V550" s="10"/>
    </row>
    <row r="551" spans="1:22" ht="51" customHeight="1">
      <c r="A551" s="4">
        <v>498</v>
      </c>
      <c r="B551" s="5" t="s">
        <v>2793</v>
      </c>
      <c r="C551" s="4" t="s">
        <v>2794</v>
      </c>
      <c r="D551" s="29" t="s">
        <v>2793</v>
      </c>
      <c r="E551" s="18" t="s">
        <v>28</v>
      </c>
      <c r="F551" s="3">
        <f t="shared" si="39"/>
        <v>2</v>
      </c>
      <c r="G551" s="1" t="s">
        <v>16</v>
      </c>
      <c r="H551" s="3" t="s">
        <v>34</v>
      </c>
      <c r="I551" s="3">
        <v>2</v>
      </c>
      <c r="J551" s="3"/>
      <c r="K551" s="6">
        <v>5383.9285714285706</v>
      </c>
      <c r="L551" s="6">
        <f t="shared" si="40"/>
        <v>10767.857142857141</v>
      </c>
      <c r="M551" s="4" t="s">
        <v>22</v>
      </c>
      <c r="N551" s="21"/>
      <c r="O551" s="1" t="s">
        <v>1429</v>
      </c>
      <c r="P551" s="10"/>
      <c r="Q551" s="10"/>
      <c r="R551" s="10" t="s">
        <v>3712</v>
      </c>
      <c r="S551" s="4">
        <v>169</v>
      </c>
      <c r="T551" s="10"/>
      <c r="U551" s="10"/>
      <c r="V551" s="10"/>
    </row>
    <row r="552" spans="1:22" ht="51" customHeight="1">
      <c r="A552" s="4">
        <v>499</v>
      </c>
      <c r="B552" s="5" t="s">
        <v>2840</v>
      </c>
      <c r="C552" s="4" t="s">
        <v>2841</v>
      </c>
      <c r="D552" s="29" t="s">
        <v>2840</v>
      </c>
      <c r="E552" s="18" t="s">
        <v>28</v>
      </c>
      <c r="F552" s="3">
        <f t="shared" si="39"/>
        <v>3</v>
      </c>
      <c r="G552" s="1" t="s">
        <v>16</v>
      </c>
      <c r="H552" s="3" t="s">
        <v>34</v>
      </c>
      <c r="I552" s="3">
        <v>3</v>
      </c>
      <c r="J552" s="3"/>
      <c r="K552" s="6">
        <v>1046.4285714285713</v>
      </c>
      <c r="L552" s="6">
        <f t="shared" si="40"/>
        <v>3139.2857142857138</v>
      </c>
      <c r="M552" s="4" t="s">
        <v>22</v>
      </c>
      <c r="N552" s="21"/>
      <c r="O552" s="1" t="s">
        <v>1429</v>
      </c>
      <c r="P552" s="10"/>
      <c r="Q552" s="10"/>
      <c r="R552" s="10" t="s">
        <v>3712</v>
      </c>
      <c r="S552" s="4">
        <v>170</v>
      </c>
      <c r="T552" s="10"/>
      <c r="U552" s="10"/>
      <c r="V552" s="10"/>
    </row>
    <row r="553" spans="1:22" ht="51" customHeight="1">
      <c r="A553" s="4">
        <v>500</v>
      </c>
      <c r="B553" s="5" t="s">
        <v>2842</v>
      </c>
      <c r="C553" s="4" t="s">
        <v>2843</v>
      </c>
      <c r="D553" s="29" t="s">
        <v>2842</v>
      </c>
      <c r="E553" s="18" t="s">
        <v>28</v>
      </c>
      <c r="F553" s="3">
        <f t="shared" ref="F553:F584" si="41">I553+J553</f>
        <v>3</v>
      </c>
      <c r="G553" s="1" t="s">
        <v>16</v>
      </c>
      <c r="H553" s="3" t="s">
        <v>34</v>
      </c>
      <c r="I553" s="3">
        <v>3</v>
      </c>
      <c r="J553" s="3"/>
      <c r="K553" s="6">
        <v>1813.3928571428569</v>
      </c>
      <c r="L553" s="6">
        <f t="shared" ref="L553:L584" si="42">F553*K553</f>
        <v>5440.1785714285706</v>
      </c>
      <c r="M553" s="4" t="s">
        <v>22</v>
      </c>
      <c r="N553" s="21"/>
      <c r="O553" s="1" t="s">
        <v>1429</v>
      </c>
      <c r="P553" s="10"/>
      <c r="Q553" s="10"/>
      <c r="R553" s="10" t="s">
        <v>3712</v>
      </c>
      <c r="S553" s="4">
        <v>171</v>
      </c>
      <c r="T553" s="10"/>
      <c r="U553" s="10"/>
      <c r="V553" s="10"/>
    </row>
    <row r="554" spans="1:22" ht="51" customHeight="1">
      <c r="A554" s="4">
        <v>501</v>
      </c>
      <c r="B554" s="5" t="s">
        <v>2669</v>
      </c>
      <c r="C554" s="4" t="s">
        <v>2670</v>
      </c>
      <c r="D554" s="29" t="s">
        <v>2669</v>
      </c>
      <c r="E554" s="18" t="s">
        <v>28</v>
      </c>
      <c r="F554" s="3">
        <f t="shared" si="41"/>
        <v>3</v>
      </c>
      <c r="G554" s="1" t="s">
        <v>16</v>
      </c>
      <c r="H554" s="3" t="s">
        <v>34</v>
      </c>
      <c r="I554" s="3">
        <v>3</v>
      </c>
      <c r="J554" s="3"/>
      <c r="K554" s="6">
        <v>3003.77</v>
      </c>
      <c r="L554" s="6">
        <f t="shared" si="42"/>
        <v>9011.31</v>
      </c>
      <c r="M554" s="4" t="s">
        <v>22</v>
      </c>
      <c r="N554" s="21"/>
      <c r="O554" s="1" t="s">
        <v>1429</v>
      </c>
      <c r="P554" s="10"/>
      <c r="Q554" s="10"/>
      <c r="R554" s="10" t="s">
        <v>3712</v>
      </c>
      <c r="S554" s="4">
        <v>172</v>
      </c>
      <c r="T554" s="10"/>
      <c r="U554" s="10"/>
      <c r="V554" s="10"/>
    </row>
    <row r="555" spans="1:22" ht="51" customHeight="1">
      <c r="A555" s="4">
        <v>502</v>
      </c>
      <c r="B555" s="5" t="s">
        <v>3095</v>
      </c>
      <c r="C555" s="4" t="s">
        <v>3096</v>
      </c>
      <c r="D555" s="29" t="s">
        <v>3095</v>
      </c>
      <c r="E555" s="18" t="s">
        <v>28</v>
      </c>
      <c r="F555" s="3">
        <f t="shared" si="41"/>
        <v>12</v>
      </c>
      <c r="G555" s="1" t="s">
        <v>16</v>
      </c>
      <c r="H555" s="3" t="s">
        <v>34</v>
      </c>
      <c r="I555" s="3"/>
      <c r="J555" s="3">
        <v>12</v>
      </c>
      <c r="K555" s="6">
        <v>1934.7299999999996</v>
      </c>
      <c r="L555" s="6">
        <f t="shared" si="42"/>
        <v>23216.759999999995</v>
      </c>
      <c r="M555" s="4" t="s">
        <v>22</v>
      </c>
      <c r="N555" s="21"/>
      <c r="O555" s="1" t="s">
        <v>1429</v>
      </c>
      <c r="P555" s="10"/>
      <c r="Q555" s="10"/>
      <c r="R555" s="10" t="s">
        <v>3712</v>
      </c>
      <c r="S555" s="4">
        <v>173</v>
      </c>
      <c r="T555" s="10"/>
      <c r="U555" s="10"/>
      <c r="V555" s="10"/>
    </row>
    <row r="556" spans="1:22" ht="51" customHeight="1">
      <c r="A556" s="4">
        <v>503</v>
      </c>
      <c r="B556" s="5" t="s">
        <v>3097</v>
      </c>
      <c r="C556" s="4" t="s">
        <v>3098</v>
      </c>
      <c r="D556" s="29" t="s">
        <v>3097</v>
      </c>
      <c r="E556" s="18" t="s">
        <v>28</v>
      </c>
      <c r="F556" s="3">
        <f t="shared" si="41"/>
        <v>12</v>
      </c>
      <c r="G556" s="1" t="s">
        <v>16</v>
      </c>
      <c r="H556" s="3" t="s">
        <v>34</v>
      </c>
      <c r="I556" s="3"/>
      <c r="J556" s="3">
        <v>12</v>
      </c>
      <c r="K556" s="6">
        <v>2161.3199999999997</v>
      </c>
      <c r="L556" s="6">
        <f t="shared" si="42"/>
        <v>25935.839999999997</v>
      </c>
      <c r="M556" s="4" t="s">
        <v>22</v>
      </c>
      <c r="N556" s="21"/>
      <c r="O556" s="1" t="s">
        <v>1429</v>
      </c>
      <c r="P556" s="10"/>
      <c r="Q556" s="10"/>
      <c r="R556" s="10" t="s">
        <v>3712</v>
      </c>
      <c r="S556" s="4">
        <v>174</v>
      </c>
      <c r="T556" s="10"/>
      <c r="U556" s="10"/>
      <c r="V556" s="10"/>
    </row>
    <row r="557" spans="1:22" ht="51" customHeight="1">
      <c r="A557" s="4">
        <v>504</v>
      </c>
      <c r="B557" s="5" t="s">
        <v>3204</v>
      </c>
      <c r="C557" s="4" t="s">
        <v>3205</v>
      </c>
      <c r="D557" s="29" t="s">
        <v>3204</v>
      </c>
      <c r="E557" s="18" t="s">
        <v>28</v>
      </c>
      <c r="F557" s="3">
        <f t="shared" si="41"/>
        <v>12</v>
      </c>
      <c r="G557" s="1" t="s">
        <v>16</v>
      </c>
      <c r="H557" s="3" t="s">
        <v>34</v>
      </c>
      <c r="I557" s="3"/>
      <c r="J557" s="3">
        <v>12</v>
      </c>
      <c r="K557" s="6">
        <v>2063.3928571428569</v>
      </c>
      <c r="L557" s="6">
        <f t="shared" si="42"/>
        <v>24760.714285714283</v>
      </c>
      <c r="M557" s="4" t="s">
        <v>22</v>
      </c>
      <c r="N557" s="21"/>
      <c r="O557" s="1" t="s">
        <v>1429</v>
      </c>
      <c r="P557" s="10"/>
      <c r="Q557" s="10"/>
      <c r="R557" s="10" t="s">
        <v>3712</v>
      </c>
      <c r="S557" s="4">
        <v>175</v>
      </c>
      <c r="T557" s="10"/>
      <c r="U557" s="10"/>
      <c r="V557" s="10"/>
    </row>
    <row r="558" spans="1:22" ht="51" customHeight="1">
      <c r="A558" s="4">
        <v>505</v>
      </c>
      <c r="B558" s="5" t="s">
        <v>2685</v>
      </c>
      <c r="C558" s="4" t="s">
        <v>2686</v>
      </c>
      <c r="D558" s="29" t="s">
        <v>2685</v>
      </c>
      <c r="E558" s="18" t="s">
        <v>28</v>
      </c>
      <c r="F558" s="3">
        <f t="shared" si="41"/>
        <v>17</v>
      </c>
      <c r="G558" s="1" t="s">
        <v>16</v>
      </c>
      <c r="H558" s="3" t="s">
        <v>34</v>
      </c>
      <c r="I558" s="3">
        <v>5</v>
      </c>
      <c r="J558" s="3">
        <v>12</v>
      </c>
      <c r="K558" s="6">
        <v>2759.75</v>
      </c>
      <c r="L558" s="6">
        <f t="shared" si="42"/>
        <v>46915.75</v>
      </c>
      <c r="M558" s="4" t="s">
        <v>22</v>
      </c>
      <c r="N558" s="21"/>
      <c r="O558" s="1" t="s">
        <v>1429</v>
      </c>
      <c r="P558" s="10"/>
      <c r="Q558" s="10"/>
      <c r="R558" s="10" t="s">
        <v>3712</v>
      </c>
      <c r="S558" s="4">
        <v>176</v>
      </c>
      <c r="T558" s="10"/>
      <c r="U558" s="10"/>
      <c r="V558" s="10"/>
    </row>
    <row r="559" spans="1:22" ht="51" customHeight="1">
      <c r="A559" s="4">
        <v>506</v>
      </c>
      <c r="B559" s="5" t="s">
        <v>3099</v>
      </c>
      <c r="C559" s="4" t="s">
        <v>3100</v>
      </c>
      <c r="D559" s="29" t="s">
        <v>3099</v>
      </c>
      <c r="E559" s="18" t="s">
        <v>28</v>
      </c>
      <c r="F559" s="3">
        <f t="shared" si="41"/>
        <v>12</v>
      </c>
      <c r="G559" s="1" t="s">
        <v>16</v>
      </c>
      <c r="H559" s="3" t="s">
        <v>34</v>
      </c>
      <c r="I559" s="3"/>
      <c r="J559" s="3">
        <v>12</v>
      </c>
      <c r="K559" s="6">
        <v>3149.02</v>
      </c>
      <c r="L559" s="6">
        <f t="shared" si="42"/>
        <v>37788.239999999998</v>
      </c>
      <c r="M559" s="4" t="s">
        <v>22</v>
      </c>
      <c r="N559" s="21"/>
      <c r="O559" s="1" t="s">
        <v>1429</v>
      </c>
      <c r="P559" s="10"/>
      <c r="Q559" s="10"/>
      <c r="R559" s="10" t="s">
        <v>3712</v>
      </c>
      <c r="S559" s="4">
        <v>177</v>
      </c>
      <c r="T559" s="10"/>
      <c r="U559" s="10"/>
      <c r="V559" s="10"/>
    </row>
    <row r="560" spans="1:22" ht="51" customHeight="1">
      <c r="A560" s="4">
        <v>507</v>
      </c>
      <c r="B560" s="5" t="s">
        <v>2727</v>
      </c>
      <c r="C560" s="4" t="s">
        <v>2728</v>
      </c>
      <c r="D560" s="29" t="s">
        <v>2727</v>
      </c>
      <c r="E560" s="18" t="s">
        <v>28</v>
      </c>
      <c r="F560" s="3">
        <f t="shared" si="41"/>
        <v>5</v>
      </c>
      <c r="G560" s="1" t="s">
        <v>16</v>
      </c>
      <c r="H560" s="3" t="s">
        <v>34</v>
      </c>
      <c r="I560" s="3">
        <v>5</v>
      </c>
      <c r="J560" s="3"/>
      <c r="K560" s="6">
        <v>232.39999999999998</v>
      </c>
      <c r="L560" s="6">
        <f t="shared" si="42"/>
        <v>1162</v>
      </c>
      <c r="M560" s="4" t="s">
        <v>22</v>
      </c>
      <c r="N560" s="21"/>
      <c r="O560" s="1" t="s">
        <v>1429</v>
      </c>
      <c r="P560" s="10"/>
      <c r="Q560" s="10"/>
      <c r="R560" s="10" t="s">
        <v>3712</v>
      </c>
      <c r="S560" s="4">
        <v>178</v>
      </c>
      <c r="T560" s="10"/>
      <c r="U560" s="10"/>
      <c r="V560" s="10"/>
    </row>
    <row r="561" spans="1:22" ht="51" customHeight="1">
      <c r="A561" s="4">
        <v>508</v>
      </c>
      <c r="B561" s="5" t="s">
        <v>2848</v>
      </c>
      <c r="C561" s="4" t="s">
        <v>2849</v>
      </c>
      <c r="D561" s="29" t="s">
        <v>2848</v>
      </c>
      <c r="E561" s="18" t="s">
        <v>28</v>
      </c>
      <c r="F561" s="3">
        <f t="shared" si="41"/>
        <v>3</v>
      </c>
      <c r="G561" s="1" t="s">
        <v>16</v>
      </c>
      <c r="H561" s="3" t="s">
        <v>34</v>
      </c>
      <c r="I561" s="3">
        <v>1</v>
      </c>
      <c r="J561" s="3">
        <v>2</v>
      </c>
      <c r="K561" s="6">
        <v>2021.4285714285713</v>
      </c>
      <c r="L561" s="6">
        <f t="shared" si="42"/>
        <v>6064.2857142857138</v>
      </c>
      <c r="M561" s="4" t="s">
        <v>22</v>
      </c>
      <c r="N561" s="21"/>
      <c r="O561" s="1" t="s">
        <v>1429</v>
      </c>
      <c r="P561" s="10"/>
      <c r="Q561" s="10"/>
      <c r="R561" s="10" t="s">
        <v>3712</v>
      </c>
      <c r="S561" s="4">
        <v>179</v>
      </c>
      <c r="T561" s="10"/>
      <c r="U561" s="10"/>
      <c r="V561" s="10"/>
    </row>
    <row r="562" spans="1:22" ht="51" customHeight="1">
      <c r="A562" s="4">
        <v>509</v>
      </c>
      <c r="B562" s="5" t="s">
        <v>2846</v>
      </c>
      <c r="C562" s="4" t="s">
        <v>2847</v>
      </c>
      <c r="D562" s="29" t="s">
        <v>2846</v>
      </c>
      <c r="E562" s="18" t="s">
        <v>28</v>
      </c>
      <c r="F562" s="3">
        <f t="shared" si="41"/>
        <v>8</v>
      </c>
      <c r="G562" s="1" t="s">
        <v>16</v>
      </c>
      <c r="H562" s="3" t="s">
        <v>34</v>
      </c>
      <c r="I562" s="3">
        <v>4</v>
      </c>
      <c r="J562" s="3">
        <v>4</v>
      </c>
      <c r="K562" s="6">
        <v>4040.1785714285711</v>
      </c>
      <c r="L562" s="6">
        <f t="shared" si="42"/>
        <v>32321.428571428569</v>
      </c>
      <c r="M562" s="4" t="s">
        <v>22</v>
      </c>
      <c r="N562" s="21"/>
      <c r="O562" s="1" t="s">
        <v>1429</v>
      </c>
      <c r="P562" s="10"/>
      <c r="Q562" s="10"/>
      <c r="R562" s="10" t="s">
        <v>3712</v>
      </c>
      <c r="S562" s="4">
        <v>180</v>
      </c>
      <c r="T562" s="10"/>
      <c r="U562" s="10"/>
      <c r="V562" s="10"/>
    </row>
    <row r="563" spans="1:22" ht="51" customHeight="1">
      <c r="A563" s="4">
        <v>510</v>
      </c>
      <c r="B563" s="5" t="s">
        <v>2677</v>
      </c>
      <c r="C563" s="4" t="s">
        <v>2678</v>
      </c>
      <c r="D563" s="29" t="s">
        <v>2677</v>
      </c>
      <c r="E563" s="18" t="s">
        <v>28</v>
      </c>
      <c r="F563" s="3">
        <f t="shared" si="41"/>
        <v>4</v>
      </c>
      <c r="G563" s="1" t="s">
        <v>16</v>
      </c>
      <c r="H563" s="3" t="s">
        <v>34</v>
      </c>
      <c r="I563" s="3">
        <v>4</v>
      </c>
      <c r="J563" s="3"/>
      <c r="K563" s="6">
        <v>10045.49</v>
      </c>
      <c r="L563" s="6">
        <f t="shared" si="42"/>
        <v>40181.96</v>
      </c>
      <c r="M563" s="4" t="s">
        <v>22</v>
      </c>
      <c r="N563" s="21"/>
      <c r="O563" s="1" t="s">
        <v>1429</v>
      </c>
      <c r="P563" s="10"/>
      <c r="Q563" s="10"/>
      <c r="R563" s="10" t="s">
        <v>3712</v>
      </c>
      <c r="S563" s="4">
        <v>181</v>
      </c>
      <c r="T563" s="10"/>
      <c r="U563" s="10"/>
      <c r="V563" s="10"/>
    </row>
    <row r="564" spans="1:22" ht="51" customHeight="1">
      <c r="A564" s="4">
        <v>511</v>
      </c>
      <c r="B564" s="5" t="s">
        <v>2954</v>
      </c>
      <c r="C564" s="4" t="s">
        <v>2955</v>
      </c>
      <c r="D564" s="29" t="s">
        <v>2954</v>
      </c>
      <c r="E564" s="18" t="s">
        <v>28</v>
      </c>
      <c r="F564" s="3">
        <f t="shared" si="41"/>
        <v>2</v>
      </c>
      <c r="G564" s="1" t="s">
        <v>16</v>
      </c>
      <c r="H564" s="3" t="s">
        <v>34</v>
      </c>
      <c r="I564" s="3">
        <v>2</v>
      </c>
      <c r="J564" s="3"/>
      <c r="K564" s="6">
        <v>15516.964285714284</v>
      </c>
      <c r="L564" s="6">
        <f t="shared" si="42"/>
        <v>31033.928571428569</v>
      </c>
      <c r="M564" s="4" t="s">
        <v>22</v>
      </c>
      <c r="N564" s="21"/>
      <c r="O564" s="1" t="s">
        <v>1429</v>
      </c>
      <c r="P564" s="10"/>
      <c r="Q564" s="10"/>
      <c r="R564" s="10" t="s">
        <v>3712</v>
      </c>
      <c r="S564" s="4">
        <v>182</v>
      </c>
      <c r="T564" s="10"/>
      <c r="U564" s="10"/>
      <c r="V564" s="10"/>
    </row>
    <row r="565" spans="1:22" ht="51" customHeight="1">
      <c r="A565" s="4">
        <v>512</v>
      </c>
      <c r="B565" s="43"/>
      <c r="C565" s="1" t="s">
        <v>119</v>
      </c>
      <c r="D565" s="2" t="s">
        <v>1165</v>
      </c>
      <c r="E565" s="18" t="s">
        <v>28</v>
      </c>
      <c r="F565" s="3">
        <f t="shared" si="41"/>
        <v>36</v>
      </c>
      <c r="G565" s="1" t="s">
        <v>16</v>
      </c>
      <c r="H565" s="3" t="s">
        <v>34</v>
      </c>
      <c r="I565" s="13">
        <v>36</v>
      </c>
      <c r="J565" s="13"/>
      <c r="K565" s="13">
        <v>785.71</v>
      </c>
      <c r="L565" s="6">
        <f t="shared" si="42"/>
        <v>28285.56</v>
      </c>
      <c r="M565" s="18"/>
      <c r="N565" s="14"/>
      <c r="O565" s="1"/>
      <c r="R565" s="32" t="s">
        <v>2019</v>
      </c>
      <c r="S565" s="4">
        <v>65</v>
      </c>
    </row>
    <row r="566" spans="1:22" ht="51" customHeight="1">
      <c r="A566" s="4">
        <v>513</v>
      </c>
      <c r="B566" s="43"/>
      <c r="C566" s="1" t="s">
        <v>119</v>
      </c>
      <c r="D566" s="2" t="s">
        <v>1172</v>
      </c>
      <c r="E566" s="18" t="s">
        <v>28</v>
      </c>
      <c r="F566" s="3">
        <f t="shared" si="41"/>
        <v>240</v>
      </c>
      <c r="G566" s="1" t="s">
        <v>16</v>
      </c>
      <c r="H566" s="3" t="s">
        <v>34</v>
      </c>
      <c r="I566" s="13">
        <v>240</v>
      </c>
      <c r="J566" s="13"/>
      <c r="K566" s="13">
        <v>353.57</v>
      </c>
      <c r="L566" s="6">
        <f t="shared" si="42"/>
        <v>84856.8</v>
      </c>
      <c r="M566" s="18"/>
      <c r="N566" s="14"/>
      <c r="O566" s="1"/>
      <c r="R566" s="32" t="s">
        <v>2019</v>
      </c>
      <c r="S566" s="4">
        <v>66</v>
      </c>
    </row>
    <row r="567" spans="1:22" ht="51" customHeight="1">
      <c r="A567" s="4">
        <v>514</v>
      </c>
      <c r="B567" s="43"/>
      <c r="C567" s="1" t="s">
        <v>119</v>
      </c>
      <c r="D567" s="2" t="s">
        <v>1191</v>
      </c>
      <c r="E567" s="18" t="s">
        <v>28</v>
      </c>
      <c r="F567" s="3">
        <f t="shared" si="41"/>
        <v>1</v>
      </c>
      <c r="G567" s="1" t="s">
        <v>16</v>
      </c>
      <c r="H567" s="3" t="s">
        <v>34</v>
      </c>
      <c r="I567" s="13">
        <v>1</v>
      </c>
      <c r="J567" s="13"/>
      <c r="K567" s="13">
        <v>826.79</v>
      </c>
      <c r="L567" s="6">
        <f t="shared" si="42"/>
        <v>826.79</v>
      </c>
      <c r="M567" s="18"/>
      <c r="N567" s="14"/>
      <c r="O567" s="1"/>
      <c r="R567" s="32" t="s">
        <v>2019</v>
      </c>
      <c r="S567" s="4">
        <v>67</v>
      </c>
    </row>
    <row r="568" spans="1:22" ht="51" customHeight="1">
      <c r="A568" s="4">
        <v>515</v>
      </c>
      <c r="B568" s="43"/>
      <c r="C568" s="1" t="s">
        <v>119</v>
      </c>
      <c r="D568" s="2" t="s">
        <v>1177</v>
      </c>
      <c r="E568" s="4" t="s">
        <v>28</v>
      </c>
      <c r="F568" s="3">
        <f t="shared" si="41"/>
        <v>6</v>
      </c>
      <c r="G568" s="1" t="s">
        <v>16</v>
      </c>
      <c r="H568" s="3" t="s">
        <v>34</v>
      </c>
      <c r="I568" s="13">
        <v>6</v>
      </c>
      <c r="J568" s="13"/>
      <c r="K568" s="13">
        <v>968.74999999999989</v>
      </c>
      <c r="L568" s="6">
        <f t="shared" si="42"/>
        <v>5812.4999999999991</v>
      </c>
      <c r="M568" s="4"/>
      <c r="N568" s="4"/>
      <c r="O568" s="1"/>
      <c r="P568" s="14"/>
      <c r="R568" s="32" t="s">
        <v>2019</v>
      </c>
      <c r="S568" s="4">
        <v>68</v>
      </c>
    </row>
    <row r="569" spans="1:22" ht="51" customHeight="1">
      <c r="A569" s="4">
        <v>516</v>
      </c>
      <c r="B569" s="43"/>
      <c r="C569" s="1" t="s">
        <v>119</v>
      </c>
      <c r="D569" s="2" t="s">
        <v>1178</v>
      </c>
      <c r="E569" s="18" t="s">
        <v>28</v>
      </c>
      <c r="F569" s="3">
        <f t="shared" si="41"/>
        <v>6</v>
      </c>
      <c r="G569" s="1" t="s">
        <v>16</v>
      </c>
      <c r="H569" s="3" t="s">
        <v>34</v>
      </c>
      <c r="I569" s="13">
        <v>6</v>
      </c>
      <c r="J569" s="13"/>
      <c r="K569" s="13">
        <v>968.74999999999989</v>
      </c>
      <c r="L569" s="6">
        <f t="shared" si="42"/>
        <v>5812.4999999999991</v>
      </c>
      <c r="M569" s="18"/>
      <c r="N569" s="14"/>
      <c r="O569" s="1"/>
      <c r="P569" s="14"/>
      <c r="R569" s="32" t="s">
        <v>2019</v>
      </c>
      <c r="S569" s="4">
        <v>69</v>
      </c>
    </row>
    <row r="570" spans="1:22" ht="51" customHeight="1">
      <c r="A570" s="4">
        <v>517</v>
      </c>
      <c r="B570" s="43"/>
      <c r="C570" s="1" t="s">
        <v>119</v>
      </c>
      <c r="D570" s="2" t="s">
        <v>1180</v>
      </c>
      <c r="E570" s="4" t="s">
        <v>28</v>
      </c>
      <c r="F570" s="3">
        <f t="shared" si="41"/>
        <v>1</v>
      </c>
      <c r="G570" s="1" t="s">
        <v>16</v>
      </c>
      <c r="H570" s="3" t="s">
        <v>34</v>
      </c>
      <c r="I570" s="13">
        <v>1</v>
      </c>
      <c r="J570" s="13"/>
      <c r="K570" s="13">
        <v>1067.8599999999999</v>
      </c>
      <c r="L570" s="6">
        <f t="shared" si="42"/>
        <v>1067.8599999999999</v>
      </c>
      <c r="M570" s="4"/>
      <c r="N570" s="4"/>
      <c r="O570" s="1"/>
      <c r="P570" s="14"/>
      <c r="R570" s="32" t="s">
        <v>2019</v>
      </c>
      <c r="S570" s="4">
        <v>70</v>
      </c>
    </row>
    <row r="571" spans="1:22" ht="51" customHeight="1">
      <c r="A571" s="4">
        <v>518</v>
      </c>
      <c r="B571" s="43"/>
      <c r="C571" s="1" t="s">
        <v>119</v>
      </c>
      <c r="D571" s="2" t="s">
        <v>1190</v>
      </c>
      <c r="E571" s="4" t="s">
        <v>28</v>
      </c>
      <c r="F571" s="3">
        <f t="shared" si="41"/>
        <v>1</v>
      </c>
      <c r="G571" s="1" t="s">
        <v>16</v>
      </c>
      <c r="H571" s="3" t="s">
        <v>34</v>
      </c>
      <c r="I571" s="13">
        <v>1</v>
      </c>
      <c r="J571" s="13"/>
      <c r="K571" s="13">
        <v>826.79</v>
      </c>
      <c r="L571" s="6">
        <f t="shared" si="42"/>
        <v>826.79</v>
      </c>
      <c r="M571" s="4"/>
      <c r="N571" s="4"/>
      <c r="O571" s="1"/>
      <c r="P571" s="14"/>
      <c r="R571" s="32" t="s">
        <v>2019</v>
      </c>
      <c r="S571" s="4">
        <v>71</v>
      </c>
    </row>
    <row r="572" spans="1:22" ht="51" customHeight="1">
      <c r="A572" s="4">
        <v>519</v>
      </c>
      <c r="B572" s="43"/>
      <c r="C572" s="1" t="s">
        <v>119</v>
      </c>
      <c r="D572" s="2" t="s">
        <v>1181</v>
      </c>
      <c r="E572" s="18" t="s">
        <v>28</v>
      </c>
      <c r="F572" s="3">
        <f t="shared" si="41"/>
        <v>1</v>
      </c>
      <c r="G572" s="1" t="s">
        <v>16</v>
      </c>
      <c r="H572" s="3" t="s">
        <v>34</v>
      </c>
      <c r="I572" s="13">
        <v>1</v>
      </c>
      <c r="J572" s="13"/>
      <c r="K572" s="13">
        <v>1067.8599999999999</v>
      </c>
      <c r="L572" s="6">
        <f t="shared" si="42"/>
        <v>1067.8599999999999</v>
      </c>
      <c r="M572" s="18"/>
      <c r="N572" s="14"/>
      <c r="O572" s="1"/>
      <c r="P572" s="14"/>
      <c r="R572" s="32" t="s">
        <v>2019</v>
      </c>
      <c r="S572" s="4">
        <v>72</v>
      </c>
    </row>
    <row r="573" spans="1:22" ht="51" customHeight="1">
      <c r="A573" s="4">
        <v>520</v>
      </c>
      <c r="B573" s="43"/>
      <c r="C573" s="1" t="s">
        <v>119</v>
      </c>
      <c r="D573" s="2" t="s">
        <v>1182</v>
      </c>
      <c r="E573" s="4" t="s">
        <v>28</v>
      </c>
      <c r="F573" s="3">
        <f t="shared" si="41"/>
        <v>1</v>
      </c>
      <c r="G573" s="1" t="s">
        <v>16</v>
      </c>
      <c r="H573" s="3" t="s">
        <v>34</v>
      </c>
      <c r="I573" s="13">
        <v>1</v>
      </c>
      <c r="J573" s="13"/>
      <c r="K573" s="13">
        <v>954.47</v>
      </c>
      <c r="L573" s="6">
        <f t="shared" si="42"/>
        <v>954.47</v>
      </c>
      <c r="M573" s="4"/>
      <c r="N573" s="4"/>
      <c r="O573" s="1"/>
      <c r="P573" s="14"/>
      <c r="R573" s="32" t="s">
        <v>2019</v>
      </c>
      <c r="S573" s="4">
        <v>73</v>
      </c>
    </row>
    <row r="574" spans="1:22" ht="51" customHeight="1">
      <c r="A574" s="4">
        <v>521</v>
      </c>
      <c r="B574" s="43"/>
      <c r="C574" s="1" t="s">
        <v>119</v>
      </c>
      <c r="D574" s="2" t="s">
        <v>1183</v>
      </c>
      <c r="E574" s="18" t="s">
        <v>28</v>
      </c>
      <c r="F574" s="3">
        <f t="shared" si="41"/>
        <v>1</v>
      </c>
      <c r="G574" s="1" t="s">
        <v>16</v>
      </c>
      <c r="H574" s="3" t="s">
        <v>34</v>
      </c>
      <c r="I574" s="13">
        <v>1</v>
      </c>
      <c r="J574" s="13"/>
      <c r="K574" s="13">
        <v>954.47</v>
      </c>
      <c r="L574" s="6">
        <f t="shared" si="42"/>
        <v>954.47</v>
      </c>
      <c r="M574" s="18"/>
      <c r="N574" s="14"/>
      <c r="O574" s="1"/>
      <c r="P574" s="14"/>
      <c r="R574" s="32" t="s">
        <v>2019</v>
      </c>
      <c r="S574" s="4">
        <v>74</v>
      </c>
    </row>
    <row r="575" spans="1:22" ht="51" customHeight="1">
      <c r="A575" s="4">
        <v>522</v>
      </c>
      <c r="B575" s="43"/>
      <c r="C575" s="1" t="s">
        <v>119</v>
      </c>
      <c r="D575" s="2" t="s">
        <v>1186</v>
      </c>
      <c r="E575" s="4" t="s">
        <v>28</v>
      </c>
      <c r="F575" s="3">
        <f t="shared" si="41"/>
        <v>1</v>
      </c>
      <c r="G575" s="1" t="s">
        <v>16</v>
      </c>
      <c r="H575" s="3" t="s">
        <v>34</v>
      </c>
      <c r="I575" s="13">
        <v>1</v>
      </c>
      <c r="J575" s="13"/>
      <c r="K575" s="13">
        <v>826.79</v>
      </c>
      <c r="L575" s="6">
        <f t="shared" si="42"/>
        <v>826.79</v>
      </c>
      <c r="M575" s="4"/>
      <c r="N575" s="4"/>
      <c r="O575" s="1"/>
      <c r="P575" s="14"/>
      <c r="R575" s="32" t="s">
        <v>2019</v>
      </c>
      <c r="S575" s="4">
        <v>75</v>
      </c>
    </row>
    <row r="576" spans="1:22" ht="51" customHeight="1">
      <c r="A576" s="4">
        <v>523</v>
      </c>
      <c r="B576" s="43"/>
      <c r="C576" s="1" t="s">
        <v>119</v>
      </c>
      <c r="D576" s="2" t="s">
        <v>1185</v>
      </c>
      <c r="E576" s="18" t="s">
        <v>28</v>
      </c>
      <c r="F576" s="3">
        <f t="shared" si="41"/>
        <v>1</v>
      </c>
      <c r="G576" s="1" t="s">
        <v>16</v>
      </c>
      <c r="H576" s="3" t="s">
        <v>34</v>
      </c>
      <c r="I576" s="13">
        <v>1</v>
      </c>
      <c r="J576" s="13"/>
      <c r="K576" s="13">
        <v>826.79</v>
      </c>
      <c r="L576" s="6">
        <f t="shared" si="42"/>
        <v>826.79</v>
      </c>
      <c r="M576" s="18"/>
      <c r="N576" s="14"/>
      <c r="O576" s="1"/>
      <c r="P576" s="14"/>
      <c r="R576" s="32" t="s">
        <v>2019</v>
      </c>
      <c r="S576" s="4">
        <v>76</v>
      </c>
    </row>
    <row r="577" spans="1:22" ht="51" customHeight="1">
      <c r="A577" s="4">
        <v>524</v>
      </c>
      <c r="B577" s="43"/>
      <c r="C577" s="1" t="s">
        <v>119</v>
      </c>
      <c r="D577" s="2" t="s">
        <v>1184</v>
      </c>
      <c r="E577" s="4" t="s">
        <v>28</v>
      </c>
      <c r="F577" s="3">
        <f t="shared" si="41"/>
        <v>1</v>
      </c>
      <c r="G577" s="1" t="s">
        <v>16</v>
      </c>
      <c r="H577" s="3" t="s">
        <v>34</v>
      </c>
      <c r="I577" s="13">
        <v>1</v>
      </c>
      <c r="J577" s="13"/>
      <c r="K577" s="13">
        <v>758.93</v>
      </c>
      <c r="L577" s="6">
        <f t="shared" si="42"/>
        <v>758.93</v>
      </c>
      <c r="M577" s="4"/>
      <c r="N577" s="4"/>
      <c r="O577" s="1"/>
      <c r="P577" s="14"/>
      <c r="R577" s="32" t="s">
        <v>2019</v>
      </c>
      <c r="S577" s="4">
        <v>77</v>
      </c>
    </row>
    <row r="578" spans="1:22" ht="51" customHeight="1">
      <c r="A578" s="4">
        <v>525</v>
      </c>
      <c r="B578" s="5" t="s">
        <v>2211</v>
      </c>
      <c r="C578" s="4" t="s">
        <v>2212</v>
      </c>
      <c r="D578" s="29" t="s">
        <v>2211</v>
      </c>
      <c r="E578" s="18" t="s">
        <v>28</v>
      </c>
      <c r="F578" s="3">
        <f t="shared" si="41"/>
        <v>64</v>
      </c>
      <c r="G578" s="1" t="s">
        <v>16</v>
      </c>
      <c r="H578" s="3" t="s">
        <v>34</v>
      </c>
      <c r="I578" s="3">
        <v>3</v>
      </c>
      <c r="J578" s="3">
        <v>61</v>
      </c>
      <c r="K578" s="6">
        <v>1316.96</v>
      </c>
      <c r="L578" s="6">
        <f t="shared" si="42"/>
        <v>84285.440000000002</v>
      </c>
      <c r="M578" s="4" t="s">
        <v>119</v>
      </c>
      <c r="N578" s="21"/>
      <c r="O578" s="1" t="s">
        <v>2134</v>
      </c>
      <c r="P578" s="14"/>
      <c r="Q578" s="10"/>
      <c r="R578" s="10" t="s">
        <v>3712</v>
      </c>
      <c r="S578" s="4">
        <v>183</v>
      </c>
      <c r="T578" s="10"/>
      <c r="U578" s="10"/>
      <c r="V578" s="10"/>
    </row>
    <row r="579" spans="1:22" ht="51" customHeight="1">
      <c r="A579" s="4">
        <v>526</v>
      </c>
      <c r="B579" s="43"/>
      <c r="C579" s="1" t="s">
        <v>119</v>
      </c>
      <c r="D579" s="2" t="s">
        <v>1189</v>
      </c>
      <c r="E579" s="18" t="s">
        <v>28</v>
      </c>
      <c r="F579" s="3">
        <f t="shared" si="41"/>
        <v>1</v>
      </c>
      <c r="G579" s="1" t="s">
        <v>16</v>
      </c>
      <c r="H579" s="3" t="s">
        <v>34</v>
      </c>
      <c r="I579" s="13">
        <v>1</v>
      </c>
      <c r="J579" s="13"/>
      <c r="K579" s="13">
        <v>826.79</v>
      </c>
      <c r="L579" s="6">
        <f t="shared" si="42"/>
        <v>826.79</v>
      </c>
      <c r="M579" s="18"/>
      <c r="N579" s="14"/>
      <c r="O579" s="1"/>
      <c r="P579" s="14"/>
      <c r="R579" s="32" t="s">
        <v>2019</v>
      </c>
      <c r="S579" s="4">
        <v>78</v>
      </c>
    </row>
    <row r="580" spans="1:22" ht="51" customHeight="1">
      <c r="A580" s="4">
        <v>527</v>
      </c>
      <c r="B580" s="43"/>
      <c r="C580" s="1" t="s">
        <v>119</v>
      </c>
      <c r="D580" s="2" t="s">
        <v>1187</v>
      </c>
      <c r="E580" s="18" t="s">
        <v>28</v>
      </c>
      <c r="F580" s="3">
        <f t="shared" si="41"/>
        <v>1</v>
      </c>
      <c r="G580" s="1" t="s">
        <v>16</v>
      </c>
      <c r="H580" s="3" t="s">
        <v>34</v>
      </c>
      <c r="I580" s="13">
        <v>1</v>
      </c>
      <c r="J580" s="13"/>
      <c r="K580" s="13">
        <v>826.79</v>
      </c>
      <c r="L580" s="6">
        <f t="shared" si="42"/>
        <v>826.79</v>
      </c>
      <c r="M580" s="18"/>
      <c r="N580" s="14"/>
      <c r="O580" s="1"/>
      <c r="P580" s="14"/>
      <c r="R580" s="32" t="s">
        <v>2019</v>
      </c>
      <c r="S580" s="4">
        <v>79</v>
      </c>
    </row>
    <row r="581" spans="1:22" ht="51" customHeight="1">
      <c r="A581" s="4">
        <v>528</v>
      </c>
      <c r="B581" s="43"/>
      <c r="C581" s="1" t="s">
        <v>119</v>
      </c>
      <c r="D581" s="2" t="s">
        <v>1188</v>
      </c>
      <c r="E581" s="4" t="s">
        <v>28</v>
      </c>
      <c r="F581" s="3">
        <f t="shared" si="41"/>
        <v>1</v>
      </c>
      <c r="G581" s="1" t="s">
        <v>16</v>
      </c>
      <c r="H581" s="3" t="s">
        <v>34</v>
      </c>
      <c r="I581" s="13">
        <v>1</v>
      </c>
      <c r="J581" s="13"/>
      <c r="K581" s="13">
        <v>826.79</v>
      </c>
      <c r="L581" s="6">
        <f t="shared" si="42"/>
        <v>826.79</v>
      </c>
      <c r="M581" s="4"/>
      <c r="N581" s="4"/>
      <c r="O581" s="1"/>
      <c r="P581" s="14"/>
      <c r="R581" s="32" t="s">
        <v>2019</v>
      </c>
      <c r="S581" s="4">
        <v>80</v>
      </c>
    </row>
    <row r="582" spans="1:22" ht="51" customHeight="1">
      <c r="A582" s="4">
        <v>529</v>
      </c>
      <c r="B582" s="19" t="s">
        <v>1037</v>
      </c>
      <c r="C582" s="20" t="s">
        <v>1038</v>
      </c>
      <c r="D582" s="29" t="s">
        <v>1037</v>
      </c>
      <c r="E582" s="18" t="s">
        <v>28</v>
      </c>
      <c r="F582" s="3">
        <f t="shared" si="41"/>
        <v>80</v>
      </c>
      <c r="G582" s="1" t="s">
        <v>16</v>
      </c>
      <c r="H582" s="3" t="s">
        <v>34</v>
      </c>
      <c r="I582" s="5">
        <v>80</v>
      </c>
      <c r="J582" s="5"/>
      <c r="K582" s="5">
        <v>400</v>
      </c>
      <c r="L582" s="6">
        <f t="shared" si="42"/>
        <v>32000</v>
      </c>
      <c r="M582" s="4" t="s">
        <v>22</v>
      </c>
      <c r="N582" s="41"/>
      <c r="O582" s="1" t="s">
        <v>35</v>
      </c>
      <c r="P582" s="14"/>
      <c r="R582" s="32" t="s">
        <v>1430</v>
      </c>
      <c r="S582" s="4">
        <v>10</v>
      </c>
    </row>
    <row r="583" spans="1:22" ht="51" customHeight="1">
      <c r="A583" s="4">
        <v>530</v>
      </c>
      <c r="B583" s="19" t="s">
        <v>1035</v>
      </c>
      <c r="C583" s="4" t="s">
        <v>1036</v>
      </c>
      <c r="D583" s="29" t="s">
        <v>1035</v>
      </c>
      <c r="E583" s="18" t="s">
        <v>28</v>
      </c>
      <c r="F583" s="3">
        <f t="shared" si="41"/>
        <v>4</v>
      </c>
      <c r="G583" s="1" t="s">
        <v>16</v>
      </c>
      <c r="H583" s="3" t="s">
        <v>34</v>
      </c>
      <c r="I583" s="5">
        <v>4</v>
      </c>
      <c r="J583" s="5"/>
      <c r="K583" s="5">
        <v>1229</v>
      </c>
      <c r="L583" s="6">
        <f t="shared" si="42"/>
        <v>4916</v>
      </c>
      <c r="M583" s="4" t="s">
        <v>22</v>
      </c>
      <c r="N583" s="41"/>
      <c r="O583" s="1" t="s">
        <v>35</v>
      </c>
      <c r="P583" s="14"/>
      <c r="R583" s="32" t="s">
        <v>1430</v>
      </c>
      <c r="S583" s="4">
        <v>11</v>
      </c>
    </row>
    <row r="584" spans="1:22" ht="51" customHeight="1">
      <c r="A584" s="4">
        <v>531</v>
      </c>
      <c r="B584" s="19" t="s">
        <v>1031</v>
      </c>
      <c r="C584" s="4" t="s">
        <v>1032</v>
      </c>
      <c r="D584" s="29" t="s">
        <v>1031</v>
      </c>
      <c r="E584" s="18" t="s">
        <v>28</v>
      </c>
      <c r="F584" s="3">
        <f t="shared" si="41"/>
        <v>11</v>
      </c>
      <c r="G584" s="1" t="s">
        <v>16</v>
      </c>
      <c r="H584" s="3" t="s">
        <v>34</v>
      </c>
      <c r="I584" s="5">
        <v>11</v>
      </c>
      <c r="J584" s="5"/>
      <c r="K584" s="5">
        <v>2363</v>
      </c>
      <c r="L584" s="6">
        <f t="shared" si="42"/>
        <v>25993</v>
      </c>
      <c r="M584" s="4" t="s">
        <v>22</v>
      </c>
      <c r="N584" s="41"/>
      <c r="O584" s="1" t="s">
        <v>35</v>
      </c>
      <c r="P584" s="14"/>
      <c r="R584" s="32" t="s">
        <v>1430</v>
      </c>
      <c r="S584" s="4">
        <v>12</v>
      </c>
    </row>
    <row r="585" spans="1:22" ht="51" customHeight="1">
      <c r="A585" s="4">
        <v>532</v>
      </c>
      <c r="B585" s="5" t="s">
        <v>2155</v>
      </c>
      <c r="C585" s="4" t="s">
        <v>2156</v>
      </c>
      <c r="D585" s="29" t="s">
        <v>2155</v>
      </c>
      <c r="E585" s="18" t="s">
        <v>28</v>
      </c>
      <c r="F585" s="3">
        <f t="shared" ref="F585:F616" si="43">I585+J585</f>
        <v>22</v>
      </c>
      <c r="G585" s="1" t="s">
        <v>16</v>
      </c>
      <c r="H585" s="3" t="s">
        <v>34</v>
      </c>
      <c r="I585" s="3">
        <v>4</v>
      </c>
      <c r="J585" s="7">
        <v>18</v>
      </c>
      <c r="K585" s="6">
        <v>116.07</v>
      </c>
      <c r="L585" s="6">
        <f t="shared" ref="L585:L616" si="44">F585*K585</f>
        <v>2553.54</v>
      </c>
      <c r="M585" s="4" t="s">
        <v>119</v>
      </c>
      <c r="N585" s="21"/>
      <c r="O585" s="1" t="s">
        <v>2134</v>
      </c>
      <c r="P585" s="14"/>
      <c r="Q585" s="10"/>
      <c r="R585" s="10" t="s">
        <v>3712</v>
      </c>
      <c r="S585" s="4">
        <v>184</v>
      </c>
      <c r="T585" s="10"/>
      <c r="U585" s="10"/>
      <c r="V585" s="10"/>
    </row>
    <row r="586" spans="1:22" ht="51" customHeight="1">
      <c r="A586" s="4">
        <v>533</v>
      </c>
      <c r="B586" s="5" t="s">
        <v>2209</v>
      </c>
      <c r="C586" s="4" t="s">
        <v>2210</v>
      </c>
      <c r="D586" s="29" t="s">
        <v>2209</v>
      </c>
      <c r="E586" s="18" t="s">
        <v>875</v>
      </c>
      <c r="F586" s="3">
        <f t="shared" si="43"/>
        <v>17</v>
      </c>
      <c r="G586" s="1" t="s">
        <v>16</v>
      </c>
      <c r="H586" s="3" t="s">
        <v>34</v>
      </c>
      <c r="I586" s="3">
        <v>11</v>
      </c>
      <c r="J586" s="3">
        <v>6</v>
      </c>
      <c r="K586" s="6">
        <v>133.93</v>
      </c>
      <c r="L586" s="6">
        <f t="shared" si="44"/>
        <v>2276.81</v>
      </c>
      <c r="M586" s="4" t="s">
        <v>119</v>
      </c>
      <c r="N586" s="21"/>
      <c r="O586" s="1" t="s">
        <v>2134</v>
      </c>
      <c r="P586" s="14"/>
      <c r="Q586" s="10"/>
      <c r="R586" s="10" t="s">
        <v>3712</v>
      </c>
      <c r="S586" s="4">
        <v>185</v>
      </c>
      <c r="T586" s="10"/>
      <c r="U586" s="10"/>
      <c r="V586" s="10"/>
    </row>
    <row r="587" spans="1:22" ht="51" customHeight="1">
      <c r="A587" s="4">
        <v>534</v>
      </c>
      <c r="B587" s="5" t="s">
        <v>1897</v>
      </c>
      <c r="C587" s="4" t="s">
        <v>1898</v>
      </c>
      <c r="D587" s="2" t="s">
        <v>1897</v>
      </c>
      <c r="E587" s="18" t="s">
        <v>1793</v>
      </c>
      <c r="F587" s="3">
        <f t="shared" si="43"/>
        <v>43</v>
      </c>
      <c r="G587" s="1" t="s">
        <v>16</v>
      </c>
      <c r="H587" s="3" t="s">
        <v>34</v>
      </c>
      <c r="I587" s="13">
        <v>35</v>
      </c>
      <c r="J587" s="5">
        <v>8</v>
      </c>
      <c r="K587" s="13">
        <v>3714.2857142857138</v>
      </c>
      <c r="L587" s="6">
        <f t="shared" si="44"/>
        <v>159714.28571428568</v>
      </c>
      <c r="M587" s="4" t="s">
        <v>22</v>
      </c>
      <c r="N587" s="1" t="s">
        <v>1429</v>
      </c>
      <c r="O587" s="1"/>
      <c r="P587" s="14"/>
      <c r="Q587" s="10"/>
      <c r="R587" s="10" t="s">
        <v>2118</v>
      </c>
      <c r="S587" s="4">
        <v>70</v>
      </c>
      <c r="T587" s="10"/>
      <c r="U587" s="10"/>
      <c r="V587" s="10"/>
    </row>
    <row r="588" spans="1:22" ht="51" customHeight="1">
      <c r="A588" s="4">
        <v>535</v>
      </c>
      <c r="B588" s="5" t="s">
        <v>1985</v>
      </c>
      <c r="C588" s="4" t="s">
        <v>1986</v>
      </c>
      <c r="D588" s="2" t="s">
        <v>1985</v>
      </c>
      <c r="E588" s="18" t="s">
        <v>28</v>
      </c>
      <c r="F588" s="3">
        <f t="shared" si="43"/>
        <v>10</v>
      </c>
      <c r="G588" s="1" t="s">
        <v>16</v>
      </c>
      <c r="H588" s="3" t="s">
        <v>34</v>
      </c>
      <c r="I588" s="13"/>
      <c r="J588" s="5">
        <v>10</v>
      </c>
      <c r="K588" s="13">
        <v>8124.9999999999991</v>
      </c>
      <c r="L588" s="6">
        <f t="shared" si="44"/>
        <v>81249.999999999985</v>
      </c>
      <c r="M588" s="4" t="s">
        <v>22</v>
      </c>
      <c r="N588" s="1" t="s">
        <v>1429</v>
      </c>
      <c r="O588" s="1"/>
      <c r="P588" s="14"/>
      <c r="Q588" s="10"/>
      <c r="R588" s="10" t="s">
        <v>2118</v>
      </c>
      <c r="S588" s="4">
        <v>71</v>
      </c>
      <c r="T588" s="10"/>
      <c r="U588" s="10"/>
      <c r="V588" s="10"/>
    </row>
    <row r="589" spans="1:22" ht="51" customHeight="1">
      <c r="A589" s="4">
        <v>536</v>
      </c>
      <c r="B589" s="5" t="s">
        <v>1791</v>
      </c>
      <c r="C589" s="4" t="s">
        <v>1792</v>
      </c>
      <c r="D589" s="2" t="s">
        <v>1791</v>
      </c>
      <c r="E589" s="18" t="s">
        <v>1793</v>
      </c>
      <c r="F589" s="3">
        <f t="shared" si="43"/>
        <v>60</v>
      </c>
      <c r="G589" s="1" t="s">
        <v>16</v>
      </c>
      <c r="H589" s="3" t="s">
        <v>34</v>
      </c>
      <c r="I589" s="13">
        <v>60</v>
      </c>
      <c r="J589" s="5"/>
      <c r="K589" s="13">
        <v>4062.4999999999995</v>
      </c>
      <c r="L589" s="6">
        <f t="shared" si="44"/>
        <v>243749.99999999997</v>
      </c>
      <c r="M589" s="4" t="s">
        <v>22</v>
      </c>
      <c r="N589" s="1" t="s">
        <v>1429</v>
      </c>
      <c r="O589" s="1"/>
      <c r="P589" s="14"/>
      <c r="Q589" s="10"/>
      <c r="R589" s="10" t="s">
        <v>2118</v>
      </c>
      <c r="S589" s="4">
        <v>72</v>
      </c>
      <c r="T589" s="10"/>
      <c r="U589" s="10"/>
      <c r="V589" s="10"/>
    </row>
    <row r="590" spans="1:22" ht="51" customHeight="1">
      <c r="A590" s="4">
        <v>537</v>
      </c>
      <c r="B590" s="43" t="s">
        <v>1405</v>
      </c>
      <c r="C590" s="1" t="s">
        <v>1406</v>
      </c>
      <c r="D590" s="2" t="s">
        <v>1405</v>
      </c>
      <c r="E590" s="4" t="s">
        <v>28</v>
      </c>
      <c r="F590" s="3">
        <f t="shared" si="43"/>
        <v>5</v>
      </c>
      <c r="G590" s="1" t="s">
        <v>16</v>
      </c>
      <c r="H590" s="3" t="s">
        <v>34</v>
      </c>
      <c r="I590" s="13">
        <v>5</v>
      </c>
      <c r="J590" s="13"/>
      <c r="K590" s="13">
        <v>964.28571428571422</v>
      </c>
      <c r="L590" s="6">
        <f t="shared" si="44"/>
        <v>4821.4285714285706</v>
      </c>
      <c r="M590" s="4" t="s">
        <v>22</v>
      </c>
      <c r="N590" s="1" t="s">
        <v>1429</v>
      </c>
      <c r="O590" s="1"/>
      <c r="P590" s="14"/>
      <c r="R590" s="32" t="s">
        <v>3706</v>
      </c>
      <c r="S590" s="4">
        <v>50</v>
      </c>
    </row>
    <row r="591" spans="1:22" ht="51" customHeight="1">
      <c r="A591" s="4">
        <v>538</v>
      </c>
      <c r="B591" s="43" t="s">
        <v>1409</v>
      </c>
      <c r="C591" s="1" t="s">
        <v>1410</v>
      </c>
      <c r="D591" s="2" t="s">
        <v>1409</v>
      </c>
      <c r="E591" s="18" t="s">
        <v>28</v>
      </c>
      <c r="F591" s="3">
        <f t="shared" si="43"/>
        <v>5</v>
      </c>
      <c r="G591" s="1" t="s">
        <v>16</v>
      </c>
      <c r="H591" s="3" t="s">
        <v>34</v>
      </c>
      <c r="I591" s="13">
        <v>5</v>
      </c>
      <c r="J591" s="13"/>
      <c r="K591" s="13">
        <v>964.28571428571422</v>
      </c>
      <c r="L591" s="6">
        <f t="shared" si="44"/>
        <v>4821.4285714285706</v>
      </c>
      <c r="M591" s="18" t="s">
        <v>22</v>
      </c>
      <c r="N591" s="1" t="s">
        <v>1429</v>
      </c>
      <c r="O591" s="1"/>
      <c r="P591" s="14"/>
      <c r="R591" s="32" t="s">
        <v>3706</v>
      </c>
      <c r="S591" s="4">
        <v>52</v>
      </c>
    </row>
    <row r="592" spans="1:22" ht="51" customHeight="1">
      <c r="A592" s="4">
        <v>539</v>
      </c>
      <c r="B592" s="43" t="s">
        <v>1407</v>
      </c>
      <c r="C592" s="1" t="s">
        <v>1408</v>
      </c>
      <c r="D592" s="2" t="s">
        <v>1407</v>
      </c>
      <c r="E592" s="4" t="s">
        <v>28</v>
      </c>
      <c r="F592" s="3">
        <f t="shared" si="43"/>
        <v>5</v>
      </c>
      <c r="G592" s="1" t="s">
        <v>16</v>
      </c>
      <c r="H592" s="3" t="s">
        <v>34</v>
      </c>
      <c r="I592" s="13">
        <v>5</v>
      </c>
      <c r="J592" s="13"/>
      <c r="K592" s="13">
        <v>964.28571428571422</v>
      </c>
      <c r="L592" s="6">
        <f t="shared" si="44"/>
        <v>4821.4285714285706</v>
      </c>
      <c r="M592" s="4" t="s">
        <v>22</v>
      </c>
      <c r="N592" s="1" t="s">
        <v>1429</v>
      </c>
      <c r="O592" s="1"/>
      <c r="P592" s="14"/>
      <c r="R592" s="32" t="s">
        <v>3706</v>
      </c>
      <c r="S592" s="4">
        <v>51</v>
      </c>
    </row>
    <row r="593" spans="1:22" ht="51" customHeight="1">
      <c r="A593" s="4">
        <v>540</v>
      </c>
      <c r="B593" s="19" t="s">
        <v>178</v>
      </c>
      <c r="C593" s="18" t="s">
        <v>179</v>
      </c>
      <c r="D593" s="29" t="s">
        <v>178</v>
      </c>
      <c r="E593" s="4" t="s">
        <v>28</v>
      </c>
      <c r="F593" s="3">
        <f t="shared" si="43"/>
        <v>50</v>
      </c>
      <c r="G593" s="1" t="s">
        <v>16</v>
      </c>
      <c r="H593" s="3" t="s">
        <v>34</v>
      </c>
      <c r="I593" s="5">
        <v>50</v>
      </c>
      <c r="J593" s="5"/>
      <c r="K593" s="5">
        <v>535.71</v>
      </c>
      <c r="L593" s="6">
        <f t="shared" si="44"/>
        <v>26785.5</v>
      </c>
      <c r="M593" s="4" t="s">
        <v>119</v>
      </c>
      <c r="N593" s="17"/>
      <c r="O593" s="1" t="s">
        <v>141</v>
      </c>
      <c r="P593" s="14"/>
      <c r="R593" s="32" t="s">
        <v>1432</v>
      </c>
      <c r="S593" s="4">
        <v>8</v>
      </c>
    </row>
    <row r="594" spans="1:22" ht="51" customHeight="1">
      <c r="A594" s="4">
        <v>541</v>
      </c>
      <c r="B594" s="5" t="s">
        <v>2433</v>
      </c>
      <c r="C594" s="4" t="s">
        <v>2434</v>
      </c>
      <c r="D594" s="29" t="s">
        <v>2433</v>
      </c>
      <c r="E594" s="18" t="s">
        <v>28</v>
      </c>
      <c r="F594" s="3">
        <f t="shared" si="43"/>
        <v>5</v>
      </c>
      <c r="G594" s="1" t="s">
        <v>16</v>
      </c>
      <c r="H594" s="3" t="s">
        <v>34</v>
      </c>
      <c r="I594" s="3">
        <v>5</v>
      </c>
      <c r="J594" s="3"/>
      <c r="K594" s="6">
        <v>4169.6428571428569</v>
      </c>
      <c r="L594" s="6">
        <f t="shared" si="44"/>
        <v>20848.214285714283</v>
      </c>
      <c r="M594" s="4" t="s">
        <v>119</v>
      </c>
      <c r="N594" s="21"/>
      <c r="O594" s="1" t="s">
        <v>2134</v>
      </c>
      <c r="P594" s="14"/>
      <c r="Q594" s="10"/>
      <c r="R594" s="10" t="s">
        <v>3712</v>
      </c>
      <c r="S594" s="4">
        <v>186</v>
      </c>
      <c r="T594" s="10"/>
      <c r="U594" s="10"/>
      <c r="V594" s="10"/>
    </row>
    <row r="595" spans="1:22" ht="51" customHeight="1">
      <c r="A595" s="4">
        <v>542</v>
      </c>
      <c r="B595" s="5" t="s">
        <v>2429</v>
      </c>
      <c r="C595" s="4" t="s">
        <v>2430</v>
      </c>
      <c r="D595" s="29" t="s">
        <v>2429</v>
      </c>
      <c r="E595" s="18" t="s">
        <v>28</v>
      </c>
      <c r="F595" s="3">
        <f t="shared" si="43"/>
        <v>5</v>
      </c>
      <c r="G595" s="1" t="s">
        <v>16</v>
      </c>
      <c r="H595" s="3" t="s">
        <v>34</v>
      </c>
      <c r="I595" s="3">
        <v>5</v>
      </c>
      <c r="J595" s="3"/>
      <c r="K595" s="6">
        <v>4169.6428571428569</v>
      </c>
      <c r="L595" s="6">
        <f t="shared" si="44"/>
        <v>20848.214285714283</v>
      </c>
      <c r="M595" s="4" t="s">
        <v>119</v>
      </c>
      <c r="N595" s="21"/>
      <c r="O595" s="1" t="s">
        <v>2134</v>
      </c>
      <c r="P595" s="14"/>
      <c r="Q595" s="10"/>
      <c r="R595" s="10" t="s">
        <v>3712</v>
      </c>
      <c r="S595" s="4">
        <v>187</v>
      </c>
      <c r="T595" s="10"/>
      <c r="U595" s="10"/>
      <c r="V595" s="10"/>
    </row>
    <row r="596" spans="1:22" ht="51" customHeight="1">
      <c r="A596" s="4">
        <v>543</v>
      </c>
      <c r="B596" s="5" t="s">
        <v>2427</v>
      </c>
      <c r="C596" s="4" t="s">
        <v>2428</v>
      </c>
      <c r="D596" s="29" t="s">
        <v>2427</v>
      </c>
      <c r="E596" s="18" t="s">
        <v>28</v>
      </c>
      <c r="F596" s="3">
        <f t="shared" si="43"/>
        <v>5</v>
      </c>
      <c r="G596" s="1" t="s">
        <v>16</v>
      </c>
      <c r="H596" s="3" t="s">
        <v>34</v>
      </c>
      <c r="I596" s="3">
        <v>5</v>
      </c>
      <c r="J596" s="3"/>
      <c r="K596" s="6">
        <v>4760.7142857142853</v>
      </c>
      <c r="L596" s="6">
        <f t="shared" si="44"/>
        <v>23803.571428571428</v>
      </c>
      <c r="M596" s="4" t="s">
        <v>119</v>
      </c>
      <c r="N596" s="21"/>
      <c r="O596" s="1" t="s">
        <v>2134</v>
      </c>
      <c r="P596" s="14"/>
      <c r="Q596" s="10"/>
      <c r="R596" s="10" t="s">
        <v>3712</v>
      </c>
      <c r="S596" s="4">
        <v>188</v>
      </c>
      <c r="T596" s="10"/>
      <c r="U596" s="10"/>
      <c r="V596" s="10"/>
    </row>
    <row r="597" spans="1:22" ht="51" customHeight="1">
      <c r="A597" s="4">
        <v>544</v>
      </c>
      <c r="B597" s="5" t="s">
        <v>2431</v>
      </c>
      <c r="C597" s="4" t="s">
        <v>2432</v>
      </c>
      <c r="D597" s="29" t="s">
        <v>2431</v>
      </c>
      <c r="E597" s="18" t="s">
        <v>28</v>
      </c>
      <c r="F597" s="3">
        <f t="shared" si="43"/>
        <v>5</v>
      </c>
      <c r="G597" s="1" t="s">
        <v>16</v>
      </c>
      <c r="H597" s="3" t="s">
        <v>34</v>
      </c>
      <c r="I597" s="3">
        <v>5</v>
      </c>
      <c r="J597" s="3"/>
      <c r="K597" s="6">
        <v>4169.6428571428569</v>
      </c>
      <c r="L597" s="6">
        <f t="shared" si="44"/>
        <v>20848.214285714283</v>
      </c>
      <c r="M597" s="4" t="s">
        <v>119</v>
      </c>
      <c r="N597" s="21"/>
      <c r="O597" s="1" t="s">
        <v>2134</v>
      </c>
      <c r="P597" s="14"/>
      <c r="Q597" s="10"/>
      <c r="R597" s="10" t="s">
        <v>3712</v>
      </c>
      <c r="S597" s="4">
        <v>189</v>
      </c>
      <c r="T597" s="10"/>
      <c r="U597" s="10"/>
      <c r="V597" s="10"/>
    </row>
    <row r="598" spans="1:22" ht="51" customHeight="1">
      <c r="A598" s="4">
        <v>545</v>
      </c>
      <c r="B598" s="43"/>
      <c r="C598" s="1" t="s">
        <v>119</v>
      </c>
      <c r="D598" s="2" t="s">
        <v>1258</v>
      </c>
      <c r="E598" s="4" t="s">
        <v>28</v>
      </c>
      <c r="F598" s="3">
        <f t="shared" si="43"/>
        <v>1</v>
      </c>
      <c r="G598" s="1" t="s">
        <v>16</v>
      </c>
      <c r="H598" s="3" t="s">
        <v>34</v>
      </c>
      <c r="I598" s="13"/>
      <c r="J598" s="13">
        <v>1</v>
      </c>
      <c r="K598" s="13">
        <v>1376.79</v>
      </c>
      <c r="L598" s="6">
        <f t="shared" si="44"/>
        <v>1376.79</v>
      </c>
      <c r="M598" s="4"/>
      <c r="N598" s="4"/>
      <c r="O598" s="1"/>
      <c r="P598" s="14"/>
      <c r="R598" s="32" t="s">
        <v>2019</v>
      </c>
      <c r="S598" s="4">
        <v>81</v>
      </c>
    </row>
    <row r="599" spans="1:22" ht="51" customHeight="1">
      <c r="A599" s="4">
        <v>546</v>
      </c>
      <c r="B599" s="29" t="s">
        <v>3289</v>
      </c>
      <c r="C599" s="4">
        <v>350040059</v>
      </c>
      <c r="D599" s="29" t="s">
        <v>3289</v>
      </c>
      <c r="E599" s="18" t="s">
        <v>280</v>
      </c>
      <c r="F599" s="3">
        <f t="shared" si="43"/>
        <v>2</v>
      </c>
      <c r="G599" s="1" t="s">
        <v>16</v>
      </c>
      <c r="H599" s="3" t="s">
        <v>34</v>
      </c>
      <c r="I599" s="3"/>
      <c r="J599" s="5">
        <v>2</v>
      </c>
      <c r="K599" s="6">
        <v>1843526.7857142854</v>
      </c>
      <c r="L599" s="6">
        <f t="shared" si="44"/>
        <v>3687053.5714285709</v>
      </c>
      <c r="M599" s="4" t="s">
        <v>119</v>
      </c>
      <c r="N599" s="21"/>
      <c r="O599" s="1" t="s">
        <v>23</v>
      </c>
      <c r="P599" s="14"/>
      <c r="Q599" s="10"/>
      <c r="R599" s="10" t="s">
        <v>3713</v>
      </c>
      <c r="S599" s="4">
        <v>2</v>
      </c>
      <c r="T599" s="10"/>
      <c r="U599" s="10"/>
      <c r="V599" s="10"/>
    </row>
    <row r="600" spans="1:22" ht="51" customHeight="1">
      <c r="A600" s="4">
        <v>547</v>
      </c>
      <c r="B600" s="5" t="s">
        <v>3481</v>
      </c>
      <c r="C600" s="4" t="s">
        <v>3482</v>
      </c>
      <c r="D600" s="29" t="s">
        <v>3481</v>
      </c>
      <c r="E600" s="18" t="s">
        <v>28</v>
      </c>
      <c r="F600" s="3">
        <f t="shared" si="43"/>
        <v>12</v>
      </c>
      <c r="G600" s="1" t="s">
        <v>16</v>
      </c>
      <c r="H600" s="3" t="s">
        <v>34</v>
      </c>
      <c r="I600" s="3">
        <v>10</v>
      </c>
      <c r="J600" s="5">
        <v>2</v>
      </c>
      <c r="K600" s="6">
        <v>7589.2857142857138</v>
      </c>
      <c r="L600" s="6">
        <f t="shared" si="44"/>
        <v>91071.428571428565</v>
      </c>
      <c r="M600" s="4" t="s">
        <v>22</v>
      </c>
      <c r="N600" s="21"/>
      <c r="O600" s="1" t="s">
        <v>23</v>
      </c>
      <c r="P600" s="14"/>
      <c r="Q600" s="10"/>
      <c r="R600" s="10" t="s">
        <v>3714</v>
      </c>
      <c r="S600" s="4">
        <v>78</v>
      </c>
      <c r="T600" s="10"/>
      <c r="U600" s="10"/>
      <c r="V600" s="10"/>
    </row>
    <row r="601" spans="1:22" ht="51" customHeight="1">
      <c r="A601" s="4">
        <v>548</v>
      </c>
      <c r="B601" s="19" t="s">
        <v>182</v>
      </c>
      <c r="C601" s="18" t="s">
        <v>183</v>
      </c>
      <c r="D601" s="29" t="s">
        <v>212</v>
      </c>
      <c r="E601" s="4" t="s">
        <v>28</v>
      </c>
      <c r="F601" s="3">
        <f t="shared" si="43"/>
        <v>1</v>
      </c>
      <c r="G601" s="1" t="s">
        <v>16</v>
      </c>
      <c r="H601" s="3" t="s">
        <v>34</v>
      </c>
      <c r="I601" s="5"/>
      <c r="J601" s="5">
        <v>1</v>
      </c>
      <c r="K601" s="5">
        <v>25803.57</v>
      </c>
      <c r="L601" s="6">
        <f t="shared" si="44"/>
        <v>25803.57</v>
      </c>
      <c r="M601" s="4" t="s">
        <v>119</v>
      </c>
      <c r="N601" s="17"/>
      <c r="O601" s="1" t="s">
        <v>141</v>
      </c>
      <c r="P601" s="14"/>
      <c r="R601" s="32" t="s">
        <v>1432</v>
      </c>
      <c r="S601" s="4">
        <v>9</v>
      </c>
    </row>
    <row r="602" spans="1:22" ht="51" customHeight="1">
      <c r="A602" s="4">
        <v>549</v>
      </c>
      <c r="B602" s="5" t="s">
        <v>2285</v>
      </c>
      <c r="C602" s="4" t="s">
        <v>2286</v>
      </c>
      <c r="D602" s="29" t="s">
        <v>2285</v>
      </c>
      <c r="E602" s="18" t="s">
        <v>28</v>
      </c>
      <c r="F602" s="3">
        <f t="shared" si="43"/>
        <v>2400</v>
      </c>
      <c r="G602" s="1" t="s">
        <v>16</v>
      </c>
      <c r="H602" s="3" t="s">
        <v>34</v>
      </c>
      <c r="I602" s="3">
        <v>400</v>
      </c>
      <c r="J602" s="3">
        <v>2000</v>
      </c>
      <c r="K602" s="6">
        <v>18.2</v>
      </c>
      <c r="L602" s="6">
        <f t="shared" si="44"/>
        <v>43680</v>
      </c>
      <c r="M602" s="4" t="s">
        <v>119</v>
      </c>
      <c r="N602" s="21"/>
      <c r="O602" s="1" t="s">
        <v>2134</v>
      </c>
      <c r="P602" s="14"/>
      <c r="Q602" s="10"/>
      <c r="R602" s="10" t="s">
        <v>3712</v>
      </c>
      <c r="S602" s="4">
        <v>190</v>
      </c>
      <c r="T602" s="10"/>
      <c r="U602" s="10"/>
      <c r="V602" s="10"/>
    </row>
    <row r="603" spans="1:22" ht="51" customHeight="1">
      <c r="A603" s="4">
        <v>550</v>
      </c>
      <c r="B603" s="5" t="s">
        <v>2225</v>
      </c>
      <c r="C603" s="4" t="s">
        <v>2226</v>
      </c>
      <c r="D603" s="29" t="s">
        <v>2225</v>
      </c>
      <c r="E603" s="18" t="s">
        <v>28</v>
      </c>
      <c r="F603" s="3">
        <f t="shared" si="43"/>
        <v>400</v>
      </c>
      <c r="G603" s="1" t="s">
        <v>16</v>
      </c>
      <c r="H603" s="3" t="s">
        <v>34</v>
      </c>
      <c r="I603" s="3">
        <v>400</v>
      </c>
      <c r="J603" s="3"/>
      <c r="K603" s="6">
        <v>19.64</v>
      </c>
      <c r="L603" s="6">
        <f t="shared" si="44"/>
        <v>7856</v>
      </c>
      <c r="M603" s="4" t="s">
        <v>119</v>
      </c>
      <c r="N603" s="21"/>
      <c r="O603" s="1" t="s">
        <v>2134</v>
      </c>
      <c r="P603" s="14"/>
      <c r="Q603" s="10"/>
      <c r="R603" s="10" t="s">
        <v>3712</v>
      </c>
      <c r="S603" s="4">
        <v>191</v>
      </c>
      <c r="T603" s="10"/>
      <c r="U603" s="10"/>
      <c r="V603" s="10"/>
    </row>
    <row r="604" spans="1:22" ht="51" customHeight="1">
      <c r="A604" s="4">
        <v>551</v>
      </c>
      <c r="B604" s="5" t="s">
        <v>2223</v>
      </c>
      <c r="C604" s="4" t="s">
        <v>2224</v>
      </c>
      <c r="D604" s="29" t="s">
        <v>2223</v>
      </c>
      <c r="E604" s="18" t="s">
        <v>28</v>
      </c>
      <c r="F604" s="3">
        <f t="shared" si="43"/>
        <v>3400</v>
      </c>
      <c r="G604" s="1" t="s">
        <v>16</v>
      </c>
      <c r="H604" s="3" t="s">
        <v>34</v>
      </c>
      <c r="I604" s="3">
        <v>400</v>
      </c>
      <c r="J604" s="3">
        <v>3000</v>
      </c>
      <c r="K604" s="6">
        <v>80.36</v>
      </c>
      <c r="L604" s="6">
        <f t="shared" si="44"/>
        <v>273224</v>
      </c>
      <c r="M604" s="4" t="s">
        <v>119</v>
      </c>
      <c r="N604" s="21"/>
      <c r="O604" s="1" t="s">
        <v>2134</v>
      </c>
      <c r="P604" s="14"/>
      <c r="Q604" s="10"/>
      <c r="R604" s="10" t="s">
        <v>3712</v>
      </c>
      <c r="S604" s="4">
        <v>192</v>
      </c>
      <c r="T604" s="10"/>
      <c r="U604" s="10"/>
      <c r="V604" s="10"/>
    </row>
    <row r="605" spans="1:22" ht="51" customHeight="1">
      <c r="A605" s="4">
        <v>552</v>
      </c>
      <c r="B605" s="5" t="s">
        <v>3456</v>
      </c>
      <c r="C605" s="4" t="s">
        <v>3457</v>
      </c>
      <c r="D605" s="29" t="s">
        <v>3456</v>
      </c>
      <c r="E605" s="18" t="s">
        <v>28</v>
      </c>
      <c r="F605" s="3">
        <f t="shared" si="43"/>
        <v>15</v>
      </c>
      <c r="G605" s="1" t="s">
        <v>16</v>
      </c>
      <c r="H605" s="3" t="s">
        <v>34</v>
      </c>
      <c r="I605" s="3"/>
      <c r="J605" s="5">
        <v>15</v>
      </c>
      <c r="K605" s="6">
        <v>669.64285714285711</v>
      </c>
      <c r="L605" s="6">
        <f t="shared" si="44"/>
        <v>10044.642857142857</v>
      </c>
      <c r="M605" s="4" t="s">
        <v>22</v>
      </c>
      <c r="N605" s="21"/>
      <c r="O605" s="1" t="s">
        <v>23</v>
      </c>
      <c r="P605" s="14"/>
      <c r="Q605" s="10"/>
      <c r="R605" s="10" t="s">
        <v>3714</v>
      </c>
      <c r="S605" s="4">
        <v>79</v>
      </c>
      <c r="T605" s="10"/>
      <c r="U605" s="10"/>
      <c r="V605" s="10"/>
    </row>
    <row r="606" spans="1:22" ht="51" customHeight="1">
      <c r="A606" s="4">
        <v>553</v>
      </c>
      <c r="B606" s="5" t="s">
        <v>3454</v>
      </c>
      <c r="C606" s="4" t="s">
        <v>3455</v>
      </c>
      <c r="D606" s="29" t="s">
        <v>3454</v>
      </c>
      <c r="E606" s="18" t="s">
        <v>28</v>
      </c>
      <c r="F606" s="3">
        <f t="shared" si="43"/>
        <v>15</v>
      </c>
      <c r="G606" s="1" t="s">
        <v>16</v>
      </c>
      <c r="H606" s="3" t="s">
        <v>34</v>
      </c>
      <c r="I606" s="3"/>
      <c r="J606" s="5">
        <v>15</v>
      </c>
      <c r="K606" s="6">
        <v>223.21428571428569</v>
      </c>
      <c r="L606" s="6">
        <f t="shared" si="44"/>
        <v>3348.2142857142853</v>
      </c>
      <c r="M606" s="4" t="s">
        <v>22</v>
      </c>
      <c r="N606" s="21"/>
      <c r="O606" s="1" t="s">
        <v>23</v>
      </c>
      <c r="P606" s="14"/>
      <c r="Q606" s="10"/>
      <c r="R606" s="10" t="s">
        <v>3714</v>
      </c>
      <c r="S606" s="4">
        <v>80</v>
      </c>
      <c r="T606" s="10"/>
      <c r="U606" s="10"/>
      <c r="V606" s="10"/>
    </row>
    <row r="607" spans="1:22" ht="51" customHeight="1">
      <c r="A607" s="4">
        <v>554</v>
      </c>
      <c r="B607" s="5" t="s">
        <v>3354</v>
      </c>
      <c r="C607" s="4">
        <v>910020222</v>
      </c>
      <c r="D607" s="29" t="s">
        <v>3354</v>
      </c>
      <c r="E607" s="18" t="s">
        <v>28</v>
      </c>
      <c r="F607" s="3">
        <f t="shared" si="43"/>
        <v>10</v>
      </c>
      <c r="G607" s="1" t="s">
        <v>16</v>
      </c>
      <c r="H607" s="3" t="s">
        <v>34</v>
      </c>
      <c r="I607" s="3"/>
      <c r="J607" s="5">
        <v>10</v>
      </c>
      <c r="K607" s="6">
        <v>794.64285714285711</v>
      </c>
      <c r="L607" s="6">
        <f t="shared" si="44"/>
        <v>7946.4285714285706</v>
      </c>
      <c r="M607" s="4" t="s">
        <v>22</v>
      </c>
      <c r="N607" s="21"/>
      <c r="O607" s="1" t="s">
        <v>23</v>
      </c>
      <c r="P607" s="14"/>
      <c r="Q607" s="10"/>
      <c r="R607" s="10" t="s">
        <v>3714</v>
      </c>
      <c r="S607" s="4">
        <v>81</v>
      </c>
      <c r="T607" s="10"/>
      <c r="U607" s="10"/>
      <c r="V607" s="10"/>
    </row>
    <row r="608" spans="1:22" ht="51" customHeight="1">
      <c r="A608" s="4">
        <v>555</v>
      </c>
      <c r="B608" s="5" t="s">
        <v>3359</v>
      </c>
      <c r="C608" s="4" t="s">
        <v>3360</v>
      </c>
      <c r="D608" s="29" t="s">
        <v>3359</v>
      </c>
      <c r="E608" s="18" t="s">
        <v>28</v>
      </c>
      <c r="F608" s="3">
        <f t="shared" si="43"/>
        <v>10</v>
      </c>
      <c r="G608" s="1" t="s">
        <v>16</v>
      </c>
      <c r="H608" s="3" t="s">
        <v>34</v>
      </c>
      <c r="I608" s="3"/>
      <c r="J608" s="5">
        <v>10</v>
      </c>
      <c r="K608" s="6">
        <v>2187.5</v>
      </c>
      <c r="L608" s="6">
        <f t="shared" si="44"/>
        <v>21875</v>
      </c>
      <c r="M608" s="4" t="s">
        <v>22</v>
      </c>
      <c r="N608" s="21"/>
      <c r="O608" s="1" t="s">
        <v>23</v>
      </c>
      <c r="P608" s="14"/>
      <c r="Q608" s="10"/>
      <c r="R608" s="10" t="s">
        <v>3714</v>
      </c>
      <c r="S608" s="4">
        <v>82</v>
      </c>
      <c r="T608" s="10"/>
      <c r="U608" s="10"/>
      <c r="V608" s="10"/>
    </row>
    <row r="609" spans="1:22" ht="51" customHeight="1">
      <c r="A609" s="4">
        <v>556</v>
      </c>
      <c r="B609" s="5" t="s">
        <v>3348</v>
      </c>
      <c r="C609" s="4" t="s">
        <v>3349</v>
      </c>
      <c r="D609" s="29" t="s">
        <v>3348</v>
      </c>
      <c r="E609" s="18" t="s">
        <v>28</v>
      </c>
      <c r="F609" s="3">
        <f t="shared" si="43"/>
        <v>10</v>
      </c>
      <c r="G609" s="1" t="s">
        <v>16</v>
      </c>
      <c r="H609" s="3" t="s">
        <v>34</v>
      </c>
      <c r="I609" s="3"/>
      <c r="J609" s="5">
        <v>10</v>
      </c>
      <c r="K609" s="6">
        <v>160.71428571428569</v>
      </c>
      <c r="L609" s="6">
        <f t="shared" si="44"/>
        <v>1607.1428571428569</v>
      </c>
      <c r="M609" s="4" t="s">
        <v>22</v>
      </c>
      <c r="N609" s="21"/>
      <c r="O609" s="1" t="s">
        <v>23</v>
      </c>
      <c r="P609" s="14"/>
      <c r="Q609" s="10"/>
      <c r="R609" s="10" t="s">
        <v>3714</v>
      </c>
      <c r="S609" s="4">
        <v>83</v>
      </c>
      <c r="T609" s="10"/>
      <c r="U609" s="10"/>
      <c r="V609" s="10"/>
    </row>
    <row r="610" spans="1:22" ht="51" customHeight="1">
      <c r="A610" s="4">
        <v>557</v>
      </c>
      <c r="B610" s="5" t="s">
        <v>3355</v>
      </c>
      <c r="C610" s="4" t="s">
        <v>3356</v>
      </c>
      <c r="D610" s="29" t="s">
        <v>3355</v>
      </c>
      <c r="E610" s="18" t="s">
        <v>28</v>
      </c>
      <c r="F610" s="3">
        <f t="shared" si="43"/>
        <v>10</v>
      </c>
      <c r="G610" s="1" t="s">
        <v>16</v>
      </c>
      <c r="H610" s="3" t="s">
        <v>34</v>
      </c>
      <c r="I610" s="3"/>
      <c r="J610" s="5">
        <v>10</v>
      </c>
      <c r="K610" s="6">
        <v>883.92857142857133</v>
      </c>
      <c r="L610" s="6">
        <f t="shared" si="44"/>
        <v>8839.2857142857138</v>
      </c>
      <c r="M610" s="4" t="s">
        <v>22</v>
      </c>
      <c r="N610" s="21"/>
      <c r="O610" s="1" t="s">
        <v>23</v>
      </c>
      <c r="P610" s="14"/>
      <c r="Q610" s="10"/>
      <c r="R610" s="10" t="s">
        <v>3714</v>
      </c>
      <c r="S610" s="4">
        <v>84</v>
      </c>
      <c r="T610" s="10"/>
      <c r="U610" s="10"/>
      <c r="V610" s="10"/>
    </row>
    <row r="611" spans="1:22" ht="51" customHeight="1">
      <c r="A611" s="4">
        <v>558</v>
      </c>
      <c r="B611" s="5" t="s">
        <v>3361</v>
      </c>
      <c r="C611" s="4" t="s">
        <v>3362</v>
      </c>
      <c r="D611" s="29" t="s">
        <v>3361</v>
      </c>
      <c r="E611" s="18" t="s">
        <v>28</v>
      </c>
      <c r="F611" s="3">
        <f t="shared" si="43"/>
        <v>10</v>
      </c>
      <c r="G611" s="1" t="s">
        <v>16</v>
      </c>
      <c r="H611" s="3" t="s">
        <v>34</v>
      </c>
      <c r="I611" s="3"/>
      <c r="J611" s="5">
        <v>10</v>
      </c>
      <c r="K611" s="6">
        <v>160.71428571428569</v>
      </c>
      <c r="L611" s="6">
        <f t="shared" si="44"/>
        <v>1607.1428571428569</v>
      </c>
      <c r="M611" s="4" t="s">
        <v>22</v>
      </c>
      <c r="N611" s="21"/>
      <c r="O611" s="1" t="s">
        <v>23</v>
      </c>
      <c r="P611" s="14"/>
      <c r="Q611" s="10"/>
      <c r="R611" s="10" t="s">
        <v>3714</v>
      </c>
      <c r="S611" s="4">
        <v>85</v>
      </c>
      <c r="T611" s="10"/>
      <c r="U611" s="10"/>
      <c r="V611" s="10"/>
    </row>
    <row r="612" spans="1:22" ht="51" customHeight="1">
      <c r="A612" s="4">
        <v>559</v>
      </c>
      <c r="B612" s="5" t="s">
        <v>3350</v>
      </c>
      <c r="C612" s="4" t="s">
        <v>3351</v>
      </c>
      <c r="D612" s="29" t="s">
        <v>3350</v>
      </c>
      <c r="E612" s="18" t="s">
        <v>28</v>
      </c>
      <c r="F612" s="3">
        <f t="shared" si="43"/>
        <v>10</v>
      </c>
      <c r="G612" s="1" t="s">
        <v>16</v>
      </c>
      <c r="H612" s="3" t="s">
        <v>34</v>
      </c>
      <c r="I612" s="3"/>
      <c r="J612" s="5">
        <v>10</v>
      </c>
      <c r="K612" s="6">
        <v>1919.6428571428569</v>
      </c>
      <c r="L612" s="6">
        <f t="shared" si="44"/>
        <v>19196.428571428569</v>
      </c>
      <c r="M612" s="4" t="s">
        <v>22</v>
      </c>
      <c r="N612" s="21"/>
      <c r="O612" s="1" t="s">
        <v>23</v>
      </c>
      <c r="P612" s="14"/>
      <c r="Q612" s="10"/>
      <c r="R612" s="10" t="s">
        <v>3714</v>
      </c>
      <c r="S612" s="4">
        <v>86</v>
      </c>
      <c r="T612" s="10"/>
      <c r="U612" s="10"/>
      <c r="V612" s="10"/>
    </row>
    <row r="613" spans="1:22" ht="51" customHeight="1">
      <c r="A613" s="4">
        <v>560</v>
      </c>
      <c r="B613" s="5" t="s">
        <v>3452</v>
      </c>
      <c r="C613" s="4" t="s">
        <v>3453</v>
      </c>
      <c r="D613" s="29" t="s">
        <v>3452</v>
      </c>
      <c r="E613" s="18" t="s">
        <v>28</v>
      </c>
      <c r="F613" s="3">
        <f t="shared" si="43"/>
        <v>15</v>
      </c>
      <c r="G613" s="1" t="s">
        <v>16</v>
      </c>
      <c r="H613" s="3" t="s">
        <v>34</v>
      </c>
      <c r="I613" s="3"/>
      <c r="J613" s="5">
        <v>15</v>
      </c>
      <c r="K613" s="6">
        <v>312.49999999999994</v>
      </c>
      <c r="L613" s="6">
        <f t="shared" si="44"/>
        <v>4687.4999999999991</v>
      </c>
      <c r="M613" s="4" t="s">
        <v>22</v>
      </c>
      <c r="N613" s="21"/>
      <c r="O613" s="1" t="s">
        <v>23</v>
      </c>
      <c r="P613" s="14"/>
      <c r="Q613" s="10"/>
      <c r="R613" s="10" t="s">
        <v>3714</v>
      </c>
      <c r="S613" s="4">
        <v>87</v>
      </c>
      <c r="T613" s="10"/>
      <c r="U613" s="10"/>
      <c r="V613" s="10"/>
    </row>
    <row r="614" spans="1:22" ht="51" customHeight="1">
      <c r="A614" s="4">
        <v>561</v>
      </c>
      <c r="B614" s="5" t="s">
        <v>3357</v>
      </c>
      <c r="C614" s="4" t="s">
        <v>3358</v>
      </c>
      <c r="D614" s="29" t="s">
        <v>3357</v>
      </c>
      <c r="E614" s="18" t="s">
        <v>28</v>
      </c>
      <c r="F614" s="3">
        <f t="shared" si="43"/>
        <v>10</v>
      </c>
      <c r="G614" s="1" t="s">
        <v>16</v>
      </c>
      <c r="H614" s="3" t="s">
        <v>34</v>
      </c>
      <c r="I614" s="3"/>
      <c r="J614" s="5">
        <v>10</v>
      </c>
      <c r="K614" s="6">
        <v>2633.9285714285711</v>
      </c>
      <c r="L614" s="6">
        <f t="shared" si="44"/>
        <v>26339.28571428571</v>
      </c>
      <c r="M614" s="4" t="s">
        <v>22</v>
      </c>
      <c r="N614" s="21"/>
      <c r="O614" s="1" t="s">
        <v>23</v>
      </c>
      <c r="P614" s="14"/>
      <c r="Q614" s="10"/>
      <c r="R614" s="10" t="s">
        <v>3714</v>
      </c>
      <c r="S614" s="4">
        <v>88</v>
      </c>
      <c r="T614" s="10"/>
      <c r="U614" s="10"/>
      <c r="V614" s="10"/>
    </row>
    <row r="615" spans="1:22" ht="51" customHeight="1">
      <c r="A615" s="4">
        <v>562</v>
      </c>
      <c r="B615" s="5" t="s">
        <v>3352</v>
      </c>
      <c r="C615" s="4" t="s">
        <v>3353</v>
      </c>
      <c r="D615" s="29" t="s">
        <v>3352</v>
      </c>
      <c r="E615" s="18" t="s">
        <v>28</v>
      </c>
      <c r="F615" s="3">
        <f t="shared" si="43"/>
        <v>30</v>
      </c>
      <c r="G615" s="1" t="s">
        <v>16</v>
      </c>
      <c r="H615" s="3" t="s">
        <v>34</v>
      </c>
      <c r="I615" s="3"/>
      <c r="J615" s="5">
        <v>30</v>
      </c>
      <c r="K615" s="6">
        <v>848.21428571428567</v>
      </c>
      <c r="L615" s="6">
        <f t="shared" si="44"/>
        <v>25446.428571428569</v>
      </c>
      <c r="M615" s="4" t="s">
        <v>22</v>
      </c>
      <c r="N615" s="21"/>
      <c r="O615" s="1" t="s">
        <v>23</v>
      </c>
      <c r="P615" s="14"/>
      <c r="Q615" s="10"/>
      <c r="R615" s="10" t="s">
        <v>3714</v>
      </c>
      <c r="S615" s="4">
        <v>89</v>
      </c>
      <c r="T615" s="10"/>
      <c r="U615" s="10"/>
      <c r="V615" s="10"/>
    </row>
    <row r="616" spans="1:22" ht="51" customHeight="1">
      <c r="A616" s="4">
        <v>563</v>
      </c>
      <c r="B616" s="5" t="s">
        <v>3363</v>
      </c>
      <c r="C616" s="4" t="s">
        <v>3364</v>
      </c>
      <c r="D616" s="29" t="s">
        <v>3363</v>
      </c>
      <c r="E616" s="18" t="s">
        <v>28</v>
      </c>
      <c r="F616" s="3">
        <f t="shared" si="43"/>
        <v>10</v>
      </c>
      <c r="G616" s="1" t="s">
        <v>16</v>
      </c>
      <c r="H616" s="3" t="s">
        <v>34</v>
      </c>
      <c r="I616" s="3"/>
      <c r="J616" s="5">
        <v>10</v>
      </c>
      <c r="K616" s="6">
        <v>401.78571428571422</v>
      </c>
      <c r="L616" s="6">
        <f t="shared" si="44"/>
        <v>4017.8571428571422</v>
      </c>
      <c r="M616" s="4" t="s">
        <v>22</v>
      </c>
      <c r="N616" s="21"/>
      <c r="O616" s="1" t="s">
        <v>23</v>
      </c>
      <c r="P616" s="14"/>
      <c r="Q616" s="10"/>
      <c r="R616" s="10" t="s">
        <v>3714</v>
      </c>
      <c r="S616" s="4">
        <v>90</v>
      </c>
      <c r="T616" s="10"/>
      <c r="U616" s="10"/>
      <c r="V616" s="10"/>
    </row>
    <row r="617" spans="1:22" ht="51" customHeight="1">
      <c r="A617" s="4">
        <v>564</v>
      </c>
      <c r="B617" s="5" t="s">
        <v>3450</v>
      </c>
      <c r="C617" s="4" t="s">
        <v>3451</v>
      </c>
      <c r="D617" s="29" t="s">
        <v>3450</v>
      </c>
      <c r="E617" s="18" t="s">
        <v>28</v>
      </c>
      <c r="F617" s="3">
        <f t="shared" ref="F617:F637" si="45">I617+J617</f>
        <v>15</v>
      </c>
      <c r="G617" s="1" t="s">
        <v>16</v>
      </c>
      <c r="H617" s="3" t="s">
        <v>34</v>
      </c>
      <c r="I617" s="3"/>
      <c r="J617" s="5">
        <v>15</v>
      </c>
      <c r="K617" s="6">
        <v>160.71428571428569</v>
      </c>
      <c r="L617" s="6">
        <f t="shared" ref="L617:L648" si="46">F617*K617</f>
        <v>2410.7142857142853</v>
      </c>
      <c r="M617" s="4" t="s">
        <v>22</v>
      </c>
      <c r="N617" s="21"/>
      <c r="O617" s="1" t="s">
        <v>23</v>
      </c>
      <c r="P617" s="14"/>
      <c r="Q617" s="10"/>
      <c r="R617" s="10" t="s">
        <v>3714</v>
      </c>
      <c r="S617" s="4">
        <v>91</v>
      </c>
      <c r="T617" s="10"/>
      <c r="U617" s="10"/>
      <c r="V617" s="10"/>
    </row>
    <row r="618" spans="1:22" ht="51" customHeight="1">
      <c r="A618" s="4">
        <v>565</v>
      </c>
      <c r="B618" s="5" t="s">
        <v>3446</v>
      </c>
      <c r="C618" s="4" t="s">
        <v>3447</v>
      </c>
      <c r="D618" s="29" t="s">
        <v>3446</v>
      </c>
      <c r="E618" s="18" t="s">
        <v>28</v>
      </c>
      <c r="F618" s="3">
        <f t="shared" si="45"/>
        <v>15</v>
      </c>
      <c r="G618" s="1" t="s">
        <v>16</v>
      </c>
      <c r="H618" s="3" t="s">
        <v>34</v>
      </c>
      <c r="I618" s="3"/>
      <c r="J618" s="5">
        <v>15</v>
      </c>
      <c r="K618" s="6">
        <v>160.71428571428569</v>
      </c>
      <c r="L618" s="6">
        <f t="shared" si="46"/>
        <v>2410.7142857142853</v>
      </c>
      <c r="M618" s="4" t="s">
        <v>22</v>
      </c>
      <c r="N618" s="21"/>
      <c r="O618" s="1" t="s">
        <v>23</v>
      </c>
      <c r="P618" s="14"/>
      <c r="Q618" s="10"/>
      <c r="R618" s="10" t="s">
        <v>3714</v>
      </c>
      <c r="S618" s="4">
        <v>92</v>
      </c>
      <c r="T618" s="10"/>
      <c r="U618" s="10"/>
      <c r="V618" s="10"/>
    </row>
    <row r="619" spans="1:22" ht="51" customHeight="1">
      <c r="A619" s="4">
        <v>566</v>
      </c>
      <c r="B619" s="5" t="s">
        <v>3448</v>
      </c>
      <c r="C619" s="4" t="s">
        <v>3449</v>
      </c>
      <c r="D619" s="29" t="s">
        <v>3448</v>
      </c>
      <c r="E619" s="18" t="s">
        <v>28</v>
      </c>
      <c r="F619" s="3">
        <f t="shared" si="45"/>
        <v>15</v>
      </c>
      <c r="G619" s="1" t="s">
        <v>16</v>
      </c>
      <c r="H619" s="3" t="s">
        <v>34</v>
      </c>
      <c r="I619" s="3"/>
      <c r="J619" s="5">
        <v>15</v>
      </c>
      <c r="K619" s="6">
        <v>160.71428571428569</v>
      </c>
      <c r="L619" s="6">
        <f t="shared" si="46"/>
        <v>2410.7142857142853</v>
      </c>
      <c r="M619" s="4" t="s">
        <v>22</v>
      </c>
      <c r="N619" s="21"/>
      <c r="O619" s="1" t="s">
        <v>23</v>
      </c>
      <c r="P619" s="14"/>
      <c r="Q619" s="10"/>
      <c r="R619" s="10" t="s">
        <v>3714</v>
      </c>
      <c r="S619" s="4">
        <v>93</v>
      </c>
      <c r="T619" s="10"/>
      <c r="U619" s="10"/>
      <c r="V619" s="10"/>
    </row>
    <row r="620" spans="1:22" ht="51" customHeight="1">
      <c r="A620" s="4">
        <v>567</v>
      </c>
      <c r="B620" s="5" t="s">
        <v>3435</v>
      </c>
      <c r="C620" s="4" t="s">
        <v>3436</v>
      </c>
      <c r="D620" s="29" t="s">
        <v>3435</v>
      </c>
      <c r="E620" s="18" t="s">
        <v>28</v>
      </c>
      <c r="F620" s="3">
        <f t="shared" si="45"/>
        <v>10</v>
      </c>
      <c r="G620" s="1" t="s">
        <v>16</v>
      </c>
      <c r="H620" s="3" t="s">
        <v>34</v>
      </c>
      <c r="I620" s="3"/>
      <c r="J620" s="5">
        <v>10</v>
      </c>
      <c r="K620" s="6">
        <v>1294.6428571428571</v>
      </c>
      <c r="L620" s="6">
        <f t="shared" si="46"/>
        <v>12946.428571428571</v>
      </c>
      <c r="M620" s="4" t="s">
        <v>22</v>
      </c>
      <c r="N620" s="21"/>
      <c r="O620" s="1" t="s">
        <v>23</v>
      </c>
      <c r="P620" s="14"/>
      <c r="Q620" s="10"/>
      <c r="R620" s="10" t="s">
        <v>3714</v>
      </c>
      <c r="S620" s="4">
        <v>94</v>
      </c>
      <c r="T620" s="10"/>
      <c r="U620" s="10"/>
      <c r="V620" s="10"/>
    </row>
    <row r="621" spans="1:22" ht="51" customHeight="1">
      <c r="A621" s="4">
        <v>568</v>
      </c>
      <c r="B621" s="5" t="s">
        <v>3437</v>
      </c>
      <c r="C621" s="4" t="s">
        <v>3438</v>
      </c>
      <c r="D621" s="29" t="s">
        <v>3437</v>
      </c>
      <c r="E621" s="18" t="s">
        <v>28</v>
      </c>
      <c r="F621" s="3">
        <f t="shared" si="45"/>
        <v>10</v>
      </c>
      <c r="G621" s="1" t="s">
        <v>16</v>
      </c>
      <c r="H621" s="3" t="s">
        <v>34</v>
      </c>
      <c r="I621" s="3"/>
      <c r="J621" s="5">
        <v>10</v>
      </c>
      <c r="K621" s="6">
        <v>4419.6428571428569</v>
      </c>
      <c r="L621" s="6">
        <f t="shared" si="46"/>
        <v>44196.428571428565</v>
      </c>
      <c r="M621" s="4" t="s">
        <v>22</v>
      </c>
      <c r="N621" s="21"/>
      <c r="O621" s="1" t="s">
        <v>23</v>
      </c>
      <c r="P621" s="14"/>
      <c r="Q621" s="10"/>
      <c r="R621" s="10" t="s">
        <v>3714</v>
      </c>
      <c r="S621" s="4">
        <v>95</v>
      </c>
      <c r="T621" s="10"/>
      <c r="U621" s="10"/>
      <c r="V621" s="10"/>
    </row>
    <row r="622" spans="1:22" ht="51" customHeight="1">
      <c r="A622" s="4">
        <v>569</v>
      </c>
      <c r="B622" s="5" t="s">
        <v>3439</v>
      </c>
      <c r="C622" s="4" t="s">
        <v>3440</v>
      </c>
      <c r="D622" s="29" t="s">
        <v>3439</v>
      </c>
      <c r="E622" s="18" t="s">
        <v>28</v>
      </c>
      <c r="F622" s="3">
        <f t="shared" si="45"/>
        <v>10</v>
      </c>
      <c r="G622" s="1" t="s">
        <v>16</v>
      </c>
      <c r="H622" s="3" t="s">
        <v>34</v>
      </c>
      <c r="I622" s="3"/>
      <c r="J622" s="5">
        <v>10</v>
      </c>
      <c r="K622" s="6">
        <v>669.64285714285711</v>
      </c>
      <c r="L622" s="6">
        <f t="shared" si="46"/>
        <v>6696.4285714285706</v>
      </c>
      <c r="M622" s="4" t="s">
        <v>22</v>
      </c>
      <c r="N622" s="21"/>
      <c r="O622" s="1" t="s">
        <v>23</v>
      </c>
      <c r="P622" s="14"/>
      <c r="Q622" s="10"/>
      <c r="R622" s="10" t="s">
        <v>3714</v>
      </c>
      <c r="S622" s="4">
        <v>96</v>
      </c>
      <c r="T622" s="10"/>
      <c r="U622" s="10"/>
      <c r="V622" s="10"/>
    </row>
    <row r="623" spans="1:22" ht="51" customHeight="1">
      <c r="A623" s="4">
        <v>570</v>
      </c>
      <c r="B623" s="19" t="s">
        <v>142</v>
      </c>
      <c r="C623" s="18" t="s">
        <v>143</v>
      </c>
      <c r="D623" s="29" t="s">
        <v>156</v>
      </c>
      <c r="E623" s="4" t="s">
        <v>28</v>
      </c>
      <c r="F623" s="3">
        <f t="shared" si="45"/>
        <v>1</v>
      </c>
      <c r="G623" s="1" t="s">
        <v>16</v>
      </c>
      <c r="H623" s="3" t="s">
        <v>34</v>
      </c>
      <c r="I623" s="5"/>
      <c r="J623" s="5">
        <v>1</v>
      </c>
      <c r="K623" s="5">
        <v>186607.14</v>
      </c>
      <c r="L623" s="6">
        <f t="shared" si="46"/>
        <v>186607.14</v>
      </c>
      <c r="M623" s="4" t="s">
        <v>119</v>
      </c>
      <c r="N623" s="4"/>
      <c r="O623" s="1" t="s">
        <v>141</v>
      </c>
      <c r="P623" s="14"/>
      <c r="R623" s="32" t="s">
        <v>3700</v>
      </c>
      <c r="S623" s="4">
        <v>3</v>
      </c>
    </row>
    <row r="624" spans="1:22" ht="51" customHeight="1">
      <c r="A624" s="4">
        <v>571</v>
      </c>
      <c r="B624" s="19" t="s">
        <v>139</v>
      </c>
      <c r="C624" s="18" t="s">
        <v>140</v>
      </c>
      <c r="D624" s="29" t="s">
        <v>157</v>
      </c>
      <c r="E624" s="4" t="s">
        <v>28</v>
      </c>
      <c r="F624" s="3">
        <f t="shared" si="45"/>
        <v>1</v>
      </c>
      <c r="G624" s="1" t="s">
        <v>16</v>
      </c>
      <c r="H624" s="3" t="s">
        <v>34</v>
      </c>
      <c r="I624" s="5"/>
      <c r="J624" s="5">
        <v>1</v>
      </c>
      <c r="K624" s="5">
        <v>266964.28999999998</v>
      </c>
      <c r="L624" s="6">
        <f t="shared" si="46"/>
        <v>266964.28999999998</v>
      </c>
      <c r="M624" s="4" t="s">
        <v>119</v>
      </c>
      <c r="N624" s="4"/>
      <c r="O624" s="1" t="s">
        <v>141</v>
      </c>
      <c r="P624" s="14"/>
      <c r="R624" s="32" t="s">
        <v>3700</v>
      </c>
      <c r="S624" s="4">
        <v>4</v>
      </c>
    </row>
    <row r="625" spans="1:22" ht="51" customHeight="1">
      <c r="A625" s="4">
        <v>572</v>
      </c>
      <c r="B625" s="19" t="s">
        <v>148</v>
      </c>
      <c r="C625" s="18" t="s">
        <v>149</v>
      </c>
      <c r="D625" s="29" t="s">
        <v>148</v>
      </c>
      <c r="E625" s="4" t="s">
        <v>28</v>
      </c>
      <c r="F625" s="3">
        <f t="shared" si="45"/>
        <v>2</v>
      </c>
      <c r="G625" s="1" t="s">
        <v>16</v>
      </c>
      <c r="H625" s="3" t="s">
        <v>34</v>
      </c>
      <c r="I625" s="5">
        <v>2</v>
      </c>
      <c r="J625" s="5"/>
      <c r="K625" s="5">
        <v>157142.85999999999</v>
      </c>
      <c r="L625" s="6">
        <f t="shared" si="46"/>
        <v>314285.71999999997</v>
      </c>
      <c r="M625" s="4" t="s">
        <v>119</v>
      </c>
      <c r="N625" s="17"/>
      <c r="O625" s="1" t="s">
        <v>141</v>
      </c>
      <c r="P625" s="14"/>
      <c r="R625" s="32" t="s">
        <v>3700</v>
      </c>
      <c r="S625" s="4">
        <v>5</v>
      </c>
    </row>
    <row r="626" spans="1:22" ht="51" customHeight="1">
      <c r="A626" s="4">
        <v>573</v>
      </c>
      <c r="B626" s="19" t="s">
        <v>146</v>
      </c>
      <c r="C626" s="18" t="s">
        <v>147</v>
      </c>
      <c r="D626" s="29" t="s">
        <v>146</v>
      </c>
      <c r="E626" s="4" t="s">
        <v>28</v>
      </c>
      <c r="F626" s="3">
        <f t="shared" si="45"/>
        <v>1</v>
      </c>
      <c r="G626" s="1" t="s">
        <v>16</v>
      </c>
      <c r="H626" s="3" t="s">
        <v>34</v>
      </c>
      <c r="I626" s="5">
        <v>1</v>
      </c>
      <c r="J626" s="5"/>
      <c r="K626" s="5">
        <v>248217.29</v>
      </c>
      <c r="L626" s="6">
        <f t="shared" si="46"/>
        <v>248217.29</v>
      </c>
      <c r="M626" s="4" t="s">
        <v>119</v>
      </c>
      <c r="N626" s="17"/>
      <c r="O626" s="1" t="s">
        <v>141</v>
      </c>
      <c r="P626" s="14"/>
      <c r="R626" s="32" t="s">
        <v>3700</v>
      </c>
      <c r="S626" s="4">
        <v>6</v>
      </c>
    </row>
    <row r="627" spans="1:22" ht="51" customHeight="1">
      <c r="A627" s="4">
        <v>574</v>
      </c>
      <c r="B627" s="19" t="s">
        <v>144</v>
      </c>
      <c r="C627" s="18" t="s">
        <v>145</v>
      </c>
      <c r="D627" s="29" t="s">
        <v>144</v>
      </c>
      <c r="E627" s="4" t="s">
        <v>28</v>
      </c>
      <c r="F627" s="3">
        <f t="shared" si="45"/>
        <v>7</v>
      </c>
      <c r="G627" s="1" t="s">
        <v>16</v>
      </c>
      <c r="H627" s="3" t="s">
        <v>34</v>
      </c>
      <c r="I627" s="5"/>
      <c r="J627" s="5">
        <v>7</v>
      </c>
      <c r="K627" s="5">
        <v>256250</v>
      </c>
      <c r="L627" s="6">
        <f t="shared" si="46"/>
        <v>1793750</v>
      </c>
      <c r="M627" s="4" t="s">
        <v>119</v>
      </c>
      <c r="N627" s="4"/>
      <c r="O627" s="1" t="s">
        <v>141</v>
      </c>
      <c r="P627" s="14"/>
      <c r="R627" s="32" t="s">
        <v>3700</v>
      </c>
      <c r="S627" s="4">
        <v>7</v>
      </c>
    </row>
    <row r="628" spans="1:22" ht="51" customHeight="1">
      <c r="A628" s="4">
        <v>575</v>
      </c>
      <c r="B628" s="5" t="s">
        <v>2559</v>
      </c>
      <c r="C628" s="4" t="s">
        <v>2560</v>
      </c>
      <c r="D628" s="29" t="s">
        <v>2559</v>
      </c>
      <c r="E628" s="18" t="s">
        <v>28</v>
      </c>
      <c r="F628" s="3">
        <f t="shared" si="45"/>
        <v>2</v>
      </c>
      <c r="G628" s="1" t="s">
        <v>16</v>
      </c>
      <c r="H628" s="3" t="s">
        <v>34</v>
      </c>
      <c r="I628" s="3">
        <v>2</v>
      </c>
      <c r="J628" s="3"/>
      <c r="K628" s="6">
        <v>274392</v>
      </c>
      <c r="L628" s="6">
        <f t="shared" si="46"/>
        <v>548784</v>
      </c>
      <c r="M628" s="4" t="s">
        <v>22</v>
      </c>
      <c r="N628" s="21"/>
      <c r="O628" s="1" t="s">
        <v>225</v>
      </c>
      <c r="P628" s="14"/>
      <c r="Q628" s="10"/>
      <c r="R628" s="10" t="s">
        <v>3712</v>
      </c>
      <c r="S628" s="4">
        <v>193</v>
      </c>
      <c r="T628" s="10"/>
      <c r="U628" s="10"/>
      <c r="V628" s="10"/>
    </row>
    <row r="629" spans="1:22" ht="51" customHeight="1">
      <c r="A629" s="4">
        <v>576</v>
      </c>
      <c r="B629" s="5" t="s">
        <v>2534</v>
      </c>
      <c r="C629" s="4" t="s">
        <v>2535</v>
      </c>
      <c r="D629" s="29" t="s">
        <v>2534</v>
      </c>
      <c r="E629" s="18" t="s">
        <v>28</v>
      </c>
      <c r="F629" s="3">
        <f t="shared" si="45"/>
        <v>300</v>
      </c>
      <c r="G629" s="1" t="s">
        <v>16</v>
      </c>
      <c r="H629" s="3" t="s">
        <v>34</v>
      </c>
      <c r="I629" s="3">
        <v>100</v>
      </c>
      <c r="J629" s="3">
        <v>200</v>
      </c>
      <c r="K629" s="6">
        <v>13.4</v>
      </c>
      <c r="L629" s="6">
        <f t="shared" si="46"/>
        <v>4020</v>
      </c>
      <c r="M629" s="4" t="s">
        <v>22</v>
      </c>
      <c r="N629" s="21"/>
      <c r="O629" s="1" t="s">
        <v>225</v>
      </c>
      <c r="P629" s="14"/>
      <c r="Q629" s="10"/>
      <c r="R629" s="10" t="s">
        <v>3712</v>
      </c>
      <c r="S629" s="4">
        <v>194</v>
      </c>
      <c r="T629" s="10"/>
      <c r="U629" s="10"/>
      <c r="V629" s="10"/>
    </row>
    <row r="630" spans="1:22" ht="51" customHeight="1">
      <c r="A630" s="4">
        <v>577</v>
      </c>
      <c r="B630" s="19" t="s">
        <v>1090</v>
      </c>
      <c r="C630" s="4" t="s">
        <v>1091</v>
      </c>
      <c r="D630" s="29" t="s">
        <v>1090</v>
      </c>
      <c r="E630" s="18" t="s">
        <v>28</v>
      </c>
      <c r="F630" s="3">
        <f t="shared" si="45"/>
        <v>14</v>
      </c>
      <c r="G630" s="1" t="s">
        <v>16</v>
      </c>
      <c r="H630" s="3" t="s">
        <v>34</v>
      </c>
      <c r="I630" s="5"/>
      <c r="J630" s="5">
        <v>14</v>
      </c>
      <c r="K630" s="5">
        <v>48929</v>
      </c>
      <c r="L630" s="6">
        <f t="shared" si="46"/>
        <v>685006</v>
      </c>
      <c r="M630" s="4" t="s">
        <v>22</v>
      </c>
      <c r="N630" s="41"/>
      <c r="O630" s="1" t="s">
        <v>35</v>
      </c>
      <c r="P630" s="14"/>
      <c r="R630" s="32" t="s">
        <v>1430</v>
      </c>
      <c r="S630" s="4">
        <v>13</v>
      </c>
    </row>
    <row r="631" spans="1:22" ht="51" customHeight="1">
      <c r="A631" s="4">
        <v>578</v>
      </c>
      <c r="B631" s="5" t="s">
        <v>1895</v>
      </c>
      <c r="C631" s="4" t="s">
        <v>1896</v>
      </c>
      <c r="D631" s="2" t="s">
        <v>1895</v>
      </c>
      <c r="E631" s="18" t="s">
        <v>28</v>
      </c>
      <c r="F631" s="3">
        <f t="shared" si="45"/>
        <v>20</v>
      </c>
      <c r="G631" s="1" t="s">
        <v>16</v>
      </c>
      <c r="H631" s="3" t="s">
        <v>34</v>
      </c>
      <c r="I631" s="13">
        <v>20</v>
      </c>
      <c r="J631" s="5"/>
      <c r="K631" s="13">
        <v>1741.0714285714284</v>
      </c>
      <c r="L631" s="6">
        <f t="shared" si="46"/>
        <v>34821.428571428565</v>
      </c>
      <c r="M631" s="4" t="s">
        <v>22</v>
      </c>
      <c r="N631" s="1" t="s">
        <v>1429</v>
      </c>
      <c r="O631" s="1"/>
      <c r="P631" s="14"/>
      <c r="Q631" s="10"/>
      <c r="R631" s="10" t="s">
        <v>2118</v>
      </c>
      <c r="S631" s="4">
        <v>73</v>
      </c>
      <c r="T631" s="10"/>
      <c r="U631" s="10"/>
      <c r="V631" s="10"/>
    </row>
    <row r="632" spans="1:22" ht="51" customHeight="1">
      <c r="A632" s="4">
        <v>579</v>
      </c>
      <c r="B632" s="5" t="s">
        <v>2159</v>
      </c>
      <c r="C632" s="4" t="s">
        <v>2160</v>
      </c>
      <c r="D632" s="29" t="s">
        <v>2159</v>
      </c>
      <c r="E632" s="18" t="s">
        <v>28</v>
      </c>
      <c r="F632" s="3">
        <f t="shared" si="45"/>
        <v>72</v>
      </c>
      <c r="G632" s="1" t="s">
        <v>16</v>
      </c>
      <c r="H632" s="3" t="s">
        <v>34</v>
      </c>
      <c r="I632" s="3">
        <v>72</v>
      </c>
      <c r="J632" s="3"/>
      <c r="K632" s="6">
        <v>431.65</v>
      </c>
      <c r="L632" s="6">
        <f t="shared" si="46"/>
        <v>31078.799999999999</v>
      </c>
      <c r="M632" s="4" t="s">
        <v>119</v>
      </c>
      <c r="N632" s="21"/>
      <c r="O632" s="1" t="s">
        <v>2134</v>
      </c>
      <c r="P632" s="14"/>
      <c r="Q632" s="10"/>
      <c r="R632" s="10" t="s">
        <v>3712</v>
      </c>
      <c r="S632" s="4">
        <v>195</v>
      </c>
      <c r="T632" s="10"/>
      <c r="U632" s="10"/>
      <c r="V632" s="10"/>
    </row>
    <row r="633" spans="1:22" ht="51" customHeight="1">
      <c r="A633" s="4">
        <v>580</v>
      </c>
      <c r="B633" s="5" t="s">
        <v>2275</v>
      </c>
      <c r="C633" s="4" t="s">
        <v>2276</v>
      </c>
      <c r="D633" s="29" t="s">
        <v>2275</v>
      </c>
      <c r="E633" s="18" t="s">
        <v>28</v>
      </c>
      <c r="F633" s="3">
        <f t="shared" si="45"/>
        <v>10</v>
      </c>
      <c r="G633" s="1" t="s">
        <v>16</v>
      </c>
      <c r="H633" s="3" t="s">
        <v>34</v>
      </c>
      <c r="I633" s="3">
        <v>10</v>
      </c>
      <c r="J633" s="3"/>
      <c r="K633" s="6">
        <v>1088.71</v>
      </c>
      <c r="L633" s="6">
        <f t="shared" si="46"/>
        <v>10887.1</v>
      </c>
      <c r="M633" s="4" t="s">
        <v>119</v>
      </c>
      <c r="N633" s="21"/>
      <c r="O633" s="1" t="s">
        <v>2134</v>
      </c>
      <c r="P633" s="14"/>
      <c r="Q633" s="10"/>
      <c r="R633" s="10" t="s">
        <v>3712</v>
      </c>
      <c r="S633" s="4">
        <v>196</v>
      </c>
      <c r="T633" s="10"/>
      <c r="U633" s="10"/>
      <c r="V633" s="10"/>
    </row>
    <row r="634" spans="1:22" ht="51" customHeight="1">
      <c r="A634" s="4">
        <v>581</v>
      </c>
      <c r="B634" s="5" t="s">
        <v>2157</v>
      </c>
      <c r="C634" s="4" t="s">
        <v>2158</v>
      </c>
      <c r="D634" s="29" t="s">
        <v>2157</v>
      </c>
      <c r="E634" s="18" t="s">
        <v>28</v>
      </c>
      <c r="F634" s="3">
        <f t="shared" si="45"/>
        <v>26</v>
      </c>
      <c r="G634" s="1" t="s">
        <v>16</v>
      </c>
      <c r="H634" s="3" t="s">
        <v>34</v>
      </c>
      <c r="I634" s="3">
        <v>26</v>
      </c>
      <c r="J634" s="7"/>
      <c r="K634" s="6">
        <v>1278.75</v>
      </c>
      <c r="L634" s="6">
        <f t="shared" si="46"/>
        <v>33247.5</v>
      </c>
      <c r="M634" s="4" t="s">
        <v>119</v>
      </c>
      <c r="N634" s="21"/>
      <c r="O634" s="1" t="s">
        <v>2134</v>
      </c>
      <c r="P634" s="14"/>
      <c r="Q634" s="10"/>
      <c r="R634" s="10" t="s">
        <v>3712</v>
      </c>
      <c r="S634" s="4">
        <v>197</v>
      </c>
      <c r="T634" s="10"/>
      <c r="U634" s="10"/>
      <c r="V634" s="10"/>
    </row>
    <row r="635" spans="1:22" ht="51" customHeight="1">
      <c r="A635" s="4">
        <v>582</v>
      </c>
      <c r="B635" s="5" t="s">
        <v>1921</v>
      </c>
      <c r="C635" s="4" t="s">
        <v>1922</v>
      </c>
      <c r="D635" s="2" t="s">
        <v>1921</v>
      </c>
      <c r="E635" s="18" t="s">
        <v>28</v>
      </c>
      <c r="F635" s="3">
        <f t="shared" si="45"/>
        <v>24</v>
      </c>
      <c r="G635" s="1" t="s">
        <v>16</v>
      </c>
      <c r="H635" s="3" t="s">
        <v>34</v>
      </c>
      <c r="I635" s="13">
        <v>4</v>
      </c>
      <c r="J635" s="5">
        <v>20</v>
      </c>
      <c r="K635" s="13">
        <v>464.28571428571422</v>
      </c>
      <c r="L635" s="6">
        <f t="shared" si="46"/>
        <v>11142.857142857141</v>
      </c>
      <c r="M635" s="4" t="s">
        <v>22</v>
      </c>
      <c r="N635" s="1" t="s">
        <v>1429</v>
      </c>
      <c r="O635" s="1"/>
      <c r="P635" s="14"/>
      <c r="Q635" s="10"/>
      <c r="R635" s="10" t="s">
        <v>2118</v>
      </c>
      <c r="S635" s="4">
        <v>74</v>
      </c>
      <c r="T635" s="10"/>
      <c r="U635" s="10"/>
      <c r="V635" s="10"/>
    </row>
    <row r="636" spans="1:22" ht="51" customHeight="1">
      <c r="A636" s="4">
        <v>583</v>
      </c>
      <c r="B636" s="5" t="s">
        <v>2394</v>
      </c>
      <c r="C636" s="4" t="s">
        <v>2395</v>
      </c>
      <c r="D636" s="29" t="s">
        <v>2394</v>
      </c>
      <c r="E636" s="18" t="s">
        <v>28</v>
      </c>
      <c r="F636" s="3">
        <f t="shared" si="45"/>
        <v>56</v>
      </c>
      <c r="G636" s="1" t="s">
        <v>16</v>
      </c>
      <c r="H636" s="3" t="s">
        <v>34</v>
      </c>
      <c r="I636" s="3">
        <v>56</v>
      </c>
      <c r="J636" s="3"/>
      <c r="K636" s="6">
        <v>291.07</v>
      </c>
      <c r="L636" s="6">
        <f t="shared" si="46"/>
        <v>16299.92</v>
      </c>
      <c r="M636" s="4" t="s">
        <v>119</v>
      </c>
      <c r="N636" s="21"/>
      <c r="O636" s="1" t="s">
        <v>2134</v>
      </c>
      <c r="P636" s="14"/>
      <c r="Q636" s="10"/>
      <c r="R636" s="10" t="s">
        <v>3712</v>
      </c>
      <c r="S636" s="4">
        <v>198</v>
      </c>
      <c r="T636" s="10"/>
      <c r="U636" s="10"/>
      <c r="V636" s="10"/>
    </row>
    <row r="637" spans="1:22" ht="51" customHeight="1">
      <c r="A637" s="4">
        <v>584</v>
      </c>
      <c r="B637" s="5" t="s">
        <v>2364</v>
      </c>
      <c r="C637" s="4" t="s">
        <v>2365</v>
      </c>
      <c r="D637" s="29" t="s">
        <v>2364</v>
      </c>
      <c r="E637" s="18" t="s">
        <v>28</v>
      </c>
      <c r="F637" s="3">
        <f t="shared" si="45"/>
        <v>118</v>
      </c>
      <c r="G637" s="1" t="s">
        <v>16</v>
      </c>
      <c r="H637" s="3" t="s">
        <v>34</v>
      </c>
      <c r="I637" s="3">
        <v>118</v>
      </c>
      <c r="J637" s="3"/>
      <c r="K637" s="6">
        <v>513.39</v>
      </c>
      <c r="L637" s="6">
        <f t="shared" si="46"/>
        <v>60580.02</v>
      </c>
      <c r="M637" s="4" t="s">
        <v>119</v>
      </c>
      <c r="N637" s="21"/>
      <c r="O637" s="1" t="s">
        <v>2134</v>
      </c>
      <c r="P637" s="14"/>
      <c r="Q637" s="10"/>
      <c r="R637" s="10" t="s">
        <v>3712</v>
      </c>
      <c r="S637" s="4">
        <v>199</v>
      </c>
      <c r="T637" s="10"/>
      <c r="U637" s="10"/>
      <c r="V637" s="10"/>
    </row>
    <row r="638" spans="1:22" ht="38.25">
      <c r="A638" s="4">
        <v>585</v>
      </c>
      <c r="B638" s="5"/>
      <c r="C638" s="18"/>
      <c r="D638" s="2" t="s">
        <v>245</v>
      </c>
      <c r="E638" s="4" t="s">
        <v>28</v>
      </c>
      <c r="F638" s="5">
        <f t="shared" ref="F638:F647" si="47">I638+J638</f>
        <v>36</v>
      </c>
      <c r="G638" s="3" t="s">
        <v>16</v>
      </c>
      <c r="H638" s="3" t="s">
        <v>21</v>
      </c>
      <c r="I638" s="5">
        <f>SUM(I639:I649)</f>
        <v>13</v>
      </c>
      <c r="J638" s="13">
        <f>SUM(J639:J649)</f>
        <v>23</v>
      </c>
      <c r="K638" s="57"/>
      <c r="L638" s="13">
        <f>SUM(L639:L649)</f>
        <v>3066903</v>
      </c>
      <c r="M638" s="39"/>
      <c r="N638" s="13" t="e">
        <f>L638+L650++L658+L669+L63+L139+L147+#REF!+#REF!+#REF!</f>
        <v>#REF!</v>
      </c>
      <c r="O638" s="1" t="s">
        <v>43</v>
      </c>
      <c r="R638" s="32" t="s">
        <v>2020</v>
      </c>
    </row>
    <row r="639" spans="1:22" ht="38.25" hidden="1" outlineLevel="1">
      <c r="A639" s="1"/>
      <c r="B639" s="1"/>
      <c r="C639" s="1" t="s">
        <v>246</v>
      </c>
      <c r="D639" s="2" t="s">
        <v>247</v>
      </c>
      <c r="E639" s="4" t="s">
        <v>28</v>
      </c>
      <c r="F639" s="5">
        <f t="shared" si="47"/>
        <v>2</v>
      </c>
      <c r="G639" s="1"/>
      <c r="H639" s="1"/>
      <c r="I639" s="5"/>
      <c r="J639" s="13">
        <v>2</v>
      </c>
      <c r="K639" s="13">
        <v>93953</v>
      </c>
      <c r="L639" s="13">
        <f t="shared" ref="L639:L649" si="48">K639*F639</f>
        <v>187906</v>
      </c>
      <c r="M639" s="1"/>
      <c r="N639" s="4"/>
      <c r="O639" s="1" t="s">
        <v>43</v>
      </c>
      <c r="R639" s="32" t="s">
        <v>2020</v>
      </c>
    </row>
    <row r="640" spans="1:22" ht="38.25" hidden="1" outlineLevel="1">
      <c r="A640" s="1"/>
      <c r="B640" s="1"/>
      <c r="C640" s="1" t="s">
        <v>248</v>
      </c>
      <c r="D640" s="2" t="s">
        <v>249</v>
      </c>
      <c r="E640" s="4" t="s">
        <v>28</v>
      </c>
      <c r="F640" s="5">
        <f t="shared" si="47"/>
        <v>6</v>
      </c>
      <c r="G640" s="1"/>
      <c r="H640" s="1"/>
      <c r="I640" s="5"/>
      <c r="J640" s="13">
        <v>6</v>
      </c>
      <c r="K640" s="13">
        <v>93953</v>
      </c>
      <c r="L640" s="13">
        <f t="shared" si="48"/>
        <v>563718</v>
      </c>
      <c r="M640" s="1"/>
      <c r="N640" s="4"/>
      <c r="O640" s="1" t="s">
        <v>43</v>
      </c>
      <c r="R640" s="32" t="s">
        <v>2020</v>
      </c>
    </row>
    <row r="641" spans="1:18" ht="38.25" hidden="1" outlineLevel="1">
      <c r="A641" s="1"/>
      <c r="B641" s="1"/>
      <c r="C641" s="1" t="s">
        <v>250</v>
      </c>
      <c r="D641" s="2" t="s">
        <v>251</v>
      </c>
      <c r="E641" s="4" t="s">
        <v>28</v>
      </c>
      <c r="F641" s="5">
        <f t="shared" si="47"/>
        <v>5</v>
      </c>
      <c r="G641" s="1"/>
      <c r="H641" s="1"/>
      <c r="I641" s="5"/>
      <c r="J641" s="13">
        <v>5</v>
      </c>
      <c r="K641" s="13">
        <v>93953</v>
      </c>
      <c r="L641" s="13">
        <f t="shared" si="48"/>
        <v>469765</v>
      </c>
      <c r="M641" s="1"/>
      <c r="N641" s="4"/>
      <c r="O641" s="1" t="s">
        <v>43</v>
      </c>
      <c r="R641" s="32" t="s">
        <v>2020</v>
      </c>
    </row>
    <row r="642" spans="1:18" ht="38.25" hidden="1" outlineLevel="1">
      <c r="A642" s="1"/>
      <c r="B642" s="1"/>
      <c r="C642" s="1" t="s">
        <v>252</v>
      </c>
      <c r="D642" s="2" t="s">
        <v>253</v>
      </c>
      <c r="E642" s="4" t="s">
        <v>28</v>
      </c>
      <c r="F642" s="5">
        <f t="shared" si="47"/>
        <v>4</v>
      </c>
      <c r="G642" s="1"/>
      <c r="H642" s="1"/>
      <c r="I642" s="5"/>
      <c r="J642" s="13">
        <v>4</v>
      </c>
      <c r="K642" s="13">
        <v>93953</v>
      </c>
      <c r="L642" s="13">
        <f t="shared" si="48"/>
        <v>375812</v>
      </c>
      <c r="M642" s="1"/>
      <c r="N642" s="4"/>
      <c r="O642" s="1" t="s">
        <v>43</v>
      </c>
      <c r="R642" s="32" t="s">
        <v>2020</v>
      </c>
    </row>
    <row r="643" spans="1:18" ht="38.25" hidden="1" outlineLevel="1">
      <c r="A643" s="1"/>
      <c r="B643" s="1"/>
      <c r="C643" s="1" t="s">
        <v>254</v>
      </c>
      <c r="D643" s="2" t="s">
        <v>255</v>
      </c>
      <c r="E643" s="4" t="s">
        <v>28</v>
      </c>
      <c r="F643" s="5">
        <f t="shared" si="47"/>
        <v>2</v>
      </c>
      <c r="G643" s="1"/>
      <c r="H643" s="1"/>
      <c r="I643" s="5"/>
      <c r="J643" s="13">
        <v>2</v>
      </c>
      <c r="K643" s="13">
        <v>93953</v>
      </c>
      <c r="L643" s="13">
        <f t="shared" si="48"/>
        <v>187906</v>
      </c>
      <c r="M643" s="1"/>
      <c r="N643" s="4"/>
      <c r="O643" s="1" t="s">
        <v>43</v>
      </c>
      <c r="R643" s="32" t="s">
        <v>2020</v>
      </c>
    </row>
    <row r="644" spans="1:18" ht="38.25" hidden="1" outlineLevel="1">
      <c r="A644" s="1"/>
      <c r="B644" s="1"/>
      <c r="C644" s="1" t="s">
        <v>256</v>
      </c>
      <c r="D644" s="2" t="s">
        <v>257</v>
      </c>
      <c r="E644" s="4" t="s">
        <v>28</v>
      </c>
      <c r="F644" s="5">
        <f t="shared" si="47"/>
        <v>2</v>
      </c>
      <c r="G644" s="1"/>
      <c r="H644" s="1"/>
      <c r="I644" s="5"/>
      <c r="J644" s="13">
        <v>2</v>
      </c>
      <c r="K644" s="13">
        <v>93953</v>
      </c>
      <c r="L644" s="13">
        <f t="shared" si="48"/>
        <v>187906</v>
      </c>
      <c r="M644" s="1"/>
      <c r="N644" s="4"/>
      <c r="O644" s="1" t="s">
        <v>43</v>
      </c>
      <c r="R644" s="32" t="s">
        <v>2020</v>
      </c>
    </row>
    <row r="645" spans="1:18" ht="38.25" hidden="1" outlineLevel="1">
      <c r="A645" s="1"/>
      <c r="B645" s="1"/>
      <c r="C645" s="1" t="s">
        <v>258</v>
      </c>
      <c r="D645" s="2" t="s">
        <v>259</v>
      </c>
      <c r="E645" s="4" t="s">
        <v>28</v>
      </c>
      <c r="F645" s="5">
        <f t="shared" si="47"/>
        <v>3</v>
      </c>
      <c r="G645" s="1"/>
      <c r="H645" s="1"/>
      <c r="I645" s="5">
        <v>3</v>
      </c>
      <c r="J645" s="13"/>
      <c r="K645" s="13">
        <v>72926</v>
      </c>
      <c r="L645" s="13">
        <f t="shared" si="48"/>
        <v>218778</v>
      </c>
      <c r="M645" s="1"/>
      <c r="N645" s="4"/>
      <c r="O645" s="1" t="s">
        <v>43</v>
      </c>
      <c r="R645" s="32" t="s">
        <v>2020</v>
      </c>
    </row>
    <row r="646" spans="1:18" hidden="1" outlineLevel="1">
      <c r="A646" s="1"/>
      <c r="B646" s="1"/>
      <c r="C646" s="1" t="s">
        <v>260</v>
      </c>
      <c r="D646" s="2" t="s">
        <v>261</v>
      </c>
      <c r="E646" s="4" t="s">
        <v>28</v>
      </c>
      <c r="F646" s="5">
        <f t="shared" si="47"/>
        <v>4</v>
      </c>
      <c r="G646" s="1"/>
      <c r="H646" s="1"/>
      <c r="I646" s="5">
        <v>4</v>
      </c>
      <c r="J646" s="13"/>
      <c r="K646" s="13">
        <v>72926</v>
      </c>
      <c r="L646" s="13">
        <f t="shared" si="48"/>
        <v>291704</v>
      </c>
      <c r="M646" s="1"/>
      <c r="N646" s="4"/>
      <c r="O646" s="1" t="s">
        <v>43</v>
      </c>
      <c r="R646" s="32" t="s">
        <v>2020</v>
      </c>
    </row>
    <row r="647" spans="1:18" hidden="1" outlineLevel="1">
      <c r="A647" s="1"/>
      <c r="B647" s="1"/>
      <c r="C647" s="1" t="s">
        <v>262</v>
      </c>
      <c r="D647" s="2" t="s">
        <v>263</v>
      </c>
      <c r="E647" s="4" t="s">
        <v>28</v>
      </c>
      <c r="F647" s="5">
        <f t="shared" si="47"/>
        <v>2</v>
      </c>
      <c r="G647" s="1"/>
      <c r="H647" s="1"/>
      <c r="I647" s="5">
        <v>2</v>
      </c>
      <c r="J647" s="13"/>
      <c r="K647" s="13">
        <v>72926</v>
      </c>
      <c r="L647" s="13">
        <f t="shared" si="48"/>
        <v>145852</v>
      </c>
      <c r="M647" s="1"/>
      <c r="N647" s="4"/>
      <c r="O647" s="1" t="s">
        <v>43</v>
      </c>
      <c r="R647" s="32" t="s">
        <v>2020</v>
      </c>
    </row>
    <row r="648" spans="1:18" ht="38.25" hidden="1" outlineLevel="1">
      <c r="A648" s="1"/>
      <c r="B648" s="1"/>
      <c r="C648" s="1" t="s">
        <v>367</v>
      </c>
      <c r="D648" s="2" t="s">
        <v>368</v>
      </c>
      <c r="E648" s="4" t="s">
        <v>28</v>
      </c>
      <c r="F648" s="5">
        <v>2</v>
      </c>
      <c r="G648" s="1"/>
      <c r="H648" s="1"/>
      <c r="I648" s="5">
        <v>2</v>
      </c>
      <c r="J648" s="13"/>
      <c r="K648" s="13">
        <v>72926</v>
      </c>
      <c r="L648" s="13">
        <f t="shared" si="48"/>
        <v>145852</v>
      </c>
      <c r="M648" s="1"/>
      <c r="N648" s="4"/>
      <c r="O648" s="1" t="s">
        <v>43</v>
      </c>
      <c r="R648" s="32" t="s">
        <v>2020</v>
      </c>
    </row>
    <row r="649" spans="1:18" hidden="1" outlineLevel="1">
      <c r="A649" s="1"/>
      <c r="B649" s="1"/>
      <c r="C649" s="1" t="s">
        <v>264</v>
      </c>
      <c r="D649" s="2" t="s">
        <v>265</v>
      </c>
      <c r="E649" s="4" t="s">
        <v>28</v>
      </c>
      <c r="F649" s="5">
        <f t="shared" ref="F649:F655" si="49">I649+J649</f>
        <v>4</v>
      </c>
      <c r="G649" s="1"/>
      <c r="H649" s="1"/>
      <c r="I649" s="5">
        <v>2</v>
      </c>
      <c r="J649" s="13">
        <v>2</v>
      </c>
      <c r="K649" s="13">
        <v>72926</v>
      </c>
      <c r="L649" s="13">
        <f t="shared" si="48"/>
        <v>291704</v>
      </c>
      <c r="M649" s="1"/>
      <c r="N649" s="4"/>
      <c r="O649" s="1" t="s">
        <v>43</v>
      </c>
      <c r="R649" s="32" t="s">
        <v>2020</v>
      </c>
    </row>
    <row r="650" spans="1:18" collapsed="1">
      <c r="A650" s="1">
        <v>586</v>
      </c>
      <c r="B650" s="1"/>
      <c r="C650" s="1"/>
      <c r="D650" s="2" t="s">
        <v>266</v>
      </c>
      <c r="E650" s="1" t="s">
        <v>28</v>
      </c>
      <c r="F650" s="5">
        <f t="shared" si="49"/>
        <v>22</v>
      </c>
      <c r="G650" s="3" t="s">
        <v>16</v>
      </c>
      <c r="H650" s="3" t="s">
        <v>21</v>
      </c>
      <c r="I650" s="5">
        <f>SUM(I651:I657)</f>
        <v>9</v>
      </c>
      <c r="J650" s="13">
        <f>SUM(J651:J657)</f>
        <v>13</v>
      </c>
      <c r="K650" s="57"/>
      <c r="L650" s="13">
        <f>K651*F650</f>
        <v>2940102</v>
      </c>
      <c r="M650" s="39"/>
      <c r="N650" s="4"/>
      <c r="O650" s="1" t="s">
        <v>43</v>
      </c>
      <c r="R650" s="32" t="s">
        <v>2020</v>
      </c>
    </row>
    <row r="651" spans="1:18" hidden="1" outlineLevel="1">
      <c r="A651" s="1"/>
      <c r="B651" s="1"/>
      <c r="C651" s="1" t="s">
        <v>267</v>
      </c>
      <c r="D651" s="2" t="s">
        <v>268</v>
      </c>
      <c r="E651" s="1" t="s">
        <v>28</v>
      </c>
      <c r="F651" s="5">
        <f t="shared" si="49"/>
        <v>2</v>
      </c>
      <c r="G651" s="1"/>
      <c r="H651" s="1"/>
      <c r="I651" s="5"/>
      <c r="J651" s="13">
        <v>2</v>
      </c>
      <c r="K651" s="13">
        <v>133641</v>
      </c>
      <c r="L651" s="5">
        <f t="shared" ref="L651:L657" si="50">F651*K651</f>
        <v>267282</v>
      </c>
      <c r="M651" s="1"/>
      <c r="N651" s="4"/>
      <c r="O651" s="1" t="s">
        <v>43</v>
      </c>
      <c r="R651" s="32" t="s">
        <v>2020</v>
      </c>
    </row>
    <row r="652" spans="1:18" hidden="1" outlineLevel="1">
      <c r="A652" s="1"/>
      <c r="B652" s="1"/>
      <c r="C652" s="1" t="s">
        <v>269</v>
      </c>
      <c r="D652" s="2" t="s">
        <v>270</v>
      </c>
      <c r="E652" s="1" t="s">
        <v>28</v>
      </c>
      <c r="F652" s="5">
        <f t="shared" si="49"/>
        <v>6</v>
      </c>
      <c r="G652" s="1"/>
      <c r="H652" s="1"/>
      <c r="I652" s="5">
        <v>4</v>
      </c>
      <c r="J652" s="13">
        <v>2</v>
      </c>
      <c r="K652" s="13">
        <v>133641</v>
      </c>
      <c r="L652" s="5">
        <f t="shared" si="50"/>
        <v>801846</v>
      </c>
      <c r="M652" s="1"/>
      <c r="N652" s="4"/>
      <c r="O652" s="1" t="s">
        <v>43</v>
      </c>
      <c r="R652" s="32" t="s">
        <v>2020</v>
      </c>
    </row>
    <row r="653" spans="1:18" hidden="1" outlineLevel="1">
      <c r="A653" s="1"/>
      <c r="B653" s="1"/>
      <c r="C653" s="1" t="s">
        <v>271</v>
      </c>
      <c r="D653" s="2" t="s">
        <v>272</v>
      </c>
      <c r="E653" s="1" t="s">
        <v>28</v>
      </c>
      <c r="F653" s="5">
        <f t="shared" si="49"/>
        <v>5</v>
      </c>
      <c r="G653" s="1"/>
      <c r="H653" s="1"/>
      <c r="I653" s="5">
        <v>2</v>
      </c>
      <c r="J653" s="13">
        <v>3</v>
      </c>
      <c r="K653" s="13">
        <v>133641</v>
      </c>
      <c r="L653" s="5">
        <f t="shared" si="50"/>
        <v>668205</v>
      </c>
      <c r="M653" s="1"/>
      <c r="N653" s="4"/>
      <c r="O653" s="1" t="s">
        <v>43</v>
      </c>
      <c r="R653" s="32" t="s">
        <v>2020</v>
      </c>
    </row>
    <row r="654" spans="1:18" hidden="1" outlineLevel="1">
      <c r="A654" s="1"/>
      <c r="B654" s="1"/>
      <c r="C654" s="1" t="s">
        <v>273</v>
      </c>
      <c r="D654" s="2" t="s">
        <v>274</v>
      </c>
      <c r="E654" s="1" t="s">
        <v>28</v>
      </c>
      <c r="F654" s="5">
        <f t="shared" si="49"/>
        <v>2</v>
      </c>
      <c r="G654" s="1"/>
      <c r="H654" s="1"/>
      <c r="I654" s="5"/>
      <c r="J654" s="13">
        <v>2</v>
      </c>
      <c r="K654" s="13">
        <v>133641</v>
      </c>
      <c r="L654" s="5">
        <f t="shared" si="50"/>
        <v>267282</v>
      </c>
      <c r="M654" s="1"/>
      <c r="N654" s="4"/>
      <c r="O654" s="1" t="s">
        <v>43</v>
      </c>
      <c r="R654" s="32" t="s">
        <v>2020</v>
      </c>
    </row>
    <row r="655" spans="1:18" hidden="1" outlineLevel="1">
      <c r="A655" s="1"/>
      <c r="B655" s="1"/>
      <c r="C655" s="1" t="s">
        <v>275</v>
      </c>
      <c r="D655" s="2" t="s">
        <v>276</v>
      </c>
      <c r="E655" s="1" t="s">
        <v>28</v>
      </c>
      <c r="F655" s="5">
        <f t="shared" si="49"/>
        <v>2</v>
      </c>
      <c r="G655" s="1"/>
      <c r="H655" s="1"/>
      <c r="I655" s="5"/>
      <c r="J655" s="13">
        <v>2</v>
      </c>
      <c r="K655" s="13">
        <v>133641</v>
      </c>
      <c r="L655" s="5">
        <f t="shared" si="50"/>
        <v>267282</v>
      </c>
      <c r="M655" s="1"/>
      <c r="N655" s="4"/>
      <c r="O655" s="1" t="s">
        <v>43</v>
      </c>
      <c r="R655" s="32" t="s">
        <v>2020</v>
      </c>
    </row>
    <row r="656" spans="1:18" ht="38.25" hidden="1" outlineLevel="1">
      <c r="A656" s="1"/>
      <c r="B656" s="1"/>
      <c r="C656" s="1" t="s">
        <v>369</v>
      </c>
      <c r="D656" s="2" t="s">
        <v>370</v>
      </c>
      <c r="E656" s="1" t="s">
        <v>28</v>
      </c>
      <c r="F656" s="5">
        <v>3</v>
      </c>
      <c r="G656" s="1"/>
      <c r="H656" s="1"/>
      <c r="I656" s="5">
        <v>3</v>
      </c>
      <c r="J656" s="13"/>
      <c r="K656" s="13">
        <v>133641</v>
      </c>
      <c r="L656" s="5">
        <f t="shared" si="50"/>
        <v>400923</v>
      </c>
      <c r="M656" s="1"/>
      <c r="N656" s="4"/>
      <c r="O656" s="1" t="s">
        <v>43</v>
      </c>
      <c r="R656" s="32" t="s">
        <v>2020</v>
      </c>
    </row>
    <row r="657" spans="1:18" hidden="1" outlineLevel="1">
      <c r="A657" s="1"/>
      <c r="B657" s="1"/>
      <c r="C657" s="1" t="s">
        <v>277</v>
      </c>
      <c r="D657" s="2" t="s">
        <v>278</v>
      </c>
      <c r="E657" s="1" t="s">
        <v>28</v>
      </c>
      <c r="F657" s="5">
        <f t="shared" ref="F657:F666" si="51">I657+J657</f>
        <v>2</v>
      </c>
      <c r="G657" s="1"/>
      <c r="H657" s="1"/>
      <c r="I657" s="5"/>
      <c r="J657" s="13">
        <v>2</v>
      </c>
      <c r="K657" s="13">
        <v>133641</v>
      </c>
      <c r="L657" s="5">
        <f t="shared" si="50"/>
        <v>267282</v>
      </c>
      <c r="M657" s="1"/>
      <c r="N657" s="4"/>
      <c r="O657" s="1" t="s">
        <v>43</v>
      </c>
      <c r="R657" s="32" t="s">
        <v>2020</v>
      </c>
    </row>
    <row r="658" spans="1:18" ht="38.25" collapsed="1">
      <c r="A658" s="1">
        <v>587</v>
      </c>
      <c r="B658" s="1"/>
      <c r="C658" s="1"/>
      <c r="D658" s="2" t="s">
        <v>279</v>
      </c>
      <c r="E658" s="1" t="s">
        <v>280</v>
      </c>
      <c r="F658" s="5">
        <f t="shared" si="51"/>
        <v>21</v>
      </c>
      <c r="G658" s="3" t="s">
        <v>16</v>
      </c>
      <c r="H658" s="3" t="s">
        <v>21</v>
      </c>
      <c r="I658" s="5">
        <f>SUM(I659:I668)</f>
        <v>8</v>
      </c>
      <c r="J658" s="13">
        <f>SUM(J659:J668)</f>
        <v>13</v>
      </c>
      <c r="K658" s="57"/>
      <c r="L658" s="13">
        <f>SUM(L659:L668)</f>
        <v>1895029</v>
      </c>
      <c r="M658" s="39"/>
      <c r="N658" s="4"/>
      <c r="O658" s="1" t="s">
        <v>43</v>
      </c>
      <c r="R658" s="32" t="s">
        <v>2020</v>
      </c>
    </row>
    <row r="659" spans="1:18" hidden="1" outlineLevel="1">
      <c r="A659" s="1"/>
      <c r="B659" s="1"/>
      <c r="C659" s="1" t="s">
        <v>281</v>
      </c>
      <c r="D659" s="2" t="s">
        <v>282</v>
      </c>
      <c r="E659" s="1" t="s">
        <v>280</v>
      </c>
      <c r="F659" s="5">
        <f t="shared" si="51"/>
        <v>2</v>
      </c>
      <c r="G659" s="1"/>
      <c r="H659" s="1"/>
      <c r="I659" s="5">
        <v>2</v>
      </c>
      <c r="J659" s="13"/>
      <c r="K659" s="13">
        <v>80059</v>
      </c>
      <c r="L659" s="13">
        <f t="shared" ref="L659:L668" si="52">K659*F659</f>
        <v>160118</v>
      </c>
      <c r="M659" s="1"/>
      <c r="N659" s="4"/>
      <c r="O659" s="1" t="s">
        <v>43</v>
      </c>
      <c r="R659" s="32" t="s">
        <v>2020</v>
      </c>
    </row>
    <row r="660" spans="1:18" ht="38.25" hidden="1" outlineLevel="1">
      <c r="A660" s="1"/>
      <c r="B660" s="1"/>
      <c r="C660" s="1" t="s">
        <v>283</v>
      </c>
      <c r="D660" s="2" t="s">
        <v>284</v>
      </c>
      <c r="E660" s="1" t="s">
        <v>280</v>
      </c>
      <c r="F660" s="5">
        <f t="shared" si="51"/>
        <v>2</v>
      </c>
      <c r="G660" s="1"/>
      <c r="H660" s="1"/>
      <c r="I660" s="5">
        <v>2</v>
      </c>
      <c r="J660" s="13"/>
      <c r="K660" s="13">
        <v>80059</v>
      </c>
      <c r="L660" s="13">
        <f t="shared" si="52"/>
        <v>160118</v>
      </c>
      <c r="M660" s="1"/>
      <c r="N660" s="4"/>
      <c r="O660" s="1" t="s">
        <v>43</v>
      </c>
      <c r="R660" s="32" t="s">
        <v>2020</v>
      </c>
    </row>
    <row r="661" spans="1:18" ht="76.5" hidden="1" outlineLevel="1">
      <c r="A661" s="1"/>
      <c r="B661" s="1"/>
      <c r="C661" s="1" t="s">
        <v>285</v>
      </c>
      <c r="D661" s="2" t="s">
        <v>286</v>
      </c>
      <c r="E661" s="1" t="s">
        <v>280</v>
      </c>
      <c r="F661" s="5">
        <f t="shared" si="51"/>
        <v>2</v>
      </c>
      <c r="G661" s="1"/>
      <c r="H661" s="1"/>
      <c r="I661" s="5">
        <v>2</v>
      </c>
      <c r="J661" s="13"/>
      <c r="K661" s="13">
        <v>80059</v>
      </c>
      <c r="L661" s="13">
        <f t="shared" si="52"/>
        <v>160118</v>
      </c>
      <c r="M661" s="1"/>
      <c r="N661" s="4"/>
      <c r="O661" s="1" t="s">
        <v>43</v>
      </c>
      <c r="R661" s="32" t="s">
        <v>2020</v>
      </c>
    </row>
    <row r="662" spans="1:18" ht="38.25" hidden="1" outlineLevel="1">
      <c r="A662" s="1"/>
      <c r="B662" s="1"/>
      <c r="C662" s="1" t="s">
        <v>287</v>
      </c>
      <c r="D662" s="2" t="s">
        <v>288</v>
      </c>
      <c r="E662" s="1" t="s">
        <v>280</v>
      </c>
      <c r="F662" s="5">
        <f t="shared" si="51"/>
        <v>2</v>
      </c>
      <c r="G662" s="1"/>
      <c r="H662" s="1"/>
      <c r="I662" s="5">
        <v>2</v>
      </c>
      <c r="J662" s="13"/>
      <c r="K662" s="13">
        <v>80059</v>
      </c>
      <c r="L662" s="13">
        <f t="shared" si="52"/>
        <v>160118</v>
      </c>
      <c r="M662" s="1"/>
      <c r="N662" s="4"/>
      <c r="O662" s="1" t="s">
        <v>43</v>
      </c>
      <c r="R662" s="32" t="s">
        <v>2020</v>
      </c>
    </row>
    <row r="663" spans="1:18" ht="38.25" hidden="1" outlineLevel="1">
      <c r="A663" s="1"/>
      <c r="B663" s="1"/>
      <c r="C663" s="1" t="s">
        <v>289</v>
      </c>
      <c r="D663" s="2" t="s">
        <v>290</v>
      </c>
      <c r="E663" s="1" t="s">
        <v>280</v>
      </c>
      <c r="F663" s="5">
        <f t="shared" si="51"/>
        <v>2</v>
      </c>
      <c r="G663" s="1"/>
      <c r="H663" s="1"/>
      <c r="I663" s="5"/>
      <c r="J663" s="13">
        <v>2</v>
      </c>
      <c r="K663" s="13">
        <v>101438</v>
      </c>
      <c r="L663" s="13">
        <f t="shared" si="52"/>
        <v>202876</v>
      </c>
      <c r="M663" s="1"/>
      <c r="N663" s="4"/>
      <c r="O663" s="1" t="s">
        <v>43</v>
      </c>
      <c r="R663" s="32" t="s">
        <v>2020</v>
      </c>
    </row>
    <row r="664" spans="1:18" ht="38.25" hidden="1" outlineLevel="1">
      <c r="A664" s="1"/>
      <c r="B664" s="1"/>
      <c r="C664" s="1" t="s">
        <v>291</v>
      </c>
      <c r="D664" s="2" t="s">
        <v>292</v>
      </c>
      <c r="E664" s="1" t="s">
        <v>280</v>
      </c>
      <c r="F664" s="5">
        <f t="shared" si="51"/>
        <v>2</v>
      </c>
      <c r="G664" s="1"/>
      <c r="H664" s="1"/>
      <c r="I664" s="5"/>
      <c r="J664" s="13">
        <v>2</v>
      </c>
      <c r="K664" s="13">
        <v>101438</v>
      </c>
      <c r="L664" s="13">
        <f t="shared" si="52"/>
        <v>202876</v>
      </c>
      <c r="M664" s="1"/>
      <c r="N664" s="4"/>
      <c r="O664" s="1" t="s">
        <v>43</v>
      </c>
      <c r="R664" s="32" t="s">
        <v>2020</v>
      </c>
    </row>
    <row r="665" spans="1:18" ht="38.25" hidden="1" outlineLevel="1">
      <c r="A665" s="1"/>
      <c r="B665" s="1"/>
      <c r="C665" s="1" t="s">
        <v>293</v>
      </c>
      <c r="D665" s="2" t="s">
        <v>294</v>
      </c>
      <c r="E665" s="1" t="s">
        <v>280</v>
      </c>
      <c r="F665" s="5">
        <f t="shared" si="51"/>
        <v>2</v>
      </c>
      <c r="G665" s="1"/>
      <c r="H665" s="1"/>
      <c r="I665" s="5"/>
      <c r="J665" s="13">
        <v>2</v>
      </c>
      <c r="K665" s="13">
        <v>101438</v>
      </c>
      <c r="L665" s="13">
        <f t="shared" si="52"/>
        <v>202876</v>
      </c>
      <c r="M665" s="1"/>
      <c r="N665" s="4"/>
      <c r="O665" s="1" t="s">
        <v>43</v>
      </c>
      <c r="R665" s="32" t="s">
        <v>2020</v>
      </c>
    </row>
    <row r="666" spans="1:18" ht="38.25" hidden="1" outlineLevel="1">
      <c r="A666" s="1"/>
      <c r="B666" s="1"/>
      <c r="C666" s="1" t="s">
        <v>295</v>
      </c>
      <c r="D666" s="2" t="s">
        <v>296</v>
      </c>
      <c r="E666" s="1" t="s">
        <v>280</v>
      </c>
      <c r="F666" s="5">
        <f t="shared" si="51"/>
        <v>2</v>
      </c>
      <c r="G666" s="1"/>
      <c r="H666" s="1"/>
      <c r="I666" s="5"/>
      <c r="J666" s="13">
        <v>2</v>
      </c>
      <c r="K666" s="13">
        <v>101438</v>
      </c>
      <c r="L666" s="13">
        <f t="shared" si="52"/>
        <v>202876</v>
      </c>
      <c r="M666" s="1"/>
      <c r="N666" s="4"/>
      <c r="O666" s="1" t="s">
        <v>43</v>
      </c>
      <c r="R666" s="32" t="s">
        <v>2020</v>
      </c>
    </row>
    <row r="667" spans="1:18" ht="38.25" hidden="1" outlineLevel="1">
      <c r="A667" s="1"/>
      <c r="B667" s="1"/>
      <c r="C667" s="2" t="s">
        <v>371</v>
      </c>
      <c r="D667" s="2" t="s">
        <v>372</v>
      </c>
      <c r="E667" s="2" t="s">
        <v>280</v>
      </c>
      <c r="F667" s="5">
        <v>3</v>
      </c>
      <c r="G667" s="2"/>
      <c r="H667" s="2"/>
      <c r="I667" s="29"/>
      <c r="J667" s="5">
        <v>3</v>
      </c>
      <c r="K667" s="13">
        <v>80059</v>
      </c>
      <c r="L667" s="13">
        <f t="shared" si="52"/>
        <v>240177</v>
      </c>
      <c r="M667" s="1"/>
      <c r="N667" s="4"/>
      <c r="O667" s="1" t="s">
        <v>43</v>
      </c>
      <c r="R667" s="32" t="s">
        <v>2020</v>
      </c>
    </row>
    <row r="668" spans="1:18" ht="38.25" hidden="1" outlineLevel="1">
      <c r="A668" s="1"/>
      <c r="B668" s="1"/>
      <c r="C668" s="1" t="s">
        <v>297</v>
      </c>
      <c r="D668" s="2" t="s">
        <v>298</v>
      </c>
      <c r="E668" s="1" t="s">
        <v>280</v>
      </c>
      <c r="F668" s="5">
        <f t="shared" ref="F668:F693" si="53">I668+J668</f>
        <v>2</v>
      </c>
      <c r="G668" s="1"/>
      <c r="H668" s="1"/>
      <c r="I668" s="5"/>
      <c r="J668" s="13">
        <v>2</v>
      </c>
      <c r="K668" s="13">
        <v>101438</v>
      </c>
      <c r="L668" s="13">
        <f t="shared" si="52"/>
        <v>202876</v>
      </c>
      <c r="M668" s="1"/>
      <c r="N668" s="4"/>
      <c r="O668" s="1" t="s">
        <v>43</v>
      </c>
      <c r="R668" s="32" t="s">
        <v>2020</v>
      </c>
    </row>
    <row r="669" spans="1:18" collapsed="1">
      <c r="A669" s="1">
        <v>588</v>
      </c>
      <c r="B669" s="1"/>
      <c r="C669" s="1"/>
      <c r="D669" s="2" t="s">
        <v>299</v>
      </c>
      <c r="E669" s="1" t="s">
        <v>280</v>
      </c>
      <c r="F669" s="5">
        <f t="shared" si="53"/>
        <v>14</v>
      </c>
      <c r="G669" s="3" t="s">
        <v>16</v>
      </c>
      <c r="H669" s="3" t="s">
        <v>21</v>
      </c>
      <c r="I669" s="5">
        <f>SUM(I670:I674)</f>
        <v>6</v>
      </c>
      <c r="J669" s="13">
        <f>SUM(J670:J674)</f>
        <v>8</v>
      </c>
      <c r="K669" s="57"/>
      <c r="L669" s="13">
        <f>K670*F669</f>
        <v>2065882</v>
      </c>
      <c r="M669" s="39"/>
      <c r="N669" s="4"/>
      <c r="O669" s="1" t="s">
        <v>43</v>
      </c>
      <c r="R669" s="32" t="s">
        <v>2020</v>
      </c>
    </row>
    <row r="670" spans="1:18" hidden="1" outlineLevel="1">
      <c r="A670" s="1"/>
      <c r="B670" s="1"/>
      <c r="C670" s="1" t="s">
        <v>300</v>
      </c>
      <c r="D670" s="2" t="s">
        <v>301</v>
      </c>
      <c r="E670" s="1" t="s">
        <v>280</v>
      </c>
      <c r="F670" s="5">
        <f t="shared" si="53"/>
        <v>2</v>
      </c>
      <c r="G670" s="1"/>
      <c r="H670" s="1"/>
      <c r="I670" s="5"/>
      <c r="J670" s="13">
        <v>2</v>
      </c>
      <c r="K670" s="13">
        <v>147563</v>
      </c>
      <c r="L670" s="13">
        <f>F670*K670</f>
        <v>295126</v>
      </c>
      <c r="M670" s="1"/>
      <c r="N670" s="4"/>
      <c r="O670" s="1" t="s">
        <v>43</v>
      </c>
      <c r="R670" s="32" t="s">
        <v>2020</v>
      </c>
    </row>
    <row r="671" spans="1:18" hidden="1" outlineLevel="1">
      <c r="A671" s="1"/>
      <c r="B671" s="1"/>
      <c r="C671" s="1" t="s">
        <v>302</v>
      </c>
      <c r="D671" s="2" t="s">
        <v>303</v>
      </c>
      <c r="E671" s="1" t="s">
        <v>280</v>
      </c>
      <c r="F671" s="5">
        <f t="shared" si="53"/>
        <v>2</v>
      </c>
      <c r="G671" s="1"/>
      <c r="H671" s="1"/>
      <c r="I671" s="5">
        <v>2</v>
      </c>
      <c r="J671" s="13"/>
      <c r="K671" s="13">
        <v>147563</v>
      </c>
      <c r="L671" s="13">
        <f t="shared" ref="L671:L674" si="54">F671*K671</f>
        <v>295126</v>
      </c>
      <c r="M671" s="1"/>
      <c r="N671" s="4"/>
      <c r="O671" s="1" t="s">
        <v>43</v>
      </c>
      <c r="R671" s="32" t="s">
        <v>2020</v>
      </c>
    </row>
    <row r="672" spans="1:18" hidden="1" outlineLevel="1">
      <c r="A672" s="1"/>
      <c r="B672" s="1"/>
      <c r="C672" s="1" t="s">
        <v>304</v>
      </c>
      <c r="D672" s="2" t="s">
        <v>305</v>
      </c>
      <c r="E672" s="1" t="s">
        <v>280</v>
      </c>
      <c r="F672" s="5">
        <f t="shared" si="53"/>
        <v>4</v>
      </c>
      <c r="G672" s="1"/>
      <c r="H672" s="1"/>
      <c r="I672" s="5">
        <v>2</v>
      </c>
      <c r="J672" s="13">
        <v>2</v>
      </c>
      <c r="K672" s="13">
        <v>147563</v>
      </c>
      <c r="L672" s="13">
        <f t="shared" si="54"/>
        <v>590252</v>
      </c>
      <c r="M672" s="1"/>
      <c r="N672" s="4"/>
      <c r="O672" s="1" t="s">
        <v>43</v>
      </c>
      <c r="R672" s="32" t="s">
        <v>2020</v>
      </c>
    </row>
    <row r="673" spans="1:18" hidden="1" outlineLevel="1">
      <c r="A673" s="1"/>
      <c r="B673" s="1"/>
      <c r="C673" s="1" t="s">
        <v>306</v>
      </c>
      <c r="D673" s="2" t="s">
        <v>307</v>
      </c>
      <c r="E673" s="1" t="s">
        <v>280</v>
      </c>
      <c r="F673" s="5">
        <f t="shared" si="53"/>
        <v>4</v>
      </c>
      <c r="G673" s="1"/>
      <c r="H673" s="1"/>
      <c r="I673" s="5">
        <v>2</v>
      </c>
      <c r="J673" s="13">
        <v>2</v>
      </c>
      <c r="K673" s="13">
        <v>147563</v>
      </c>
      <c r="L673" s="13">
        <f t="shared" si="54"/>
        <v>590252</v>
      </c>
      <c r="M673" s="1"/>
      <c r="N673" s="4"/>
      <c r="O673" s="1" t="s">
        <v>43</v>
      </c>
      <c r="R673" s="32" t="s">
        <v>2020</v>
      </c>
    </row>
    <row r="674" spans="1:18" ht="89.25" hidden="1" outlineLevel="1">
      <c r="A674" s="1"/>
      <c r="B674" s="1"/>
      <c r="C674" s="1" t="s">
        <v>308</v>
      </c>
      <c r="D674" s="2" t="s">
        <v>309</v>
      </c>
      <c r="E674" s="1" t="s">
        <v>280</v>
      </c>
      <c r="F674" s="5">
        <f t="shared" si="53"/>
        <v>2</v>
      </c>
      <c r="G674" s="1"/>
      <c r="H674" s="1"/>
      <c r="I674" s="5"/>
      <c r="J674" s="13">
        <v>2</v>
      </c>
      <c r="K674" s="13">
        <v>147563</v>
      </c>
      <c r="L674" s="13">
        <f t="shared" si="54"/>
        <v>295126</v>
      </c>
      <c r="M674" s="1"/>
      <c r="N674" s="4"/>
      <c r="O674" s="1" t="s">
        <v>43</v>
      </c>
      <c r="R674" s="32" t="s">
        <v>2020</v>
      </c>
    </row>
    <row r="675" spans="1:18" collapsed="1">
      <c r="A675" s="1">
        <v>589</v>
      </c>
      <c r="B675" s="1"/>
      <c r="C675" s="1"/>
      <c r="D675" s="2" t="s">
        <v>672</v>
      </c>
      <c r="E675" s="1" t="s">
        <v>28</v>
      </c>
      <c r="F675" s="5">
        <f t="shared" si="53"/>
        <v>25</v>
      </c>
      <c r="G675" s="3" t="s">
        <v>16</v>
      </c>
      <c r="H675" s="3" t="s">
        <v>21</v>
      </c>
      <c r="I675" s="5">
        <f>SUM(I676:I683)</f>
        <v>11</v>
      </c>
      <c r="J675" s="5">
        <f>SUM(J676:J683)</f>
        <v>14</v>
      </c>
      <c r="K675" s="5">
        <v>44500</v>
      </c>
      <c r="L675" s="5">
        <f t="shared" ref="L675:L687" si="55">F675*K675</f>
        <v>1112500</v>
      </c>
      <c r="M675" s="39" t="s">
        <v>119</v>
      </c>
      <c r="N675" s="14"/>
      <c r="O675" s="1" t="s">
        <v>43</v>
      </c>
      <c r="R675" s="32" t="s">
        <v>3703</v>
      </c>
    </row>
    <row r="676" spans="1:18" hidden="1" outlineLevel="1">
      <c r="A676" s="1"/>
      <c r="B676" s="1"/>
      <c r="C676" s="1" t="s">
        <v>673</v>
      </c>
      <c r="D676" s="2" t="s">
        <v>674</v>
      </c>
      <c r="E676" s="1" t="s">
        <v>28</v>
      </c>
      <c r="F676" s="5">
        <f t="shared" si="53"/>
        <v>6</v>
      </c>
      <c r="G676" s="5"/>
      <c r="H676" s="5"/>
      <c r="I676" s="5">
        <v>3</v>
      </c>
      <c r="J676" s="5">
        <v>3</v>
      </c>
      <c r="K676" s="5">
        <v>44500</v>
      </c>
      <c r="L676" s="5">
        <f t="shared" si="55"/>
        <v>267000</v>
      </c>
      <c r="M676" s="1"/>
      <c r="N676" s="14"/>
      <c r="O676" s="1" t="s">
        <v>43</v>
      </c>
      <c r="R676" s="32" t="s">
        <v>3703</v>
      </c>
    </row>
    <row r="677" spans="1:18" hidden="1" outlineLevel="1">
      <c r="A677" s="1"/>
      <c r="B677" s="1"/>
      <c r="C677" s="1" t="s">
        <v>675</v>
      </c>
      <c r="D677" s="2" t="s">
        <v>676</v>
      </c>
      <c r="E677" s="1" t="s">
        <v>28</v>
      </c>
      <c r="F677" s="5">
        <f t="shared" si="53"/>
        <v>2</v>
      </c>
      <c r="G677" s="5"/>
      <c r="H677" s="5"/>
      <c r="I677" s="5">
        <v>2</v>
      </c>
      <c r="J677" s="5"/>
      <c r="K677" s="5">
        <v>44500</v>
      </c>
      <c r="L677" s="5">
        <f t="shared" si="55"/>
        <v>89000</v>
      </c>
      <c r="M677" s="1"/>
      <c r="N677" s="14"/>
      <c r="O677" s="1" t="s">
        <v>43</v>
      </c>
      <c r="R677" s="32" t="s">
        <v>3703</v>
      </c>
    </row>
    <row r="678" spans="1:18" hidden="1" outlineLevel="1">
      <c r="A678" s="1"/>
      <c r="B678" s="1"/>
      <c r="C678" s="1" t="s">
        <v>677</v>
      </c>
      <c r="D678" s="2" t="s">
        <v>678</v>
      </c>
      <c r="E678" s="1" t="s">
        <v>28</v>
      </c>
      <c r="F678" s="5">
        <f t="shared" si="53"/>
        <v>5</v>
      </c>
      <c r="G678" s="5"/>
      <c r="H678" s="5"/>
      <c r="I678" s="5">
        <v>2</v>
      </c>
      <c r="J678" s="5">
        <v>3</v>
      </c>
      <c r="K678" s="5">
        <v>44500</v>
      </c>
      <c r="L678" s="5">
        <f t="shared" si="55"/>
        <v>222500</v>
      </c>
      <c r="M678" s="1"/>
      <c r="N678" s="14"/>
      <c r="O678" s="1" t="s">
        <v>43</v>
      </c>
      <c r="R678" s="32" t="s">
        <v>3703</v>
      </c>
    </row>
    <row r="679" spans="1:18" hidden="1" outlineLevel="1">
      <c r="A679" s="1"/>
      <c r="B679" s="1"/>
      <c r="C679" s="1" t="s">
        <v>679</v>
      </c>
      <c r="D679" s="2" t="s">
        <v>680</v>
      </c>
      <c r="E679" s="1" t="s">
        <v>28</v>
      </c>
      <c r="F679" s="5">
        <f t="shared" si="53"/>
        <v>4</v>
      </c>
      <c r="G679" s="5"/>
      <c r="H679" s="5"/>
      <c r="I679" s="5">
        <v>4</v>
      </c>
      <c r="J679" s="5"/>
      <c r="K679" s="5">
        <v>44500</v>
      </c>
      <c r="L679" s="5">
        <f t="shared" si="55"/>
        <v>178000</v>
      </c>
      <c r="M679" s="1"/>
      <c r="N679" s="14"/>
      <c r="O679" s="1" t="s">
        <v>43</v>
      </c>
      <c r="R679" s="32" t="s">
        <v>3703</v>
      </c>
    </row>
    <row r="680" spans="1:18" hidden="1" outlineLevel="1">
      <c r="A680" s="1"/>
      <c r="B680" s="1"/>
      <c r="C680" s="1" t="s">
        <v>681</v>
      </c>
      <c r="D680" s="2" t="s">
        <v>682</v>
      </c>
      <c r="E680" s="1" t="s">
        <v>28</v>
      </c>
      <c r="F680" s="5">
        <f t="shared" si="53"/>
        <v>2</v>
      </c>
      <c r="G680" s="5"/>
      <c r="H680" s="5"/>
      <c r="I680" s="5"/>
      <c r="J680" s="5">
        <v>2</v>
      </c>
      <c r="K680" s="5">
        <v>44500</v>
      </c>
      <c r="L680" s="5">
        <f t="shared" si="55"/>
        <v>89000</v>
      </c>
      <c r="M680" s="1"/>
      <c r="N680" s="14"/>
      <c r="O680" s="1" t="s">
        <v>43</v>
      </c>
      <c r="R680" s="32" t="s">
        <v>3703</v>
      </c>
    </row>
    <row r="681" spans="1:18" hidden="1" outlineLevel="1">
      <c r="A681" s="1"/>
      <c r="B681" s="1"/>
      <c r="C681" s="1" t="s">
        <v>683</v>
      </c>
      <c r="D681" s="2" t="s">
        <v>684</v>
      </c>
      <c r="E681" s="1" t="s">
        <v>28</v>
      </c>
      <c r="F681" s="5">
        <f t="shared" si="53"/>
        <v>2</v>
      </c>
      <c r="G681" s="5"/>
      <c r="H681" s="5"/>
      <c r="I681" s="5"/>
      <c r="J681" s="5">
        <v>2</v>
      </c>
      <c r="K681" s="5">
        <v>44500</v>
      </c>
      <c r="L681" s="5">
        <f t="shared" si="55"/>
        <v>89000</v>
      </c>
      <c r="M681" s="1"/>
      <c r="N681" s="14"/>
      <c r="O681" s="1" t="s">
        <v>43</v>
      </c>
      <c r="R681" s="32" t="s">
        <v>3703</v>
      </c>
    </row>
    <row r="682" spans="1:18" ht="38.25" hidden="1" outlineLevel="1">
      <c r="A682" s="1"/>
      <c r="B682" s="1"/>
      <c r="C682" s="1" t="s">
        <v>685</v>
      </c>
      <c r="D682" s="2" t="s">
        <v>686</v>
      </c>
      <c r="E682" s="1" t="s">
        <v>28</v>
      </c>
      <c r="F682" s="5">
        <f t="shared" si="53"/>
        <v>2</v>
      </c>
      <c r="G682" s="5"/>
      <c r="H682" s="5"/>
      <c r="I682" s="5"/>
      <c r="J682" s="5">
        <v>2</v>
      </c>
      <c r="K682" s="5">
        <v>44500</v>
      </c>
      <c r="L682" s="5">
        <f t="shared" si="55"/>
        <v>89000</v>
      </c>
      <c r="M682" s="1"/>
      <c r="N682" s="14"/>
      <c r="O682" s="1" t="s">
        <v>43</v>
      </c>
      <c r="R682" s="32" t="s">
        <v>3703</v>
      </c>
    </row>
    <row r="683" spans="1:18" ht="38.25" hidden="1" outlineLevel="1">
      <c r="A683" s="1"/>
      <c r="B683" s="1"/>
      <c r="C683" s="1" t="s">
        <v>687</v>
      </c>
      <c r="D683" s="2" t="s">
        <v>688</v>
      </c>
      <c r="E683" s="1" t="s">
        <v>28</v>
      </c>
      <c r="F683" s="5">
        <f t="shared" si="53"/>
        <v>2</v>
      </c>
      <c r="G683" s="5"/>
      <c r="H683" s="5"/>
      <c r="I683" s="5"/>
      <c r="J683" s="5">
        <v>2</v>
      </c>
      <c r="K683" s="5">
        <v>44500</v>
      </c>
      <c r="L683" s="5">
        <f t="shared" si="55"/>
        <v>89000</v>
      </c>
      <c r="M683" s="1"/>
      <c r="N683" s="14"/>
      <c r="O683" s="1" t="s">
        <v>43</v>
      </c>
      <c r="R683" s="32" t="s">
        <v>3703</v>
      </c>
    </row>
    <row r="684" spans="1:18" ht="38.25" collapsed="1">
      <c r="A684" s="1">
        <v>590</v>
      </c>
      <c r="B684" s="1"/>
      <c r="C684" s="1"/>
      <c r="D684" s="2" t="s">
        <v>689</v>
      </c>
      <c r="E684" s="1" t="s">
        <v>28</v>
      </c>
      <c r="F684" s="5">
        <f t="shared" si="53"/>
        <v>9</v>
      </c>
      <c r="G684" s="3" t="s">
        <v>16</v>
      </c>
      <c r="H684" s="3" t="s">
        <v>21</v>
      </c>
      <c r="I684" s="5">
        <f>SUM(I685:I687)</f>
        <v>7</v>
      </c>
      <c r="J684" s="5">
        <f>SUM(J685:J687)</f>
        <v>2</v>
      </c>
      <c r="K684" s="5">
        <v>75500</v>
      </c>
      <c r="L684" s="5">
        <f t="shared" si="55"/>
        <v>679500</v>
      </c>
      <c r="M684" s="39" t="s">
        <v>119</v>
      </c>
      <c r="N684" s="14"/>
      <c r="O684" s="1" t="s">
        <v>43</v>
      </c>
    </row>
    <row r="685" spans="1:18" ht="38.25" hidden="1" outlineLevel="1">
      <c r="A685" s="1"/>
      <c r="B685" s="1"/>
      <c r="C685" s="1" t="s">
        <v>690</v>
      </c>
      <c r="D685" s="2" t="s">
        <v>691</v>
      </c>
      <c r="E685" s="1" t="s">
        <v>28</v>
      </c>
      <c r="F685" s="5">
        <f t="shared" si="53"/>
        <v>2</v>
      </c>
      <c r="G685" s="5"/>
      <c r="H685" s="5"/>
      <c r="I685" s="5">
        <v>2</v>
      </c>
      <c r="J685" s="5"/>
      <c r="K685" s="5">
        <v>75500</v>
      </c>
      <c r="L685" s="5">
        <f t="shared" si="55"/>
        <v>151000</v>
      </c>
      <c r="M685" s="1"/>
      <c r="N685" s="14"/>
      <c r="O685" s="1" t="s">
        <v>43</v>
      </c>
    </row>
    <row r="686" spans="1:18" ht="38.25" hidden="1" outlineLevel="1">
      <c r="A686" s="1"/>
      <c r="B686" s="1"/>
      <c r="C686" s="1" t="s">
        <v>692</v>
      </c>
      <c r="D686" s="2" t="s">
        <v>693</v>
      </c>
      <c r="E686" s="1" t="s">
        <v>28</v>
      </c>
      <c r="F686" s="5">
        <f t="shared" si="53"/>
        <v>5</v>
      </c>
      <c r="G686" s="5"/>
      <c r="H686" s="5"/>
      <c r="I686" s="5">
        <v>5</v>
      </c>
      <c r="J686" s="5"/>
      <c r="K686" s="5">
        <v>75500</v>
      </c>
      <c r="L686" s="5">
        <f t="shared" si="55"/>
        <v>377500</v>
      </c>
      <c r="M686" s="1"/>
      <c r="N686" s="14"/>
      <c r="O686" s="1" t="s">
        <v>43</v>
      </c>
    </row>
    <row r="687" spans="1:18" ht="38.25" hidden="1" outlineLevel="1">
      <c r="A687" s="1"/>
      <c r="B687" s="1"/>
      <c r="C687" s="1" t="s">
        <v>694</v>
      </c>
      <c r="D687" s="2" t="s">
        <v>695</v>
      </c>
      <c r="E687" s="1" t="s">
        <v>28</v>
      </c>
      <c r="F687" s="5">
        <f t="shared" si="53"/>
        <v>2</v>
      </c>
      <c r="G687" s="5"/>
      <c r="H687" s="5"/>
      <c r="I687" s="5"/>
      <c r="J687" s="5">
        <v>2</v>
      </c>
      <c r="K687" s="5">
        <v>75500</v>
      </c>
      <c r="L687" s="5">
        <f t="shared" si="55"/>
        <v>151000</v>
      </c>
      <c r="M687" s="1"/>
      <c r="N687" s="14"/>
      <c r="O687" s="1" t="s">
        <v>43</v>
      </c>
    </row>
    <row r="688" spans="1:18" ht="38.25" collapsed="1">
      <c r="A688" s="1">
        <v>591</v>
      </c>
      <c r="B688" s="1"/>
      <c r="C688" s="1"/>
      <c r="D688" s="2" t="s">
        <v>431</v>
      </c>
      <c r="E688" s="1" t="s">
        <v>28</v>
      </c>
      <c r="F688" s="5">
        <f t="shared" si="53"/>
        <v>248</v>
      </c>
      <c r="G688" s="3" t="s">
        <v>16</v>
      </c>
      <c r="H688" s="3" t="s">
        <v>21</v>
      </c>
      <c r="I688" s="5">
        <f>SUM(I689:I704)</f>
        <v>118</v>
      </c>
      <c r="J688" s="5">
        <f>SUM(J689:J704)</f>
        <v>130</v>
      </c>
      <c r="K688" s="5">
        <v>15300</v>
      </c>
      <c r="L688" s="5">
        <f t="shared" ref="L688:L698" si="56">F688*K688</f>
        <v>3794400</v>
      </c>
      <c r="M688" s="39" t="s">
        <v>119</v>
      </c>
      <c r="N688" s="14"/>
      <c r="O688" s="1" t="s">
        <v>43</v>
      </c>
      <c r="R688" s="32" t="s">
        <v>3703</v>
      </c>
    </row>
    <row r="689" spans="1:18" ht="38.25" hidden="1" outlineLevel="2">
      <c r="A689" s="1"/>
      <c r="B689" s="1"/>
      <c r="C689" s="1" t="s">
        <v>432</v>
      </c>
      <c r="D689" s="2" t="s">
        <v>433</v>
      </c>
      <c r="E689" s="1" t="s">
        <v>28</v>
      </c>
      <c r="F689" s="5">
        <f t="shared" si="53"/>
        <v>26</v>
      </c>
      <c r="G689" s="5"/>
      <c r="H689" s="5"/>
      <c r="I689" s="5">
        <v>10</v>
      </c>
      <c r="J689" s="5">
        <v>16</v>
      </c>
      <c r="K689" s="5">
        <v>15300</v>
      </c>
      <c r="L689" s="5">
        <f t="shared" si="56"/>
        <v>397800</v>
      </c>
      <c r="M689" s="1"/>
      <c r="N689" s="14"/>
      <c r="O689" s="1" t="s">
        <v>43</v>
      </c>
      <c r="R689" s="32" t="s">
        <v>3703</v>
      </c>
    </row>
    <row r="690" spans="1:18" ht="38.25" hidden="1" outlineLevel="2">
      <c r="A690" s="1"/>
      <c r="B690" s="1"/>
      <c r="C690" s="1" t="s">
        <v>434</v>
      </c>
      <c r="D690" s="2" t="s">
        <v>435</v>
      </c>
      <c r="E690" s="1" t="s">
        <v>28</v>
      </c>
      <c r="F690" s="5">
        <f t="shared" si="53"/>
        <v>27</v>
      </c>
      <c r="G690" s="5"/>
      <c r="H690" s="5"/>
      <c r="I690" s="5">
        <v>15</v>
      </c>
      <c r="J690" s="5">
        <v>12</v>
      </c>
      <c r="K690" s="5">
        <v>15300</v>
      </c>
      <c r="L690" s="5">
        <f t="shared" si="56"/>
        <v>413100</v>
      </c>
      <c r="M690" s="1"/>
      <c r="N690" s="14"/>
      <c r="O690" s="1" t="s">
        <v>43</v>
      </c>
      <c r="R690" s="32" t="s">
        <v>3703</v>
      </c>
    </row>
    <row r="691" spans="1:18" hidden="1" outlineLevel="2">
      <c r="A691" s="1"/>
      <c r="B691" s="1"/>
      <c r="C691" s="1" t="s">
        <v>436</v>
      </c>
      <c r="D691" s="2" t="s">
        <v>437</v>
      </c>
      <c r="E691" s="1" t="s">
        <v>28</v>
      </c>
      <c r="F691" s="5">
        <f t="shared" si="53"/>
        <v>61</v>
      </c>
      <c r="G691" s="5"/>
      <c r="H691" s="5"/>
      <c r="I691" s="5">
        <v>27</v>
      </c>
      <c r="J691" s="5">
        <v>34</v>
      </c>
      <c r="K691" s="5">
        <v>15300</v>
      </c>
      <c r="L691" s="5">
        <f t="shared" si="56"/>
        <v>933300</v>
      </c>
      <c r="M691" s="1"/>
      <c r="N691" s="14"/>
      <c r="O691" s="1" t="s">
        <v>43</v>
      </c>
      <c r="R691" s="32" t="s">
        <v>3703</v>
      </c>
    </row>
    <row r="692" spans="1:18" hidden="1" outlineLevel="2">
      <c r="A692" s="1"/>
      <c r="B692" s="1"/>
      <c r="C692" s="1" t="s">
        <v>438</v>
      </c>
      <c r="D692" s="2" t="s">
        <v>439</v>
      </c>
      <c r="E692" s="1" t="s">
        <v>28</v>
      </c>
      <c r="F692" s="5">
        <f t="shared" si="53"/>
        <v>20</v>
      </c>
      <c r="G692" s="5"/>
      <c r="H692" s="5"/>
      <c r="I692" s="5">
        <v>11</v>
      </c>
      <c r="J692" s="5">
        <v>9</v>
      </c>
      <c r="K692" s="5">
        <v>15300</v>
      </c>
      <c r="L692" s="5">
        <f t="shared" si="56"/>
        <v>306000</v>
      </c>
      <c r="M692" s="1"/>
      <c r="N692" s="14"/>
      <c r="O692" s="1" t="s">
        <v>43</v>
      </c>
      <c r="R692" s="32" t="s">
        <v>3703</v>
      </c>
    </row>
    <row r="693" spans="1:18" hidden="1" outlineLevel="2">
      <c r="A693" s="1"/>
      <c r="B693" s="1"/>
      <c r="C693" s="1" t="s">
        <v>440</v>
      </c>
      <c r="D693" s="2" t="s">
        <v>441</v>
      </c>
      <c r="E693" s="1" t="s">
        <v>28</v>
      </c>
      <c r="F693" s="5">
        <f t="shared" si="53"/>
        <v>26</v>
      </c>
      <c r="G693" s="5"/>
      <c r="H693" s="5"/>
      <c r="I693" s="5">
        <v>12</v>
      </c>
      <c r="J693" s="5">
        <v>14</v>
      </c>
      <c r="K693" s="5">
        <v>15300</v>
      </c>
      <c r="L693" s="5">
        <f t="shared" si="56"/>
        <v>397800</v>
      </c>
      <c r="M693" s="1"/>
      <c r="N693" s="14"/>
      <c r="O693" s="1" t="s">
        <v>43</v>
      </c>
      <c r="R693" s="32" t="s">
        <v>3703</v>
      </c>
    </row>
    <row r="694" spans="1:18" hidden="1" outlineLevel="2">
      <c r="A694" s="1"/>
      <c r="B694" s="1"/>
      <c r="C694" s="1" t="s">
        <v>442</v>
      </c>
      <c r="D694" s="2" t="s">
        <v>443</v>
      </c>
      <c r="E694" s="1" t="s">
        <v>28</v>
      </c>
      <c r="F694" s="5">
        <f t="shared" ref="F694:F725" si="57">I694+J694</f>
        <v>24</v>
      </c>
      <c r="G694" s="5"/>
      <c r="H694" s="5"/>
      <c r="I694" s="5">
        <v>11</v>
      </c>
      <c r="J694" s="5">
        <v>13</v>
      </c>
      <c r="K694" s="5">
        <v>15300</v>
      </c>
      <c r="L694" s="5">
        <f t="shared" si="56"/>
        <v>367200</v>
      </c>
      <c r="M694" s="1"/>
      <c r="N694" s="14"/>
      <c r="O694" s="1" t="s">
        <v>43</v>
      </c>
      <c r="R694" s="32" t="s">
        <v>3703</v>
      </c>
    </row>
    <row r="695" spans="1:18" hidden="1" outlineLevel="2">
      <c r="A695" s="1"/>
      <c r="B695" s="1"/>
      <c r="C695" s="1" t="s">
        <v>444</v>
      </c>
      <c r="D695" s="2" t="s">
        <v>445</v>
      </c>
      <c r="E695" s="1" t="s">
        <v>28</v>
      </c>
      <c r="F695" s="5">
        <f t="shared" si="57"/>
        <v>22</v>
      </c>
      <c r="G695" s="5"/>
      <c r="H695" s="5"/>
      <c r="I695" s="5">
        <v>12</v>
      </c>
      <c r="J695" s="5">
        <v>10</v>
      </c>
      <c r="K695" s="5">
        <v>15300</v>
      </c>
      <c r="L695" s="5">
        <f t="shared" si="56"/>
        <v>336600</v>
      </c>
      <c r="M695" s="1"/>
      <c r="N695" s="14"/>
      <c r="O695" s="1" t="s">
        <v>43</v>
      </c>
      <c r="R695" s="32" t="s">
        <v>3703</v>
      </c>
    </row>
    <row r="696" spans="1:18" hidden="1" outlineLevel="2">
      <c r="A696" s="1"/>
      <c r="B696" s="1"/>
      <c r="C696" s="1" t="s">
        <v>446</v>
      </c>
      <c r="D696" s="2" t="s">
        <v>447</v>
      </c>
      <c r="E696" s="1" t="s">
        <v>28</v>
      </c>
      <c r="F696" s="5">
        <f t="shared" si="57"/>
        <v>14</v>
      </c>
      <c r="G696" s="5"/>
      <c r="H696" s="5"/>
      <c r="I696" s="5">
        <v>8</v>
      </c>
      <c r="J696" s="5">
        <v>6</v>
      </c>
      <c r="K696" s="5">
        <v>15300</v>
      </c>
      <c r="L696" s="5">
        <f t="shared" si="56"/>
        <v>214200</v>
      </c>
      <c r="M696" s="1"/>
      <c r="N696" s="14"/>
      <c r="O696" s="1" t="s">
        <v>43</v>
      </c>
      <c r="R696" s="32" t="s">
        <v>3703</v>
      </c>
    </row>
    <row r="697" spans="1:18" hidden="1" outlineLevel="2">
      <c r="A697" s="1"/>
      <c r="B697" s="1"/>
      <c r="C697" s="1" t="s">
        <v>448</v>
      </c>
      <c r="D697" s="2" t="s">
        <v>449</v>
      </c>
      <c r="E697" s="1" t="s">
        <v>28</v>
      </c>
      <c r="F697" s="5">
        <f t="shared" si="57"/>
        <v>2</v>
      </c>
      <c r="G697" s="5"/>
      <c r="H697" s="5"/>
      <c r="I697" s="5">
        <v>2</v>
      </c>
      <c r="J697" s="5"/>
      <c r="K697" s="5">
        <v>15300</v>
      </c>
      <c r="L697" s="5">
        <f t="shared" si="56"/>
        <v>30600</v>
      </c>
      <c r="M697" s="1"/>
      <c r="N697" s="14"/>
      <c r="O697" s="1" t="s">
        <v>43</v>
      </c>
      <c r="R697" s="32" t="s">
        <v>3703</v>
      </c>
    </row>
    <row r="698" spans="1:18" hidden="1" outlineLevel="2">
      <c r="A698" s="1"/>
      <c r="B698" s="1"/>
      <c r="C698" s="1" t="s">
        <v>450</v>
      </c>
      <c r="D698" s="2" t="s">
        <v>451</v>
      </c>
      <c r="E698" s="1" t="s">
        <v>28</v>
      </c>
      <c r="F698" s="5">
        <f t="shared" si="57"/>
        <v>8</v>
      </c>
      <c r="G698" s="5"/>
      <c r="H698" s="5"/>
      <c r="I698" s="5">
        <v>4</v>
      </c>
      <c r="J698" s="5">
        <v>4</v>
      </c>
      <c r="K698" s="5">
        <v>15300</v>
      </c>
      <c r="L698" s="5">
        <f t="shared" si="56"/>
        <v>122400</v>
      </c>
      <c r="M698" s="1"/>
      <c r="N698" s="14"/>
      <c r="O698" s="1" t="s">
        <v>43</v>
      </c>
      <c r="R698" s="32" t="s">
        <v>3703</v>
      </c>
    </row>
    <row r="699" spans="1:18" hidden="1" outlineLevel="2">
      <c r="A699" s="1"/>
      <c r="B699" s="1"/>
      <c r="C699" s="1" t="s">
        <v>452</v>
      </c>
      <c r="D699" s="2" t="s">
        <v>453</v>
      </c>
      <c r="E699" s="1" t="s">
        <v>28</v>
      </c>
      <c r="F699" s="5">
        <f t="shared" si="57"/>
        <v>2</v>
      </c>
      <c r="G699" s="5"/>
      <c r="H699" s="5"/>
      <c r="I699" s="5"/>
      <c r="J699" s="5">
        <v>2</v>
      </c>
      <c r="K699" s="5">
        <v>15300</v>
      </c>
      <c r="L699" s="5">
        <f t="shared" ref="L699:L730" si="58">F699*K699</f>
        <v>30600</v>
      </c>
      <c r="M699" s="1"/>
      <c r="N699" s="14"/>
      <c r="O699" s="1" t="s">
        <v>43</v>
      </c>
      <c r="R699" s="32" t="s">
        <v>3703</v>
      </c>
    </row>
    <row r="700" spans="1:18" ht="38.25" hidden="1" outlineLevel="2">
      <c r="A700" s="1"/>
      <c r="B700" s="1"/>
      <c r="C700" s="1" t="s">
        <v>454</v>
      </c>
      <c r="D700" s="2" t="s">
        <v>455</v>
      </c>
      <c r="E700" s="1" t="s">
        <v>28</v>
      </c>
      <c r="F700" s="5">
        <f t="shared" si="57"/>
        <v>2</v>
      </c>
      <c r="G700" s="5"/>
      <c r="H700" s="5"/>
      <c r="I700" s="5">
        <v>2</v>
      </c>
      <c r="J700" s="5"/>
      <c r="K700" s="5">
        <v>15300</v>
      </c>
      <c r="L700" s="5">
        <f t="shared" si="58"/>
        <v>30600</v>
      </c>
      <c r="M700" s="1"/>
      <c r="N700" s="14"/>
      <c r="O700" s="1" t="s">
        <v>43</v>
      </c>
      <c r="R700" s="32" t="s">
        <v>3703</v>
      </c>
    </row>
    <row r="701" spans="1:18" hidden="1" outlineLevel="2">
      <c r="A701" s="1"/>
      <c r="B701" s="1"/>
      <c r="C701" s="1" t="s">
        <v>456</v>
      </c>
      <c r="D701" s="2" t="s">
        <v>457</v>
      </c>
      <c r="E701" s="1" t="s">
        <v>28</v>
      </c>
      <c r="F701" s="5">
        <f t="shared" si="57"/>
        <v>7</v>
      </c>
      <c r="G701" s="5"/>
      <c r="H701" s="5"/>
      <c r="I701" s="5">
        <v>2</v>
      </c>
      <c r="J701" s="5">
        <v>5</v>
      </c>
      <c r="K701" s="5">
        <v>15300</v>
      </c>
      <c r="L701" s="5">
        <f t="shared" si="58"/>
        <v>107100</v>
      </c>
      <c r="M701" s="1"/>
      <c r="N701" s="14"/>
      <c r="O701" s="1" t="s">
        <v>43</v>
      </c>
      <c r="R701" s="32" t="s">
        <v>3703</v>
      </c>
    </row>
    <row r="702" spans="1:18" hidden="1" outlineLevel="2">
      <c r="A702" s="1"/>
      <c r="B702" s="1"/>
      <c r="C702" s="1" t="s">
        <v>458</v>
      </c>
      <c r="D702" s="2" t="s">
        <v>459</v>
      </c>
      <c r="E702" s="1" t="s">
        <v>28</v>
      </c>
      <c r="F702" s="5">
        <f t="shared" si="57"/>
        <v>3</v>
      </c>
      <c r="G702" s="5"/>
      <c r="H702" s="5"/>
      <c r="I702" s="5"/>
      <c r="J702" s="5">
        <v>3</v>
      </c>
      <c r="K702" s="5">
        <v>15300</v>
      </c>
      <c r="L702" s="5">
        <f t="shared" si="58"/>
        <v>45900</v>
      </c>
      <c r="M702" s="1"/>
      <c r="N702" s="14"/>
      <c r="O702" s="1" t="s">
        <v>43</v>
      </c>
      <c r="R702" s="32" t="s">
        <v>3703</v>
      </c>
    </row>
    <row r="703" spans="1:18" hidden="1" outlineLevel="2">
      <c r="A703" s="1"/>
      <c r="B703" s="1"/>
      <c r="C703" s="1" t="s">
        <v>460</v>
      </c>
      <c r="D703" s="2" t="s">
        <v>461</v>
      </c>
      <c r="E703" s="1" t="s">
        <v>28</v>
      </c>
      <c r="F703" s="5">
        <f t="shared" si="57"/>
        <v>2</v>
      </c>
      <c r="G703" s="5"/>
      <c r="H703" s="5"/>
      <c r="I703" s="5"/>
      <c r="J703" s="5">
        <v>2</v>
      </c>
      <c r="K703" s="5">
        <v>15300</v>
      </c>
      <c r="L703" s="5">
        <f t="shared" si="58"/>
        <v>30600</v>
      </c>
      <c r="M703" s="1"/>
      <c r="N703" s="14"/>
      <c r="O703" s="1" t="s">
        <v>43</v>
      </c>
      <c r="R703" s="32" t="s">
        <v>3703</v>
      </c>
    </row>
    <row r="704" spans="1:18" hidden="1" outlineLevel="2">
      <c r="A704" s="1"/>
      <c r="B704" s="1"/>
      <c r="C704" s="1" t="s">
        <v>462</v>
      </c>
      <c r="D704" s="2" t="s">
        <v>463</v>
      </c>
      <c r="E704" s="1" t="s">
        <v>28</v>
      </c>
      <c r="F704" s="5">
        <f t="shared" si="57"/>
        <v>2</v>
      </c>
      <c r="G704" s="5"/>
      <c r="H704" s="5"/>
      <c r="I704" s="5">
        <v>2</v>
      </c>
      <c r="J704" s="5"/>
      <c r="K704" s="5">
        <v>15300</v>
      </c>
      <c r="L704" s="5">
        <f t="shared" si="58"/>
        <v>30600</v>
      </c>
      <c r="M704" s="1"/>
      <c r="N704" s="14"/>
      <c r="O704" s="1" t="s">
        <v>43</v>
      </c>
      <c r="R704" s="32" t="s">
        <v>3703</v>
      </c>
    </row>
    <row r="705" spans="1:18" ht="25.5" collapsed="1">
      <c r="A705" s="1">
        <v>592</v>
      </c>
      <c r="B705" s="1"/>
      <c r="C705" s="1"/>
      <c r="D705" s="2" t="s">
        <v>464</v>
      </c>
      <c r="E705" s="1" t="s">
        <v>28</v>
      </c>
      <c r="F705" s="5">
        <f t="shared" si="57"/>
        <v>90</v>
      </c>
      <c r="G705" s="3" t="s">
        <v>16</v>
      </c>
      <c r="H705" s="3" t="s">
        <v>21</v>
      </c>
      <c r="I705" s="5">
        <f>SUM(I706:I718)</f>
        <v>4</v>
      </c>
      <c r="J705" s="5">
        <f>SUM(J706:J718)</f>
        <v>86</v>
      </c>
      <c r="K705" s="5">
        <v>14300</v>
      </c>
      <c r="L705" s="5">
        <f t="shared" si="58"/>
        <v>1287000</v>
      </c>
      <c r="M705" s="39" t="s">
        <v>119</v>
      </c>
      <c r="N705" s="14"/>
      <c r="O705" s="1" t="s">
        <v>43</v>
      </c>
      <c r="R705" s="32" t="s">
        <v>3703</v>
      </c>
    </row>
    <row r="706" spans="1:18" ht="25.5" hidden="1" outlineLevel="1">
      <c r="A706" s="1"/>
      <c r="B706" s="1"/>
      <c r="C706" s="1" t="s">
        <v>465</v>
      </c>
      <c r="D706" s="2" t="s">
        <v>466</v>
      </c>
      <c r="E706" s="1" t="s">
        <v>28</v>
      </c>
      <c r="F706" s="5">
        <f t="shared" si="57"/>
        <v>10</v>
      </c>
      <c r="G706" s="5"/>
      <c r="H706" s="5"/>
      <c r="I706" s="5">
        <v>2</v>
      </c>
      <c r="J706" s="5">
        <v>8</v>
      </c>
      <c r="K706" s="5">
        <v>14300</v>
      </c>
      <c r="L706" s="5">
        <f t="shared" si="58"/>
        <v>143000</v>
      </c>
      <c r="M706" s="1"/>
      <c r="N706" s="14"/>
      <c r="O706" s="1" t="s">
        <v>43</v>
      </c>
      <c r="R706" s="32" t="s">
        <v>3703</v>
      </c>
    </row>
    <row r="707" spans="1:18" ht="38.25" hidden="1" outlineLevel="1">
      <c r="A707" s="1"/>
      <c r="B707" s="1"/>
      <c r="C707" s="1" t="s">
        <v>467</v>
      </c>
      <c r="D707" s="2" t="s">
        <v>468</v>
      </c>
      <c r="E707" s="1" t="s">
        <v>28</v>
      </c>
      <c r="F707" s="5">
        <f t="shared" si="57"/>
        <v>8</v>
      </c>
      <c r="G707" s="5"/>
      <c r="H707" s="5"/>
      <c r="I707" s="5"/>
      <c r="J707" s="5">
        <v>8</v>
      </c>
      <c r="K707" s="5">
        <v>14300</v>
      </c>
      <c r="L707" s="5">
        <f t="shared" si="58"/>
        <v>114400</v>
      </c>
      <c r="M707" s="1"/>
      <c r="N707" s="14"/>
      <c r="O707" s="1" t="s">
        <v>43</v>
      </c>
      <c r="R707" s="32" t="s">
        <v>3703</v>
      </c>
    </row>
    <row r="708" spans="1:18" ht="25.5" hidden="1" outlineLevel="1">
      <c r="A708" s="1"/>
      <c r="B708" s="1"/>
      <c r="C708" s="1" t="s">
        <v>469</v>
      </c>
      <c r="D708" s="2" t="s">
        <v>470</v>
      </c>
      <c r="E708" s="1" t="s">
        <v>28</v>
      </c>
      <c r="F708" s="5">
        <f t="shared" si="57"/>
        <v>2</v>
      </c>
      <c r="G708" s="5"/>
      <c r="H708" s="5"/>
      <c r="I708" s="5"/>
      <c r="J708" s="5">
        <v>2</v>
      </c>
      <c r="K708" s="5">
        <v>14300</v>
      </c>
      <c r="L708" s="5">
        <f t="shared" si="58"/>
        <v>28600</v>
      </c>
      <c r="M708" s="1"/>
      <c r="N708" s="14"/>
      <c r="O708" s="1" t="s">
        <v>43</v>
      </c>
      <c r="R708" s="32" t="s">
        <v>3703</v>
      </c>
    </row>
    <row r="709" spans="1:18" ht="38.25" hidden="1" outlineLevel="1">
      <c r="A709" s="1"/>
      <c r="B709" s="1"/>
      <c r="C709" s="1" t="s">
        <v>471</v>
      </c>
      <c r="D709" s="2" t="s">
        <v>472</v>
      </c>
      <c r="E709" s="1" t="s">
        <v>28</v>
      </c>
      <c r="F709" s="5">
        <f t="shared" si="57"/>
        <v>6</v>
      </c>
      <c r="G709" s="5"/>
      <c r="H709" s="5"/>
      <c r="I709" s="5"/>
      <c r="J709" s="5">
        <v>6</v>
      </c>
      <c r="K709" s="5">
        <v>14300</v>
      </c>
      <c r="L709" s="5">
        <f t="shared" si="58"/>
        <v>85800</v>
      </c>
      <c r="M709" s="1"/>
      <c r="N709" s="14"/>
      <c r="O709" s="1" t="s">
        <v>43</v>
      </c>
      <c r="R709" s="32" t="s">
        <v>3703</v>
      </c>
    </row>
    <row r="710" spans="1:18" ht="38.25" hidden="1" outlineLevel="1">
      <c r="A710" s="1"/>
      <c r="B710" s="1"/>
      <c r="C710" s="1" t="s">
        <v>473</v>
      </c>
      <c r="D710" s="2" t="s">
        <v>474</v>
      </c>
      <c r="E710" s="1" t="s">
        <v>28</v>
      </c>
      <c r="F710" s="5">
        <f t="shared" si="57"/>
        <v>22</v>
      </c>
      <c r="G710" s="5"/>
      <c r="H710" s="5"/>
      <c r="I710" s="5">
        <v>2</v>
      </c>
      <c r="J710" s="5">
        <v>20</v>
      </c>
      <c r="K710" s="5">
        <v>14300</v>
      </c>
      <c r="L710" s="5">
        <f t="shared" si="58"/>
        <v>314600</v>
      </c>
      <c r="M710" s="1"/>
      <c r="N710" s="14"/>
      <c r="O710" s="1" t="s">
        <v>43</v>
      </c>
      <c r="R710" s="32" t="s">
        <v>3703</v>
      </c>
    </row>
    <row r="711" spans="1:18" ht="38.25" hidden="1" outlineLevel="1">
      <c r="A711" s="1"/>
      <c r="B711" s="1"/>
      <c r="C711" s="1" t="s">
        <v>475</v>
      </c>
      <c r="D711" s="2" t="s">
        <v>476</v>
      </c>
      <c r="E711" s="1" t="s">
        <v>28</v>
      </c>
      <c r="F711" s="5">
        <f t="shared" si="57"/>
        <v>5</v>
      </c>
      <c r="G711" s="5"/>
      <c r="H711" s="5"/>
      <c r="I711" s="5"/>
      <c r="J711" s="5">
        <v>5</v>
      </c>
      <c r="K711" s="5">
        <v>14300</v>
      </c>
      <c r="L711" s="5">
        <f t="shared" si="58"/>
        <v>71500</v>
      </c>
      <c r="M711" s="1"/>
      <c r="N711" s="14"/>
      <c r="O711" s="1" t="s">
        <v>43</v>
      </c>
      <c r="R711" s="32" t="s">
        <v>3703</v>
      </c>
    </row>
    <row r="712" spans="1:18" ht="38.25" hidden="1" outlineLevel="1">
      <c r="A712" s="1"/>
      <c r="B712" s="1"/>
      <c r="C712" s="1" t="s">
        <v>477</v>
      </c>
      <c r="D712" s="2" t="s">
        <v>478</v>
      </c>
      <c r="E712" s="1" t="s">
        <v>28</v>
      </c>
      <c r="F712" s="5">
        <f t="shared" si="57"/>
        <v>2</v>
      </c>
      <c r="G712" s="5"/>
      <c r="H712" s="5"/>
      <c r="I712" s="5"/>
      <c r="J712" s="5">
        <v>2</v>
      </c>
      <c r="K712" s="5">
        <v>14300</v>
      </c>
      <c r="L712" s="5">
        <f t="shared" si="58"/>
        <v>28600</v>
      </c>
      <c r="M712" s="1"/>
      <c r="N712" s="14"/>
      <c r="O712" s="1" t="s">
        <v>43</v>
      </c>
      <c r="R712" s="32" t="s">
        <v>3703</v>
      </c>
    </row>
    <row r="713" spans="1:18" ht="38.25" hidden="1" outlineLevel="1">
      <c r="A713" s="1"/>
      <c r="B713" s="1"/>
      <c r="C713" s="1" t="s">
        <v>479</v>
      </c>
      <c r="D713" s="2" t="s">
        <v>480</v>
      </c>
      <c r="E713" s="1" t="s">
        <v>28</v>
      </c>
      <c r="F713" s="5">
        <f t="shared" si="57"/>
        <v>13</v>
      </c>
      <c r="G713" s="5"/>
      <c r="H713" s="5"/>
      <c r="I713" s="5"/>
      <c r="J713" s="5">
        <v>13</v>
      </c>
      <c r="K713" s="5">
        <v>14300</v>
      </c>
      <c r="L713" s="5">
        <f t="shared" si="58"/>
        <v>185900</v>
      </c>
      <c r="M713" s="1"/>
      <c r="N713" s="14"/>
      <c r="O713" s="1" t="s">
        <v>43</v>
      </c>
      <c r="R713" s="32" t="s">
        <v>3703</v>
      </c>
    </row>
    <row r="714" spans="1:18" ht="38.25" hidden="1" outlineLevel="1">
      <c r="A714" s="1"/>
      <c r="B714" s="1"/>
      <c r="C714" s="1" t="s">
        <v>481</v>
      </c>
      <c r="D714" s="2" t="s">
        <v>482</v>
      </c>
      <c r="E714" s="1" t="s">
        <v>28</v>
      </c>
      <c r="F714" s="5">
        <f t="shared" si="57"/>
        <v>6</v>
      </c>
      <c r="G714" s="5"/>
      <c r="H714" s="5"/>
      <c r="I714" s="5"/>
      <c r="J714" s="5">
        <v>6</v>
      </c>
      <c r="K714" s="5">
        <v>14300</v>
      </c>
      <c r="L714" s="5">
        <f t="shared" si="58"/>
        <v>85800</v>
      </c>
      <c r="M714" s="1"/>
      <c r="N714" s="14"/>
      <c r="O714" s="1" t="s">
        <v>43</v>
      </c>
      <c r="R714" s="32" t="s">
        <v>3703</v>
      </c>
    </row>
    <row r="715" spans="1:18" ht="38.25" hidden="1" outlineLevel="1">
      <c r="A715" s="1"/>
      <c r="B715" s="1"/>
      <c r="C715" s="1" t="s">
        <v>483</v>
      </c>
      <c r="D715" s="2" t="s">
        <v>484</v>
      </c>
      <c r="E715" s="1" t="s">
        <v>28</v>
      </c>
      <c r="F715" s="5">
        <f t="shared" si="57"/>
        <v>2</v>
      </c>
      <c r="G715" s="5"/>
      <c r="H715" s="5"/>
      <c r="I715" s="5"/>
      <c r="J715" s="5">
        <v>2</v>
      </c>
      <c r="K715" s="5">
        <v>14300</v>
      </c>
      <c r="L715" s="5">
        <f t="shared" si="58"/>
        <v>28600</v>
      </c>
      <c r="M715" s="1"/>
      <c r="N715" s="14"/>
      <c r="O715" s="1" t="s">
        <v>43</v>
      </c>
      <c r="R715" s="32" t="s">
        <v>3703</v>
      </c>
    </row>
    <row r="716" spans="1:18" ht="38.25" hidden="1" outlineLevel="1">
      <c r="A716" s="1"/>
      <c r="B716" s="1"/>
      <c r="C716" s="1" t="s">
        <v>485</v>
      </c>
      <c r="D716" s="2" t="s">
        <v>486</v>
      </c>
      <c r="E716" s="1" t="s">
        <v>28</v>
      </c>
      <c r="F716" s="5">
        <f t="shared" si="57"/>
        <v>7</v>
      </c>
      <c r="G716" s="5"/>
      <c r="H716" s="5"/>
      <c r="I716" s="5"/>
      <c r="J716" s="5">
        <v>7</v>
      </c>
      <c r="K716" s="5">
        <v>14300</v>
      </c>
      <c r="L716" s="5">
        <f t="shared" si="58"/>
        <v>100100</v>
      </c>
      <c r="M716" s="1"/>
      <c r="N716" s="14"/>
      <c r="O716" s="1" t="s">
        <v>43</v>
      </c>
      <c r="R716" s="32" t="s">
        <v>3703</v>
      </c>
    </row>
    <row r="717" spans="1:18" ht="38.25" hidden="1" outlineLevel="1">
      <c r="A717" s="1"/>
      <c r="B717" s="1"/>
      <c r="C717" s="1" t="s">
        <v>487</v>
      </c>
      <c r="D717" s="2" t="s">
        <v>488</v>
      </c>
      <c r="E717" s="1" t="s">
        <v>28</v>
      </c>
      <c r="F717" s="5">
        <f t="shared" si="57"/>
        <v>5</v>
      </c>
      <c r="G717" s="5"/>
      <c r="H717" s="5"/>
      <c r="I717" s="5"/>
      <c r="J717" s="5">
        <v>5</v>
      </c>
      <c r="K717" s="5">
        <v>14300</v>
      </c>
      <c r="L717" s="5">
        <f t="shared" si="58"/>
        <v>71500</v>
      </c>
      <c r="M717" s="1"/>
      <c r="N717" s="14"/>
      <c r="O717" s="1" t="s">
        <v>43</v>
      </c>
      <c r="R717" s="32" t="s">
        <v>3703</v>
      </c>
    </row>
    <row r="718" spans="1:18" ht="38.25" hidden="1" outlineLevel="1">
      <c r="A718" s="1"/>
      <c r="B718" s="1"/>
      <c r="C718" s="1" t="s">
        <v>489</v>
      </c>
      <c r="D718" s="2" t="s">
        <v>490</v>
      </c>
      <c r="E718" s="1" t="s">
        <v>28</v>
      </c>
      <c r="F718" s="5">
        <f t="shared" si="57"/>
        <v>2</v>
      </c>
      <c r="G718" s="5"/>
      <c r="H718" s="5"/>
      <c r="I718" s="5"/>
      <c r="J718" s="5">
        <v>2</v>
      </c>
      <c r="K718" s="5">
        <v>14300</v>
      </c>
      <c r="L718" s="5">
        <f t="shared" si="58"/>
        <v>28600</v>
      </c>
      <c r="M718" s="1"/>
      <c r="N718" s="14"/>
      <c r="O718" s="1" t="s">
        <v>43</v>
      </c>
      <c r="R718" s="32" t="s">
        <v>3703</v>
      </c>
    </row>
    <row r="719" spans="1:18" collapsed="1">
      <c r="A719" s="1">
        <v>593</v>
      </c>
      <c r="B719" s="1"/>
      <c r="C719" s="1"/>
      <c r="D719" s="2" t="s">
        <v>491</v>
      </c>
      <c r="E719" s="1" t="s">
        <v>28</v>
      </c>
      <c r="F719" s="5">
        <f t="shared" si="57"/>
        <v>82</v>
      </c>
      <c r="G719" s="3" t="s">
        <v>16</v>
      </c>
      <c r="H719" s="3" t="s">
        <v>21</v>
      </c>
      <c r="I719" s="5">
        <f>SUM(I720:I732)</f>
        <v>25</v>
      </c>
      <c r="J719" s="5">
        <f>SUM(J720:J732)</f>
        <v>57</v>
      </c>
      <c r="K719" s="5">
        <v>31700</v>
      </c>
      <c r="L719" s="5">
        <f t="shared" si="58"/>
        <v>2599400</v>
      </c>
      <c r="M719" s="39" t="s">
        <v>119</v>
      </c>
      <c r="N719" s="14"/>
      <c r="O719" s="1" t="s">
        <v>43</v>
      </c>
      <c r="R719" s="32" t="s">
        <v>3703</v>
      </c>
    </row>
    <row r="720" spans="1:18" hidden="1" outlineLevel="1">
      <c r="A720" s="1"/>
      <c r="B720" s="1"/>
      <c r="C720" s="1" t="s">
        <v>492</v>
      </c>
      <c r="D720" s="2" t="s">
        <v>493</v>
      </c>
      <c r="E720" s="1" t="s">
        <v>28</v>
      </c>
      <c r="F720" s="5">
        <f t="shared" si="57"/>
        <v>5</v>
      </c>
      <c r="G720" s="5"/>
      <c r="H720" s="5"/>
      <c r="I720" s="5"/>
      <c r="J720" s="5">
        <v>5</v>
      </c>
      <c r="K720" s="5">
        <v>31700</v>
      </c>
      <c r="L720" s="5">
        <f t="shared" si="58"/>
        <v>158500</v>
      </c>
      <c r="M720" s="1"/>
      <c r="N720" s="14"/>
      <c r="O720" s="1" t="s">
        <v>43</v>
      </c>
      <c r="R720" s="32" t="s">
        <v>3703</v>
      </c>
    </row>
    <row r="721" spans="1:18" hidden="1" outlineLevel="1">
      <c r="A721" s="1"/>
      <c r="B721" s="1"/>
      <c r="C721" s="1" t="s">
        <v>494</v>
      </c>
      <c r="D721" s="2" t="s">
        <v>495</v>
      </c>
      <c r="E721" s="1" t="s">
        <v>28</v>
      </c>
      <c r="F721" s="5">
        <f t="shared" si="57"/>
        <v>5</v>
      </c>
      <c r="G721" s="5"/>
      <c r="H721" s="5"/>
      <c r="I721" s="5"/>
      <c r="J721" s="5">
        <v>5</v>
      </c>
      <c r="K721" s="5">
        <v>31700</v>
      </c>
      <c r="L721" s="5">
        <f t="shared" si="58"/>
        <v>158500</v>
      </c>
      <c r="M721" s="1"/>
      <c r="N721" s="14"/>
      <c r="O721" s="1" t="s">
        <v>43</v>
      </c>
      <c r="R721" s="32" t="s">
        <v>3703</v>
      </c>
    </row>
    <row r="722" spans="1:18" hidden="1" outlineLevel="1">
      <c r="A722" s="1"/>
      <c r="B722" s="1"/>
      <c r="C722" s="1" t="s">
        <v>496</v>
      </c>
      <c r="D722" s="2" t="s">
        <v>497</v>
      </c>
      <c r="E722" s="1" t="s">
        <v>28</v>
      </c>
      <c r="F722" s="5">
        <f t="shared" si="57"/>
        <v>9</v>
      </c>
      <c r="G722" s="5"/>
      <c r="H722" s="5"/>
      <c r="I722" s="5">
        <v>2</v>
      </c>
      <c r="J722" s="5">
        <v>7</v>
      </c>
      <c r="K722" s="5">
        <v>31700</v>
      </c>
      <c r="L722" s="5">
        <f t="shared" si="58"/>
        <v>285300</v>
      </c>
      <c r="M722" s="1"/>
      <c r="N722" s="14"/>
      <c r="O722" s="1" t="s">
        <v>43</v>
      </c>
      <c r="R722" s="32" t="s">
        <v>3703</v>
      </c>
    </row>
    <row r="723" spans="1:18" hidden="1" outlineLevel="1">
      <c r="A723" s="1"/>
      <c r="B723" s="1"/>
      <c r="C723" s="1" t="s">
        <v>498</v>
      </c>
      <c r="D723" s="2" t="s">
        <v>499</v>
      </c>
      <c r="E723" s="1" t="s">
        <v>28</v>
      </c>
      <c r="F723" s="5">
        <f t="shared" si="57"/>
        <v>20</v>
      </c>
      <c r="G723" s="5"/>
      <c r="H723" s="5"/>
      <c r="I723" s="5">
        <v>8</v>
      </c>
      <c r="J723" s="5">
        <v>12</v>
      </c>
      <c r="K723" s="5">
        <v>31700</v>
      </c>
      <c r="L723" s="5">
        <f t="shared" si="58"/>
        <v>634000</v>
      </c>
      <c r="M723" s="1"/>
      <c r="N723" s="14"/>
      <c r="O723" s="1" t="s">
        <v>43</v>
      </c>
      <c r="R723" s="32" t="s">
        <v>3703</v>
      </c>
    </row>
    <row r="724" spans="1:18" hidden="1" outlineLevel="1">
      <c r="A724" s="1"/>
      <c r="B724" s="1"/>
      <c r="C724" s="1" t="s">
        <v>500</v>
      </c>
      <c r="D724" s="2" t="s">
        <v>501</v>
      </c>
      <c r="E724" s="1" t="s">
        <v>28</v>
      </c>
      <c r="F724" s="5">
        <f t="shared" si="57"/>
        <v>5</v>
      </c>
      <c r="G724" s="5"/>
      <c r="H724" s="5"/>
      <c r="I724" s="5"/>
      <c r="J724" s="5">
        <v>5</v>
      </c>
      <c r="K724" s="5">
        <v>31700</v>
      </c>
      <c r="L724" s="5">
        <f t="shared" si="58"/>
        <v>158500</v>
      </c>
      <c r="M724" s="1"/>
      <c r="N724" s="14"/>
      <c r="O724" s="1" t="s">
        <v>43</v>
      </c>
      <c r="R724" s="32" t="s">
        <v>3703</v>
      </c>
    </row>
    <row r="725" spans="1:18" hidden="1" outlineLevel="1">
      <c r="A725" s="1"/>
      <c r="B725" s="1"/>
      <c r="C725" s="1" t="s">
        <v>502</v>
      </c>
      <c r="D725" s="2" t="s">
        <v>503</v>
      </c>
      <c r="E725" s="1" t="s">
        <v>28</v>
      </c>
      <c r="F725" s="5">
        <f t="shared" si="57"/>
        <v>10</v>
      </c>
      <c r="G725" s="5"/>
      <c r="H725" s="5"/>
      <c r="I725" s="5">
        <v>5</v>
      </c>
      <c r="J725" s="5">
        <v>5</v>
      </c>
      <c r="K725" s="5">
        <v>31700</v>
      </c>
      <c r="L725" s="5">
        <f t="shared" si="58"/>
        <v>317000</v>
      </c>
      <c r="M725" s="1"/>
      <c r="N725" s="14"/>
      <c r="O725" s="1" t="s">
        <v>43</v>
      </c>
      <c r="R725" s="32" t="s">
        <v>3703</v>
      </c>
    </row>
    <row r="726" spans="1:18" hidden="1" outlineLevel="1">
      <c r="A726" s="1"/>
      <c r="B726" s="1"/>
      <c r="C726" s="1" t="s">
        <v>504</v>
      </c>
      <c r="D726" s="2" t="s">
        <v>505</v>
      </c>
      <c r="E726" s="1" t="s">
        <v>28</v>
      </c>
      <c r="F726" s="5">
        <f t="shared" ref="F726:F757" si="59">I726+J726</f>
        <v>7</v>
      </c>
      <c r="G726" s="5"/>
      <c r="H726" s="5"/>
      <c r="I726" s="5">
        <v>2</v>
      </c>
      <c r="J726" s="5">
        <v>5</v>
      </c>
      <c r="K726" s="5">
        <v>31700</v>
      </c>
      <c r="L726" s="5">
        <f t="shared" si="58"/>
        <v>221900</v>
      </c>
      <c r="M726" s="1"/>
      <c r="N726" s="14"/>
      <c r="O726" s="1" t="s">
        <v>43</v>
      </c>
      <c r="R726" s="32" t="s">
        <v>3703</v>
      </c>
    </row>
    <row r="727" spans="1:18" hidden="1" outlineLevel="1">
      <c r="A727" s="1"/>
      <c r="B727" s="1"/>
      <c r="C727" s="1" t="s">
        <v>506</v>
      </c>
      <c r="D727" s="2" t="s">
        <v>507</v>
      </c>
      <c r="E727" s="1" t="s">
        <v>28</v>
      </c>
      <c r="F727" s="5">
        <f t="shared" si="59"/>
        <v>7</v>
      </c>
      <c r="G727" s="5"/>
      <c r="H727" s="5"/>
      <c r="I727" s="5">
        <v>2</v>
      </c>
      <c r="J727" s="5">
        <v>5</v>
      </c>
      <c r="K727" s="5">
        <v>31700</v>
      </c>
      <c r="L727" s="5">
        <f t="shared" si="58"/>
        <v>221900</v>
      </c>
      <c r="M727" s="1"/>
      <c r="N727" s="14"/>
      <c r="O727" s="1" t="s">
        <v>43</v>
      </c>
      <c r="R727" s="32" t="s">
        <v>3703</v>
      </c>
    </row>
    <row r="728" spans="1:18" hidden="1" outlineLevel="1">
      <c r="A728" s="1"/>
      <c r="B728" s="1"/>
      <c r="C728" s="1" t="s">
        <v>508</v>
      </c>
      <c r="D728" s="2" t="s">
        <v>509</v>
      </c>
      <c r="E728" s="1" t="s">
        <v>28</v>
      </c>
      <c r="F728" s="5">
        <f t="shared" si="59"/>
        <v>5</v>
      </c>
      <c r="G728" s="5"/>
      <c r="H728" s="5"/>
      <c r="I728" s="5">
        <v>2</v>
      </c>
      <c r="J728" s="5">
        <v>3</v>
      </c>
      <c r="K728" s="5">
        <v>31700</v>
      </c>
      <c r="L728" s="5">
        <f t="shared" si="58"/>
        <v>158500</v>
      </c>
      <c r="M728" s="1"/>
      <c r="N728" s="14"/>
      <c r="O728" s="1" t="s">
        <v>43</v>
      </c>
      <c r="R728" s="32" t="s">
        <v>3703</v>
      </c>
    </row>
    <row r="729" spans="1:18" hidden="1" outlineLevel="1">
      <c r="A729" s="1"/>
      <c r="B729" s="1"/>
      <c r="C729" s="1" t="s">
        <v>510</v>
      </c>
      <c r="D729" s="2" t="s">
        <v>511</v>
      </c>
      <c r="E729" s="1" t="s">
        <v>28</v>
      </c>
      <c r="F729" s="5">
        <f t="shared" si="59"/>
        <v>2</v>
      </c>
      <c r="G729" s="5"/>
      <c r="H729" s="5"/>
      <c r="I729" s="5">
        <v>2</v>
      </c>
      <c r="J729" s="5"/>
      <c r="K729" s="5">
        <v>31700</v>
      </c>
      <c r="L729" s="5">
        <f t="shared" si="58"/>
        <v>63400</v>
      </c>
      <c r="M729" s="1"/>
      <c r="N729" s="14"/>
      <c r="O729" s="1" t="s">
        <v>43</v>
      </c>
      <c r="R729" s="32" t="s">
        <v>3703</v>
      </c>
    </row>
    <row r="730" spans="1:18" ht="38.25" hidden="1" outlineLevel="1">
      <c r="A730" s="1"/>
      <c r="B730" s="1"/>
      <c r="C730" s="1" t="s">
        <v>512</v>
      </c>
      <c r="D730" s="2" t="s">
        <v>513</v>
      </c>
      <c r="E730" s="1" t="s">
        <v>28</v>
      </c>
      <c r="F730" s="5">
        <f t="shared" si="59"/>
        <v>2</v>
      </c>
      <c r="G730" s="5"/>
      <c r="H730" s="5"/>
      <c r="I730" s="5">
        <v>2</v>
      </c>
      <c r="J730" s="5"/>
      <c r="K730" s="5">
        <v>31700</v>
      </c>
      <c r="L730" s="5">
        <f t="shared" si="58"/>
        <v>63400</v>
      </c>
      <c r="M730" s="1"/>
      <c r="N730" s="14"/>
      <c r="O730" s="1" t="s">
        <v>43</v>
      </c>
      <c r="R730" s="32" t="s">
        <v>3703</v>
      </c>
    </row>
    <row r="731" spans="1:18" hidden="1" outlineLevel="1">
      <c r="A731" s="1"/>
      <c r="B731" s="1"/>
      <c r="C731" s="1" t="s">
        <v>514</v>
      </c>
      <c r="D731" s="2" t="s">
        <v>515</v>
      </c>
      <c r="E731" s="1" t="s">
        <v>28</v>
      </c>
      <c r="F731" s="5">
        <f t="shared" si="59"/>
        <v>3</v>
      </c>
      <c r="G731" s="5"/>
      <c r="H731" s="5"/>
      <c r="I731" s="5"/>
      <c r="J731" s="5">
        <v>3</v>
      </c>
      <c r="K731" s="5">
        <v>31700</v>
      </c>
      <c r="L731" s="5">
        <f t="shared" ref="L731:L745" si="60">F731*K731</f>
        <v>95100</v>
      </c>
      <c r="M731" s="1"/>
      <c r="N731" s="14"/>
      <c r="O731" s="1" t="s">
        <v>43</v>
      </c>
      <c r="R731" s="32" t="s">
        <v>3703</v>
      </c>
    </row>
    <row r="732" spans="1:18" ht="38.25" hidden="1" outlineLevel="1">
      <c r="A732" s="1"/>
      <c r="B732" s="1"/>
      <c r="C732" s="1" t="s">
        <v>516</v>
      </c>
      <c r="D732" s="2" t="s">
        <v>517</v>
      </c>
      <c r="E732" s="1" t="s">
        <v>28</v>
      </c>
      <c r="F732" s="5">
        <f t="shared" si="59"/>
        <v>2</v>
      </c>
      <c r="G732" s="5"/>
      <c r="H732" s="5"/>
      <c r="I732" s="5"/>
      <c r="J732" s="5">
        <v>2</v>
      </c>
      <c r="K732" s="5">
        <v>31700</v>
      </c>
      <c r="L732" s="5">
        <f t="shared" si="60"/>
        <v>63400</v>
      </c>
      <c r="M732" s="1"/>
      <c r="N732" s="14"/>
      <c r="O732" s="1" t="s">
        <v>43</v>
      </c>
      <c r="R732" s="32" t="s">
        <v>3703</v>
      </c>
    </row>
    <row r="733" spans="1:18" ht="38.25" collapsed="1">
      <c r="A733" s="1">
        <v>594</v>
      </c>
      <c r="B733" s="1"/>
      <c r="C733" s="1"/>
      <c r="D733" s="2" t="s">
        <v>518</v>
      </c>
      <c r="E733" s="1" t="s">
        <v>28</v>
      </c>
      <c r="F733" s="5">
        <f t="shared" si="59"/>
        <v>87</v>
      </c>
      <c r="G733" s="3" t="s">
        <v>16</v>
      </c>
      <c r="H733" s="3" t="s">
        <v>21</v>
      </c>
      <c r="I733" s="5">
        <f>SUM(I734:I745)</f>
        <v>46</v>
      </c>
      <c r="J733" s="5">
        <f>SUM(J734:J745)</f>
        <v>41</v>
      </c>
      <c r="K733" s="5">
        <v>29600</v>
      </c>
      <c r="L733" s="5">
        <f t="shared" si="60"/>
        <v>2575200</v>
      </c>
      <c r="M733" s="39" t="s">
        <v>119</v>
      </c>
      <c r="N733" s="14"/>
      <c r="O733" s="1" t="s">
        <v>43</v>
      </c>
      <c r="R733" s="32" t="s">
        <v>3703</v>
      </c>
    </row>
    <row r="734" spans="1:18" ht="38.25" hidden="1" outlineLevel="1">
      <c r="A734" s="1"/>
      <c r="B734" s="1"/>
      <c r="C734" s="1" t="s">
        <v>519</v>
      </c>
      <c r="D734" s="2" t="s">
        <v>520</v>
      </c>
      <c r="E734" s="1" t="s">
        <v>28</v>
      </c>
      <c r="F734" s="5">
        <f t="shared" si="59"/>
        <v>6</v>
      </c>
      <c r="G734" s="5"/>
      <c r="H734" s="5"/>
      <c r="I734" s="5">
        <v>4</v>
      </c>
      <c r="J734" s="5">
        <v>2</v>
      </c>
      <c r="K734" s="5">
        <v>29600</v>
      </c>
      <c r="L734" s="5">
        <f t="shared" si="60"/>
        <v>177600</v>
      </c>
      <c r="M734" s="1"/>
      <c r="N734" s="14"/>
      <c r="O734" s="1" t="s">
        <v>43</v>
      </c>
      <c r="R734" s="32" t="s">
        <v>3703</v>
      </c>
    </row>
    <row r="735" spans="1:18" ht="38.25" hidden="1" outlineLevel="1">
      <c r="A735" s="1"/>
      <c r="B735" s="1"/>
      <c r="C735" s="1" t="s">
        <v>521</v>
      </c>
      <c r="D735" s="2" t="s">
        <v>522</v>
      </c>
      <c r="E735" s="1" t="s">
        <v>28</v>
      </c>
      <c r="F735" s="5">
        <f t="shared" si="59"/>
        <v>12</v>
      </c>
      <c r="G735" s="5"/>
      <c r="H735" s="5"/>
      <c r="I735" s="5">
        <v>8</v>
      </c>
      <c r="J735" s="5">
        <v>4</v>
      </c>
      <c r="K735" s="5">
        <v>29600</v>
      </c>
      <c r="L735" s="5">
        <f t="shared" si="60"/>
        <v>355200</v>
      </c>
      <c r="M735" s="1"/>
      <c r="N735" s="14"/>
      <c r="O735" s="1" t="s">
        <v>43</v>
      </c>
      <c r="R735" s="32" t="s">
        <v>3703</v>
      </c>
    </row>
    <row r="736" spans="1:18" ht="38.25" hidden="1" outlineLevel="1">
      <c r="A736" s="1"/>
      <c r="B736" s="1"/>
      <c r="C736" s="1" t="s">
        <v>523</v>
      </c>
      <c r="D736" s="2" t="s">
        <v>524</v>
      </c>
      <c r="E736" s="1" t="s">
        <v>28</v>
      </c>
      <c r="F736" s="5">
        <f t="shared" si="59"/>
        <v>21</v>
      </c>
      <c r="G736" s="5"/>
      <c r="H736" s="5"/>
      <c r="I736" s="5">
        <v>11</v>
      </c>
      <c r="J736" s="5">
        <v>10</v>
      </c>
      <c r="K736" s="5">
        <v>29600</v>
      </c>
      <c r="L736" s="5">
        <f t="shared" si="60"/>
        <v>621600</v>
      </c>
      <c r="M736" s="1"/>
      <c r="N736" s="14"/>
      <c r="O736" s="1" t="s">
        <v>43</v>
      </c>
      <c r="R736" s="32" t="s">
        <v>3703</v>
      </c>
    </row>
    <row r="737" spans="1:18" ht="38.25" hidden="1" outlineLevel="1">
      <c r="A737" s="1"/>
      <c r="B737" s="1"/>
      <c r="C737" s="1" t="s">
        <v>525</v>
      </c>
      <c r="D737" s="2" t="s">
        <v>526</v>
      </c>
      <c r="E737" s="1" t="s">
        <v>28</v>
      </c>
      <c r="F737" s="5">
        <f t="shared" si="59"/>
        <v>11</v>
      </c>
      <c r="G737" s="5"/>
      <c r="H737" s="5"/>
      <c r="I737" s="5">
        <v>7</v>
      </c>
      <c r="J737" s="5">
        <v>4</v>
      </c>
      <c r="K737" s="5">
        <v>29600</v>
      </c>
      <c r="L737" s="5">
        <f t="shared" si="60"/>
        <v>325600</v>
      </c>
      <c r="M737" s="1"/>
      <c r="N737" s="14"/>
      <c r="O737" s="1" t="s">
        <v>43</v>
      </c>
      <c r="R737" s="32" t="s">
        <v>3703</v>
      </c>
    </row>
    <row r="738" spans="1:18" ht="38.25" hidden="1" outlineLevel="1">
      <c r="A738" s="1"/>
      <c r="B738" s="1"/>
      <c r="C738" s="1" t="s">
        <v>527</v>
      </c>
      <c r="D738" s="2" t="s">
        <v>528</v>
      </c>
      <c r="E738" s="1" t="s">
        <v>28</v>
      </c>
      <c r="F738" s="5">
        <f t="shared" si="59"/>
        <v>14</v>
      </c>
      <c r="G738" s="5"/>
      <c r="H738" s="5"/>
      <c r="I738" s="5">
        <v>4</v>
      </c>
      <c r="J738" s="5">
        <v>10</v>
      </c>
      <c r="K738" s="5">
        <v>29600</v>
      </c>
      <c r="L738" s="5">
        <f t="shared" si="60"/>
        <v>414400</v>
      </c>
      <c r="M738" s="1"/>
      <c r="N738" s="14"/>
      <c r="O738" s="1" t="s">
        <v>43</v>
      </c>
      <c r="R738" s="32" t="s">
        <v>3703</v>
      </c>
    </row>
    <row r="739" spans="1:18" ht="38.25" hidden="1" outlineLevel="1">
      <c r="A739" s="1"/>
      <c r="B739" s="1"/>
      <c r="C739" s="1" t="s">
        <v>529</v>
      </c>
      <c r="D739" s="2" t="s">
        <v>530</v>
      </c>
      <c r="E739" s="1" t="s">
        <v>28</v>
      </c>
      <c r="F739" s="5">
        <f t="shared" si="59"/>
        <v>4</v>
      </c>
      <c r="G739" s="5"/>
      <c r="H739" s="5"/>
      <c r="I739" s="5">
        <v>4</v>
      </c>
      <c r="J739" s="5"/>
      <c r="K739" s="5">
        <v>29600</v>
      </c>
      <c r="L739" s="5">
        <f t="shared" si="60"/>
        <v>118400</v>
      </c>
      <c r="M739" s="1"/>
      <c r="N739" s="14"/>
      <c r="O739" s="1" t="s">
        <v>43</v>
      </c>
      <c r="R739" s="32" t="s">
        <v>3703</v>
      </c>
    </row>
    <row r="740" spans="1:18" ht="38.25" hidden="1" outlineLevel="1">
      <c r="A740" s="1"/>
      <c r="B740" s="1"/>
      <c r="C740" s="1" t="s">
        <v>531</v>
      </c>
      <c r="D740" s="2" t="s">
        <v>532</v>
      </c>
      <c r="E740" s="1" t="s">
        <v>28</v>
      </c>
      <c r="F740" s="5">
        <f t="shared" si="59"/>
        <v>7</v>
      </c>
      <c r="G740" s="5"/>
      <c r="H740" s="5"/>
      <c r="I740" s="5">
        <v>2</v>
      </c>
      <c r="J740" s="5">
        <v>5</v>
      </c>
      <c r="K740" s="5">
        <v>29600</v>
      </c>
      <c r="L740" s="5">
        <f t="shared" si="60"/>
        <v>207200</v>
      </c>
      <c r="M740" s="1"/>
      <c r="N740" s="14"/>
      <c r="O740" s="1" t="s">
        <v>43</v>
      </c>
      <c r="R740" s="32" t="s">
        <v>3703</v>
      </c>
    </row>
    <row r="741" spans="1:18" ht="38.25" hidden="1" outlineLevel="1">
      <c r="A741" s="1"/>
      <c r="B741" s="1"/>
      <c r="C741" s="1" t="s">
        <v>533</v>
      </c>
      <c r="D741" s="2" t="s">
        <v>534</v>
      </c>
      <c r="E741" s="1" t="s">
        <v>28</v>
      </c>
      <c r="F741" s="5">
        <f t="shared" si="59"/>
        <v>4</v>
      </c>
      <c r="G741" s="5"/>
      <c r="H741" s="5"/>
      <c r="I741" s="5">
        <v>2</v>
      </c>
      <c r="J741" s="5">
        <v>2</v>
      </c>
      <c r="K741" s="5">
        <v>29600</v>
      </c>
      <c r="L741" s="5">
        <f t="shared" si="60"/>
        <v>118400</v>
      </c>
      <c r="M741" s="1"/>
      <c r="N741" s="14"/>
      <c r="O741" s="1" t="s">
        <v>43</v>
      </c>
      <c r="R741" s="32" t="s">
        <v>3703</v>
      </c>
    </row>
    <row r="742" spans="1:18" ht="38.25" hidden="1" outlineLevel="1">
      <c r="A742" s="1"/>
      <c r="B742" s="1"/>
      <c r="C742" s="1" t="s">
        <v>535</v>
      </c>
      <c r="D742" s="2" t="s">
        <v>536</v>
      </c>
      <c r="E742" s="1" t="s">
        <v>28</v>
      </c>
      <c r="F742" s="5">
        <f t="shared" si="59"/>
        <v>2</v>
      </c>
      <c r="G742" s="5"/>
      <c r="H742" s="5"/>
      <c r="I742" s="5">
        <v>2</v>
      </c>
      <c r="J742" s="5"/>
      <c r="K742" s="5">
        <v>29600</v>
      </c>
      <c r="L742" s="5">
        <f t="shared" si="60"/>
        <v>59200</v>
      </c>
      <c r="M742" s="1"/>
      <c r="N742" s="14"/>
      <c r="O742" s="1" t="s">
        <v>43</v>
      </c>
      <c r="R742" s="32" t="s">
        <v>3703</v>
      </c>
    </row>
    <row r="743" spans="1:18" ht="38.25" hidden="1" outlineLevel="1">
      <c r="A743" s="1"/>
      <c r="B743" s="1"/>
      <c r="C743" s="1" t="s">
        <v>537</v>
      </c>
      <c r="D743" s="2" t="s">
        <v>538</v>
      </c>
      <c r="E743" s="1" t="s">
        <v>28</v>
      </c>
      <c r="F743" s="5">
        <f t="shared" si="59"/>
        <v>2</v>
      </c>
      <c r="G743" s="5"/>
      <c r="H743" s="5"/>
      <c r="I743" s="5">
        <v>2</v>
      </c>
      <c r="J743" s="5"/>
      <c r="K743" s="5">
        <v>29600</v>
      </c>
      <c r="L743" s="5">
        <f t="shared" si="60"/>
        <v>59200</v>
      </c>
      <c r="M743" s="1"/>
      <c r="N743" s="14"/>
      <c r="O743" s="1" t="s">
        <v>43</v>
      </c>
      <c r="R743" s="32" t="s">
        <v>3703</v>
      </c>
    </row>
    <row r="744" spans="1:18" hidden="1" outlineLevel="1">
      <c r="A744" s="1"/>
      <c r="B744" s="1"/>
      <c r="C744" s="1" t="s">
        <v>539</v>
      </c>
      <c r="D744" s="2" t="s">
        <v>540</v>
      </c>
      <c r="E744" s="1" t="s">
        <v>28</v>
      </c>
      <c r="F744" s="5">
        <f t="shared" si="59"/>
        <v>2</v>
      </c>
      <c r="G744" s="5"/>
      <c r="H744" s="5"/>
      <c r="I744" s="5"/>
      <c r="J744" s="5">
        <v>2</v>
      </c>
      <c r="K744" s="5">
        <v>29600</v>
      </c>
      <c r="L744" s="5">
        <f t="shared" si="60"/>
        <v>59200</v>
      </c>
      <c r="M744" s="1"/>
      <c r="N744" s="14"/>
      <c r="O744" s="1" t="s">
        <v>43</v>
      </c>
      <c r="R744" s="32" t="s">
        <v>3703</v>
      </c>
    </row>
    <row r="745" spans="1:18" ht="38.25" hidden="1" outlineLevel="1">
      <c r="A745" s="1"/>
      <c r="B745" s="1"/>
      <c r="C745" s="1" t="s">
        <v>541</v>
      </c>
      <c r="D745" s="2" t="s">
        <v>542</v>
      </c>
      <c r="E745" s="1" t="s">
        <v>28</v>
      </c>
      <c r="F745" s="5">
        <f t="shared" si="59"/>
        <v>2</v>
      </c>
      <c r="G745" s="5"/>
      <c r="H745" s="5"/>
      <c r="I745" s="5"/>
      <c r="J745" s="5">
        <v>2</v>
      </c>
      <c r="K745" s="5">
        <v>29600</v>
      </c>
      <c r="L745" s="5">
        <f t="shared" si="60"/>
        <v>59200</v>
      </c>
      <c r="M745" s="1"/>
      <c r="N745" s="14"/>
      <c r="O745" s="1" t="s">
        <v>43</v>
      </c>
      <c r="R745" s="32" t="s">
        <v>3703</v>
      </c>
    </row>
    <row r="746" spans="1:18" ht="38.25" collapsed="1">
      <c r="A746" s="1">
        <v>595</v>
      </c>
      <c r="B746" s="1"/>
      <c r="C746" s="1"/>
      <c r="D746" s="2" t="s">
        <v>543</v>
      </c>
      <c r="E746" s="1" t="s">
        <v>28</v>
      </c>
      <c r="F746" s="5">
        <f t="shared" si="59"/>
        <v>407</v>
      </c>
      <c r="G746" s="3" t="s">
        <v>16</v>
      </c>
      <c r="H746" s="3" t="s">
        <v>21</v>
      </c>
      <c r="I746" s="5">
        <f>SUM(I747:I762)</f>
        <v>183</v>
      </c>
      <c r="J746" s="5">
        <f>SUM(J747:J762)</f>
        <v>224</v>
      </c>
      <c r="K746" s="5"/>
      <c r="L746" s="5">
        <f>SUM(L747:L762)</f>
        <v>6229300</v>
      </c>
      <c r="M746" s="39" t="s">
        <v>119</v>
      </c>
      <c r="N746" s="14"/>
      <c r="O746" s="1" t="s">
        <v>43</v>
      </c>
      <c r="R746" s="32" t="s">
        <v>3703</v>
      </c>
    </row>
    <row r="747" spans="1:18" hidden="1" outlineLevel="1">
      <c r="A747" s="1"/>
      <c r="B747" s="1"/>
      <c r="C747" s="1" t="s">
        <v>544</v>
      </c>
      <c r="D747" s="2" t="s">
        <v>545</v>
      </c>
      <c r="E747" s="1" t="s">
        <v>28</v>
      </c>
      <c r="F747" s="5">
        <f t="shared" si="59"/>
        <v>32</v>
      </c>
      <c r="G747" s="5"/>
      <c r="H747" s="5"/>
      <c r="I747" s="5">
        <v>15</v>
      </c>
      <c r="J747" s="5">
        <v>17</v>
      </c>
      <c r="K747" s="5">
        <v>15300</v>
      </c>
      <c r="L747" s="5">
        <f t="shared" ref="L747:L781" si="61">F747*K747</f>
        <v>489600</v>
      </c>
      <c r="M747" s="1"/>
      <c r="N747" s="14"/>
      <c r="O747" s="1" t="s">
        <v>43</v>
      </c>
      <c r="R747" s="32" t="s">
        <v>3703</v>
      </c>
    </row>
    <row r="748" spans="1:18" hidden="1" outlineLevel="1">
      <c r="A748" s="1"/>
      <c r="B748" s="1"/>
      <c r="C748" s="1" t="s">
        <v>546</v>
      </c>
      <c r="D748" s="2" t="s">
        <v>547</v>
      </c>
      <c r="E748" s="1" t="s">
        <v>28</v>
      </c>
      <c r="F748" s="5">
        <f t="shared" si="59"/>
        <v>48</v>
      </c>
      <c r="G748" s="5"/>
      <c r="H748" s="5"/>
      <c r="I748" s="5">
        <v>15</v>
      </c>
      <c r="J748" s="5">
        <v>33</v>
      </c>
      <c r="K748" s="5">
        <v>15300</v>
      </c>
      <c r="L748" s="5">
        <f t="shared" si="61"/>
        <v>734400</v>
      </c>
      <c r="M748" s="1"/>
      <c r="N748" s="14"/>
      <c r="O748" s="1" t="s">
        <v>43</v>
      </c>
      <c r="R748" s="32" t="s">
        <v>3703</v>
      </c>
    </row>
    <row r="749" spans="1:18" hidden="1" outlineLevel="1">
      <c r="A749" s="1"/>
      <c r="B749" s="1"/>
      <c r="C749" s="1" t="s">
        <v>548</v>
      </c>
      <c r="D749" s="2" t="s">
        <v>549</v>
      </c>
      <c r="E749" s="1" t="s">
        <v>28</v>
      </c>
      <c r="F749" s="5">
        <f t="shared" si="59"/>
        <v>21</v>
      </c>
      <c r="G749" s="5"/>
      <c r="H749" s="5"/>
      <c r="I749" s="5">
        <v>6</v>
      </c>
      <c r="J749" s="5">
        <v>15</v>
      </c>
      <c r="K749" s="5">
        <v>15300</v>
      </c>
      <c r="L749" s="5">
        <f t="shared" si="61"/>
        <v>321300</v>
      </c>
      <c r="M749" s="1"/>
      <c r="N749" s="14"/>
      <c r="O749" s="1" t="s">
        <v>43</v>
      </c>
      <c r="R749" s="32" t="s">
        <v>3703</v>
      </c>
    </row>
    <row r="750" spans="1:18" hidden="1" outlineLevel="1">
      <c r="A750" s="1"/>
      <c r="B750" s="1"/>
      <c r="C750" s="1" t="s">
        <v>550</v>
      </c>
      <c r="D750" s="2" t="s">
        <v>551</v>
      </c>
      <c r="E750" s="1" t="s">
        <v>28</v>
      </c>
      <c r="F750" s="5">
        <f t="shared" si="59"/>
        <v>108</v>
      </c>
      <c r="G750" s="5"/>
      <c r="H750" s="5"/>
      <c r="I750" s="5">
        <v>51</v>
      </c>
      <c r="J750" s="5">
        <v>57</v>
      </c>
      <c r="K750" s="5">
        <v>15300</v>
      </c>
      <c r="L750" s="5">
        <f t="shared" si="61"/>
        <v>1652400</v>
      </c>
      <c r="M750" s="1"/>
      <c r="N750" s="14"/>
      <c r="O750" s="1" t="s">
        <v>43</v>
      </c>
      <c r="R750" s="32" t="s">
        <v>3703</v>
      </c>
    </row>
    <row r="751" spans="1:18" hidden="1" outlineLevel="1">
      <c r="A751" s="1"/>
      <c r="B751" s="1"/>
      <c r="C751" s="1" t="s">
        <v>552</v>
      </c>
      <c r="D751" s="2" t="s">
        <v>553</v>
      </c>
      <c r="E751" s="1" t="s">
        <v>28</v>
      </c>
      <c r="F751" s="5">
        <f t="shared" si="59"/>
        <v>30</v>
      </c>
      <c r="G751" s="5"/>
      <c r="H751" s="5"/>
      <c r="I751" s="5">
        <v>20</v>
      </c>
      <c r="J751" s="5">
        <v>10</v>
      </c>
      <c r="K751" s="5">
        <v>15300</v>
      </c>
      <c r="L751" s="5">
        <f t="shared" si="61"/>
        <v>459000</v>
      </c>
      <c r="M751" s="1"/>
      <c r="N751" s="14"/>
      <c r="O751" s="1" t="s">
        <v>43</v>
      </c>
      <c r="R751" s="32" t="s">
        <v>3703</v>
      </c>
    </row>
    <row r="752" spans="1:18" hidden="1" outlineLevel="1">
      <c r="A752" s="1"/>
      <c r="B752" s="1"/>
      <c r="C752" s="1" t="s">
        <v>554</v>
      </c>
      <c r="D752" s="2" t="s">
        <v>555</v>
      </c>
      <c r="E752" s="1" t="s">
        <v>28</v>
      </c>
      <c r="F752" s="5">
        <f t="shared" si="59"/>
        <v>63</v>
      </c>
      <c r="G752" s="5"/>
      <c r="H752" s="5"/>
      <c r="I752" s="5">
        <v>31</v>
      </c>
      <c r="J752" s="5">
        <v>32</v>
      </c>
      <c r="K752" s="5">
        <v>15300</v>
      </c>
      <c r="L752" s="5">
        <f t="shared" si="61"/>
        <v>963900</v>
      </c>
      <c r="M752" s="1"/>
      <c r="N752" s="14"/>
      <c r="O752" s="1" t="s">
        <v>43</v>
      </c>
      <c r="R752" s="32" t="s">
        <v>3703</v>
      </c>
    </row>
    <row r="753" spans="1:18" hidden="1" outlineLevel="1">
      <c r="A753" s="1"/>
      <c r="B753" s="1"/>
      <c r="C753" s="1" t="s">
        <v>556</v>
      </c>
      <c r="D753" s="2" t="s">
        <v>557</v>
      </c>
      <c r="E753" s="1" t="s">
        <v>28</v>
      </c>
      <c r="F753" s="5">
        <f t="shared" si="59"/>
        <v>28</v>
      </c>
      <c r="G753" s="5"/>
      <c r="H753" s="5"/>
      <c r="I753" s="5">
        <v>13</v>
      </c>
      <c r="J753" s="5">
        <v>15</v>
      </c>
      <c r="K753" s="5">
        <v>15300</v>
      </c>
      <c r="L753" s="5">
        <f t="shared" si="61"/>
        <v>428400</v>
      </c>
      <c r="M753" s="1"/>
      <c r="N753" s="14"/>
      <c r="O753" s="1" t="s">
        <v>43</v>
      </c>
      <c r="R753" s="32" t="s">
        <v>3703</v>
      </c>
    </row>
    <row r="754" spans="1:18" hidden="1" outlineLevel="1">
      <c r="A754" s="1"/>
      <c r="B754" s="1"/>
      <c r="C754" s="1" t="s">
        <v>558</v>
      </c>
      <c r="D754" s="2" t="s">
        <v>559</v>
      </c>
      <c r="E754" s="1" t="s">
        <v>28</v>
      </c>
      <c r="F754" s="5">
        <f t="shared" si="59"/>
        <v>23</v>
      </c>
      <c r="G754" s="5"/>
      <c r="H754" s="5"/>
      <c r="I754" s="5">
        <v>13</v>
      </c>
      <c r="J754" s="5">
        <v>10</v>
      </c>
      <c r="K754" s="5">
        <v>15300</v>
      </c>
      <c r="L754" s="5">
        <f t="shared" si="61"/>
        <v>351900</v>
      </c>
      <c r="M754" s="1"/>
      <c r="N754" s="14"/>
      <c r="O754" s="1" t="s">
        <v>43</v>
      </c>
      <c r="R754" s="32" t="s">
        <v>3703</v>
      </c>
    </row>
    <row r="755" spans="1:18" hidden="1" outlineLevel="1">
      <c r="A755" s="1"/>
      <c r="B755" s="1"/>
      <c r="C755" s="1" t="s">
        <v>560</v>
      </c>
      <c r="D755" s="2" t="s">
        <v>561</v>
      </c>
      <c r="E755" s="1" t="s">
        <v>28</v>
      </c>
      <c r="F755" s="5">
        <f t="shared" si="59"/>
        <v>15</v>
      </c>
      <c r="G755" s="5"/>
      <c r="H755" s="5"/>
      <c r="I755" s="5">
        <v>9</v>
      </c>
      <c r="J755" s="5">
        <v>6</v>
      </c>
      <c r="K755" s="5">
        <v>15300</v>
      </c>
      <c r="L755" s="5">
        <f t="shared" si="61"/>
        <v>229500</v>
      </c>
      <c r="M755" s="1"/>
      <c r="N755" s="14"/>
      <c r="O755" s="1" t="s">
        <v>43</v>
      </c>
      <c r="R755" s="32" t="s">
        <v>3703</v>
      </c>
    </row>
    <row r="756" spans="1:18" hidden="1" outlineLevel="1">
      <c r="A756" s="1"/>
      <c r="B756" s="1"/>
      <c r="C756" s="1" t="s">
        <v>562</v>
      </c>
      <c r="D756" s="2" t="s">
        <v>563</v>
      </c>
      <c r="E756" s="1" t="s">
        <v>28</v>
      </c>
      <c r="F756" s="5">
        <f t="shared" si="59"/>
        <v>2</v>
      </c>
      <c r="G756" s="5"/>
      <c r="H756" s="5"/>
      <c r="I756" s="5">
        <v>2</v>
      </c>
      <c r="J756" s="5"/>
      <c r="K756" s="5">
        <v>15300</v>
      </c>
      <c r="L756" s="5">
        <f t="shared" si="61"/>
        <v>30600</v>
      </c>
      <c r="M756" s="1"/>
      <c r="N756" s="14"/>
      <c r="O756" s="1" t="s">
        <v>43</v>
      </c>
      <c r="R756" s="32" t="s">
        <v>3703</v>
      </c>
    </row>
    <row r="757" spans="1:18" hidden="1" outlineLevel="1">
      <c r="A757" s="1"/>
      <c r="B757" s="1"/>
      <c r="C757" s="1" t="s">
        <v>564</v>
      </c>
      <c r="D757" s="2" t="s">
        <v>565</v>
      </c>
      <c r="E757" s="1" t="s">
        <v>28</v>
      </c>
      <c r="F757" s="5">
        <f t="shared" si="59"/>
        <v>4</v>
      </c>
      <c r="G757" s="5"/>
      <c r="H757" s="5"/>
      <c r="I757" s="5">
        <v>2</v>
      </c>
      <c r="J757" s="5">
        <v>2</v>
      </c>
      <c r="K757" s="5">
        <v>15300</v>
      </c>
      <c r="L757" s="5">
        <f t="shared" si="61"/>
        <v>61200</v>
      </c>
      <c r="M757" s="1"/>
      <c r="N757" s="14"/>
      <c r="O757" s="1" t="s">
        <v>43</v>
      </c>
      <c r="R757" s="32" t="s">
        <v>3703</v>
      </c>
    </row>
    <row r="758" spans="1:18" hidden="1" outlineLevel="1">
      <c r="A758" s="1"/>
      <c r="B758" s="1"/>
      <c r="C758" s="1" t="s">
        <v>566</v>
      </c>
      <c r="D758" s="2" t="s">
        <v>567</v>
      </c>
      <c r="E758" s="1" t="s">
        <v>28</v>
      </c>
      <c r="F758" s="5">
        <f t="shared" ref="F758:F789" si="62">I758+J758</f>
        <v>6</v>
      </c>
      <c r="G758" s="5"/>
      <c r="H758" s="5"/>
      <c r="I758" s="5">
        <v>2</v>
      </c>
      <c r="J758" s="5">
        <v>4</v>
      </c>
      <c r="K758" s="5">
        <v>15300</v>
      </c>
      <c r="L758" s="5">
        <f t="shared" si="61"/>
        <v>91800</v>
      </c>
      <c r="M758" s="1"/>
      <c r="N758" s="14"/>
      <c r="O758" s="1" t="s">
        <v>43</v>
      </c>
      <c r="R758" s="32" t="s">
        <v>3703</v>
      </c>
    </row>
    <row r="759" spans="1:18" hidden="1" outlineLevel="1">
      <c r="A759" s="1"/>
      <c r="B759" s="1"/>
      <c r="C759" s="1" t="s">
        <v>568</v>
      </c>
      <c r="D759" s="2" t="s">
        <v>569</v>
      </c>
      <c r="E759" s="1" t="s">
        <v>28</v>
      </c>
      <c r="F759" s="5">
        <f t="shared" si="62"/>
        <v>14</v>
      </c>
      <c r="G759" s="5"/>
      <c r="H759" s="5"/>
      <c r="I759" s="5">
        <v>2</v>
      </c>
      <c r="J759" s="5">
        <v>12</v>
      </c>
      <c r="K759" s="5">
        <v>15300</v>
      </c>
      <c r="L759" s="5">
        <f t="shared" si="61"/>
        <v>214200</v>
      </c>
      <c r="M759" s="1"/>
      <c r="N759" s="14"/>
      <c r="O759" s="1" t="s">
        <v>43</v>
      </c>
      <c r="R759" s="32" t="s">
        <v>3703</v>
      </c>
    </row>
    <row r="760" spans="1:18" hidden="1" outlineLevel="1">
      <c r="A760" s="1"/>
      <c r="B760" s="1"/>
      <c r="C760" s="1" t="s">
        <v>570</v>
      </c>
      <c r="D760" s="2" t="s">
        <v>571</v>
      </c>
      <c r="E760" s="1" t="s">
        <v>28</v>
      </c>
      <c r="F760" s="5">
        <f t="shared" si="62"/>
        <v>2</v>
      </c>
      <c r="G760" s="5"/>
      <c r="H760" s="5"/>
      <c r="I760" s="5"/>
      <c r="J760" s="5">
        <v>2</v>
      </c>
      <c r="K760" s="5">
        <v>15300</v>
      </c>
      <c r="L760" s="5">
        <f t="shared" si="61"/>
        <v>30600</v>
      </c>
      <c r="M760" s="1"/>
      <c r="N760" s="14"/>
      <c r="O760" s="1" t="s">
        <v>43</v>
      </c>
      <c r="R760" s="32" t="s">
        <v>3703</v>
      </c>
    </row>
    <row r="761" spans="1:18" ht="38.25" hidden="1" outlineLevel="1">
      <c r="A761" s="1"/>
      <c r="B761" s="1"/>
      <c r="C761" s="1" t="s">
        <v>572</v>
      </c>
      <c r="D761" s="2" t="s">
        <v>573</v>
      </c>
      <c r="E761" s="1" t="s">
        <v>28</v>
      </c>
      <c r="F761" s="5">
        <f t="shared" si="62"/>
        <v>7</v>
      </c>
      <c r="G761" s="5"/>
      <c r="H761" s="5"/>
      <c r="I761" s="5">
        <v>2</v>
      </c>
      <c r="J761" s="5">
        <v>5</v>
      </c>
      <c r="K761" s="5">
        <v>15500</v>
      </c>
      <c r="L761" s="5">
        <f t="shared" si="61"/>
        <v>108500</v>
      </c>
      <c r="M761" s="1"/>
      <c r="N761" s="14"/>
      <c r="O761" s="1" t="s">
        <v>43</v>
      </c>
      <c r="R761" s="32" t="s">
        <v>3703</v>
      </c>
    </row>
    <row r="762" spans="1:18" hidden="1" outlineLevel="1">
      <c r="A762" s="1"/>
      <c r="B762" s="1"/>
      <c r="C762" s="1" t="s">
        <v>574</v>
      </c>
      <c r="D762" s="2" t="s">
        <v>575</v>
      </c>
      <c r="E762" s="1" t="s">
        <v>28</v>
      </c>
      <c r="F762" s="5">
        <f t="shared" si="62"/>
        <v>4</v>
      </c>
      <c r="G762" s="5"/>
      <c r="H762" s="5"/>
      <c r="I762" s="5"/>
      <c r="J762" s="5">
        <v>4</v>
      </c>
      <c r="K762" s="5">
        <v>15500</v>
      </c>
      <c r="L762" s="5">
        <f t="shared" si="61"/>
        <v>62000</v>
      </c>
      <c r="M762" s="1"/>
      <c r="N762" s="14"/>
      <c r="O762" s="1" t="s">
        <v>43</v>
      </c>
      <c r="R762" s="32" t="s">
        <v>3703</v>
      </c>
    </row>
    <row r="763" spans="1:18" ht="25.5" collapsed="1">
      <c r="A763" s="1">
        <v>596</v>
      </c>
      <c r="B763" s="1"/>
      <c r="C763" s="1"/>
      <c r="D763" s="2" t="s">
        <v>576</v>
      </c>
      <c r="E763" s="1" t="s">
        <v>28</v>
      </c>
      <c r="F763" s="5">
        <f t="shared" si="62"/>
        <v>286</v>
      </c>
      <c r="G763" s="3" t="s">
        <v>16</v>
      </c>
      <c r="H763" s="3" t="s">
        <v>21</v>
      </c>
      <c r="I763" s="5">
        <f>SUM(I764:I781)</f>
        <v>100</v>
      </c>
      <c r="J763" s="5">
        <f>SUM(J764:J781)</f>
        <v>186</v>
      </c>
      <c r="K763" s="5">
        <v>14300</v>
      </c>
      <c r="L763" s="5">
        <f t="shared" si="61"/>
        <v>4089800</v>
      </c>
      <c r="M763" s="39" t="s">
        <v>119</v>
      </c>
      <c r="N763" s="14"/>
      <c r="O763" s="1" t="s">
        <v>43</v>
      </c>
      <c r="R763" s="32" t="s">
        <v>3703</v>
      </c>
    </row>
    <row r="764" spans="1:18" ht="38.25" hidden="1" outlineLevel="1">
      <c r="A764" s="1"/>
      <c r="B764" s="1"/>
      <c r="C764" s="1" t="s">
        <v>577</v>
      </c>
      <c r="D764" s="2" t="s">
        <v>578</v>
      </c>
      <c r="E764" s="1" t="s">
        <v>28</v>
      </c>
      <c r="F764" s="5">
        <f t="shared" si="62"/>
        <v>19</v>
      </c>
      <c r="G764" s="5"/>
      <c r="H764" s="5"/>
      <c r="I764" s="5">
        <v>4</v>
      </c>
      <c r="J764" s="5">
        <v>15</v>
      </c>
      <c r="K764" s="5">
        <v>14300</v>
      </c>
      <c r="L764" s="5">
        <f t="shared" si="61"/>
        <v>271700</v>
      </c>
      <c r="M764" s="1"/>
      <c r="N764" s="14"/>
      <c r="O764" s="1" t="s">
        <v>43</v>
      </c>
      <c r="R764" s="32" t="s">
        <v>3703</v>
      </c>
    </row>
    <row r="765" spans="1:18" ht="38.25" hidden="1" outlineLevel="1">
      <c r="A765" s="1"/>
      <c r="B765" s="1"/>
      <c r="C765" s="1" t="s">
        <v>579</v>
      </c>
      <c r="D765" s="2" t="s">
        <v>580</v>
      </c>
      <c r="E765" s="1" t="s">
        <v>28</v>
      </c>
      <c r="F765" s="5">
        <f t="shared" si="62"/>
        <v>29</v>
      </c>
      <c r="G765" s="5"/>
      <c r="H765" s="5"/>
      <c r="I765" s="5">
        <v>12</v>
      </c>
      <c r="J765" s="5">
        <v>17</v>
      </c>
      <c r="K765" s="5">
        <v>14300</v>
      </c>
      <c r="L765" s="5">
        <f t="shared" si="61"/>
        <v>414700</v>
      </c>
      <c r="M765" s="1"/>
      <c r="N765" s="14"/>
      <c r="O765" s="1" t="s">
        <v>43</v>
      </c>
      <c r="R765" s="32" t="s">
        <v>3703</v>
      </c>
    </row>
    <row r="766" spans="1:18" ht="38.25" hidden="1" outlineLevel="1">
      <c r="A766" s="1"/>
      <c r="B766" s="1"/>
      <c r="C766" s="1" t="s">
        <v>581</v>
      </c>
      <c r="D766" s="2" t="s">
        <v>582</v>
      </c>
      <c r="E766" s="1" t="s">
        <v>28</v>
      </c>
      <c r="F766" s="5">
        <f t="shared" si="62"/>
        <v>49</v>
      </c>
      <c r="G766" s="5"/>
      <c r="H766" s="5"/>
      <c r="I766" s="5">
        <v>14</v>
      </c>
      <c r="J766" s="5">
        <v>35</v>
      </c>
      <c r="K766" s="5">
        <v>14300</v>
      </c>
      <c r="L766" s="5">
        <f t="shared" si="61"/>
        <v>700700</v>
      </c>
      <c r="M766" s="1"/>
      <c r="N766" s="14"/>
      <c r="O766" s="1" t="s">
        <v>43</v>
      </c>
      <c r="R766" s="32" t="s">
        <v>3703</v>
      </c>
    </row>
    <row r="767" spans="1:18" ht="38.25" hidden="1" outlineLevel="1">
      <c r="A767" s="1"/>
      <c r="B767" s="1"/>
      <c r="C767" s="1" t="s">
        <v>583</v>
      </c>
      <c r="D767" s="2" t="s">
        <v>584</v>
      </c>
      <c r="E767" s="1" t="s">
        <v>28</v>
      </c>
      <c r="F767" s="5">
        <f t="shared" si="62"/>
        <v>16</v>
      </c>
      <c r="G767" s="5"/>
      <c r="H767" s="5"/>
      <c r="I767" s="5">
        <v>6</v>
      </c>
      <c r="J767" s="5">
        <v>10</v>
      </c>
      <c r="K767" s="5">
        <v>14300</v>
      </c>
      <c r="L767" s="5">
        <f t="shared" si="61"/>
        <v>228800</v>
      </c>
      <c r="M767" s="1"/>
      <c r="N767" s="14"/>
      <c r="O767" s="1" t="s">
        <v>43</v>
      </c>
      <c r="R767" s="32" t="s">
        <v>3703</v>
      </c>
    </row>
    <row r="768" spans="1:18" ht="38.25" hidden="1" outlineLevel="1">
      <c r="A768" s="1"/>
      <c r="B768" s="1"/>
      <c r="C768" s="1" t="s">
        <v>585</v>
      </c>
      <c r="D768" s="2" t="s">
        <v>586</v>
      </c>
      <c r="E768" s="1" t="s">
        <v>28</v>
      </c>
      <c r="F768" s="5">
        <f t="shared" si="62"/>
        <v>20</v>
      </c>
      <c r="G768" s="5"/>
      <c r="H768" s="5"/>
      <c r="I768" s="5">
        <v>5</v>
      </c>
      <c r="J768" s="5">
        <v>15</v>
      </c>
      <c r="K768" s="5">
        <v>14300</v>
      </c>
      <c r="L768" s="5">
        <f t="shared" si="61"/>
        <v>286000</v>
      </c>
      <c r="M768" s="1"/>
      <c r="N768" s="14"/>
      <c r="O768" s="1" t="s">
        <v>43</v>
      </c>
      <c r="R768" s="32" t="s">
        <v>3703</v>
      </c>
    </row>
    <row r="769" spans="1:18" ht="38.25" hidden="1" outlineLevel="1">
      <c r="A769" s="1"/>
      <c r="B769" s="1"/>
      <c r="C769" s="1" t="s">
        <v>587</v>
      </c>
      <c r="D769" s="2" t="s">
        <v>588</v>
      </c>
      <c r="E769" s="1" t="s">
        <v>28</v>
      </c>
      <c r="F769" s="5">
        <f t="shared" si="62"/>
        <v>13</v>
      </c>
      <c r="G769" s="5"/>
      <c r="H769" s="5"/>
      <c r="I769" s="5">
        <v>13</v>
      </c>
      <c r="J769" s="5"/>
      <c r="K769" s="5">
        <v>14300</v>
      </c>
      <c r="L769" s="5">
        <f t="shared" si="61"/>
        <v>185900</v>
      </c>
      <c r="M769" s="1"/>
      <c r="N769" s="14"/>
      <c r="O769" s="1" t="s">
        <v>43</v>
      </c>
      <c r="R769" s="32" t="s">
        <v>3703</v>
      </c>
    </row>
    <row r="770" spans="1:18" ht="38.25" hidden="1" outlineLevel="1">
      <c r="A770" s="1"/>
      <c r="B770" s="1"/>
      <c r="C770" s="1" t="s">
        <v>589</v>
      </c>
      <c r="D770" s="2" t="s">
        <v>590</v>
      </c>
      <c r="E770" s="1" t="s">
        <v>28</v>
      </c>
      <c r="F770" s="5">
        <f t="shared" si="62"/>
        <v>8</v>
      </c>
      <c r="G770" s="5"/>
      <c r="H770" s="5"/>
      <c r="I770" s="5">
        <v>8</v>
      </c>
      <c r="J770" s="5"/>
      <c r="K770" s="5">
        <v>14300</v>
      </c>
      <c r="L770" s="5">
        <f t="shared" si="61"/>
        <v>114400</v>
      </c>
      <c r="M770" s="1"/>
      <c r="N770" s="14"/>
      <c r="O770" s="1" t="s">
        <v>43</v>
      </c>
      <c r="R770" s="32" t="s">
        <v>3703</v>
      </c>
    </row>
    <row r="771" spans="1:18" ht="38.25" hidden="1" outlineLevel="1">
      <c r="A771" s="1"/>
      <c r="B771" s="1"/>
      <c r="C771" s="1" t="s">
        <v>591</v>
      </c>
      <c r="D771" s="2" t="s">
        <v>592</v>
      </c>
      <c r="E771" s="1" t="s">
        <v>28</v>
      </c>
      <c r="F771" s="5">
        <f t="shared" si="62"/>
        <v>2</v>
      </c>
      <c r="G771" s="5"/>
      <c r="H771" s="5"/>
      <c r="I771" s="5">
        <v>2</v>
      </c>
      <c r="J771" s="5"/>
      <c r="K771" s="5">
        <v>14300</v>
      </c>
      <c r="L771" s="5">
        <f t="shared" si="61"/>
        <v>28600</v>
      </c>
      <c r="M771" s="1"/>
      <c r="N771" s="14"/>
      <c r="O771" s="1" t="s">
        <v>43</v>
      </c>
      <c r="R771" s="32" t="s">
        <v>3703</v>
      </c>
    </row>
    <row r="772" spans="1:18" ht="38.25" hidden="1" outlineLevel="1">
      <c r="A772" s="1"/>
      <c r="B772" s="1"/>
      <c r="C772" s="1" t="s">
        <v>593</v>
      </c>
      <c r="D772" s="2" t="s">
        <v>594</v>
      </c>
      <c r="E772" s="1" t="s">
        <v>28</v>
      </c>
      <c r="F772" s="5">
        <f t="shared" si="62"/>
        <v>2</v>
      </c>
      <c r="G772" s="5"/>
      <c r="H772" s="5"/>
      <c r="I772" s="5"/>
      <c r="J772" s="5">
        <v>2</v>
      </c>
      <c r="K772" s="5">
        <v>14300</v>
      </c>
      <c r="L772" s="5">
        <f t="shared" si="61"/>
        <v>28600</v>
      </c>
      <c r="M772" s="1"/>
      <c r="N772" s="14"/>
      <c r="O772" s="1" t="s">
        <v>43</v>
      </c>
      <c r="R772" s="32" t="s">
        <v>3703</v>
      </c>
    </row>
    <row r="773" spans="1:18" ht="38.25" hidden="1" outlineLevel="1">
      <c r="A773" s="1"/>
      <c r="B773" s="1"/>
      <c r="C773" s="1" t="s">
        <v>595</v>
      </c>
      <c r="D773" s="2" t="s">
        <v>596</v>
      </c>
      <c r="E773" s="1" t="s">
        <v>28</v>
      </c>
      <c r="F773" s="5">
        <f t="shared" si="62"/>
        <v>4</v>
      </c>
      <c r="G773" s="5"/>
      <c r="H773" s="5"/>
      <c r="I773" s="5"/>
      <c r="J773" s="5">
        <v>4</v>
      </c>
      <c r="K773" s="5">
        <v>14300</v>
      </c>
      <c r="L773" s="5">
        <f t="shared" si="61"/>
        <v>57200</v>
      </c>
      <c r="M773" s="1"/>
      <c r="N773" s="14"/>
      <c r="O773" s="1" t="s">
        <v>43</v>
      </c>
      <c r="R773" s="32" t="s">
        <v>3703</v>
      </c>
    </row>
    <row r="774" spans="1:18" ht="38.25" hidden="1" outlineLevel="1">
      <c r="A774" s="1"/>
      <c r="B774" s="1"/>
      <c r="C774" s="1" t="s">
        <v>597</v>
      </c>
      <c r="D774" s="2" t="s">
        <v>598</v>
      </c>
      <c r="E774" s="1" t="s">
        <v>28</v>
      </c>
      <c r="F774" s="5">
        <f t="shared" si="62"/>
        <v>22</v>
      </c>
      <c r="G774" s="5"/>
      <c r="H774" s="5"/>
      <c r="I774" s="5">
        <v>2</v>
      </c>
      <c r="J774" s="5">
        <v>20</v>
      </c>
      <c r="K774" s="5">
        <v>14300</v>
      </c>
      <c r="L774" s="5">
        <f t="shared" si="61"/>
        <v>314600</v>
      </c>
      <c r="M774" s="1"/>
      <c r="N774" s="14"/>
      <c r="O774" s="1" t="s">
        <v>43</v>
      </c>
      <c r="R774" s="32" t="s">
        <v>3703</v>
      </c>
    </row>
    <row r="775" spans="1:18" ht="38.25" hidden="1" outlineLevel="1">
      <c r="A775" s="1"/>
      <c r="B775" s="1"/>
      <c r="C775" s="1" t="s">
        <v>599</v>
      </c>
      <c r="D775" s="2" t="s">
        <v>600</v>
      </c>
      <c r="E775" s="1" t="s">
        <v>28</v>
      </c>
      <c r="F775" s="5">
        <f t="shared" si="62"/>
        <v>8</v>
      </c>
      <c r="G775" s="5"/>
      <c r="H775" s="5"/>
      <c r="I775" s="5"/>
      <c r="J775" s="5">
        <v>8</v>
      </c>
      <c r="K775" s="5">
        <v>14300</v>
      </c>
      <c r="L775" s="5">
        <f t="shared" si="61"/>
        <v>114400</v>
      </c>
      <c r="M775" s="1"/>
      <c r="N775" s="14"/>
      <c r="O775" s="1" t="s">
        <v>43</v>
      </c>
      <c r="R775" s="32" t="s">
        <v>3703</v>
      </c>
    </row>
    <row r="776" spans="1:18" ht="38.25" hidden="1" outlineLevel="1">
      <c r="A776" s="1"/>
      <c r="B776" s="1"/>
      <c r="C776" s="1" t="s">
        <v>601</v>
      </c>
      <c r="D776" s="2" t="s">
        <v>602</v>
      </c>
      <c r="E776" s="1" t="s">
        <v>28</v>
      </c>
      <c r="F776" s="5">
        <f t="shared" si="62"/>
        <v>5</v>
      </c>
      <c r="G776" s="5"/>
      <c r="H776" s="5"/>
      <c r="I776" s="5">
        <v>2</v>
      </c>
      <c r="J776" s="5">
        <v>3</v>
      </c>
      <c r="K776" s="5">
        <v>14300</v>
      </c>
      <c r="L776" s="5">
        <f t="shared" si="61"/>
        <v>71500</v>
      </c>
      <c r="M776" s="1"/>
      <c r="N776" s="14"/>
      <c r="O776" s="1" t="s">
        <v>43</v>
      </c>
      <c r="R776" s="32" t="s">
        <v>3703</v>
      </c>
    </row>
    <row r="777" spans="1:18" ht="38.25" hidden="1" outlineLevel="1">
      <c r="A777" s="1"/>
      <c r="B777" s="1"/>
      <c r="C777" s="1" t="s">
        <v>603</v>
      </c>
      <c r="D777" s="2" t="s">
        <v>604</v>
      </c>
      <c r="E777" s="1" t="s">
        <v>28</v>
      </c>
      <c r="F777" s="5">
        <f t="shared" si="62"/>
        <v>6</v>
      </c>
      <c r="G777" s="5"/>
      <c r="H777" s="5"/>
      <c r="I777" s="5"/>
      <c r="J777" s="5">
        <v>6</v>
      </c>
      <c r="K777" s="5">
        <v>14300</v>
      </c>
      <c r="L777" s="5">
        <f t="shared" si="61"/>
        <v>85800</v>
      </c>
      <c r="M777" s="1"/>
      <c r="N777" s="14"/>
      <c r="O777" s="1" t="s">
        <v>43</v>
      </c>
      <c r="R777" s="32" t="s">
        <v>3703</v>
      </c>
    </row>
    <row r="778" spans="1:18" ht="38.25" hidden="1" outlineLevel="1">
      <c r="A778" s="1"/>
      <c r="B778" s="1"/>
      <c r="C778" s="1" t="s">
        <v>605</v>
      </c>
      <c r="D778" s="2" t="s">
        <v>606</v>
      </c>
      <c r="E778" s="1" t="s">
        <v>28</v>
      </c>
      <c r="F778" s="5">
        <f t="shared" si="62"/>
        <v>7</v>
      </c>
      <c r="G778" s="5"/>
      <c r="H778" s="5"/>
      <c r="I778" s="5"/>
      <c r="J778" s="5">
        <v>7</v>
      </c>
      <c r="K778" s="5">
        <v>14300</v>
      </c>
      <c r="L778" s="5">
        <f t="shared" si="61"/>
        <v>100100</v>
      </c>
      <c r="M778" s="1"/>
      <c r="N778" s="14"/>
      <c r="O778" s="1" t="s">
        <v>43</v>
      </c>
      <c r="R778" s="32" t="s">
        <v>3703</v>
      </c>
    </row>
    <row r="779" spans="1:18" ht="38.25" hidden="1" outlineLevel="1">
      <c r="A779" s="1"/>
      <c r="B779" s="1"/>
      <c r="C779" s="1" t="s">
        <v>607</v>
      </c>
      <c r="D779" s="2" t="s">
        <v>608</v>
      </c>
      <c r="E779" s="1" t="s">
        <v>28</v>
      </c>
      <c r="F779" s="5">
        <f t="shared" si="62"/>
        <v>55</v>
      </c>
      <c r="G779" s="5"/>
      <c r="H779" s="5"/>
      <c r="I779" s="5">
        <v>20</v>
      </c>
      <c r="J779" s="5">
        <v>35</v>
      </c>
      <c r="K779" s="5">
        <v>14300</v>
      </c>
      <c r="L779" s="5">
        <f t="shared" si="61"/>
        <v>786500</v>
      </c>
      <c r="M779" s="1"/>
      <c r="N779" s="14"/>
      <c r="O779" s="1" t="s">
        <v>43</v>
      </c>
      <c r="R779" s="32" t="s">
        <v>3703</v>
      </c>
    </row>
    <row r="780" spans="1:18" ht="38.25" hidden="1" outlineLevel="1">
      <c r="A780" s="1"/>
      <c r="B780" s="1"/>
      <c r="C780" s="1" t="s">
        <v>609</v>
      </c>
      <c r="D780" s="2" t="s">
        <v>610</v>
      </c>
      <c r="E780" s="1" t="s">
        <v>28</v>
      </c>
      <c r="F780" s="5">
        <f t="shared" si="62"/>
        <v>19</v>
      </c>
      <c r="G780" s="5"/>
      <c r="H780" s="5"/>
      <c r="I780" s="5">
        <v>12</v>
      </c>
      <c r="J780" s="5">
        <v>7</v>
      </c>
      <c r="K780" s="5">
        <v>14300</v>
      </c>
      <c r="L780" s="5">
        <f t="shared" si="61"/>
        <v>271700</v>
      </c>
      <c r="M780" s="1"/>
      <c r="N780" s="14"/>
      <c r="O780" s="1" t="s">
        <v>43</v>
      </c>
      <c r="R780" s="32" t="s">
        <v>3703</v>
      </c>
    </row>
    <row r="781" spans="1:18" ht="38.25" hidden="1" outlineLevel="1">
      <c r="A781" s="1"/>
      <c r="B781" s="1"/>
      <c r="C781" s="1" t="s">
        <v>611</v>
      </c>
      <c r="D781" s="2" t="s">
        <v>612</v>
      </c>
      <c r="E781" s="1" t="s">
        <v>28</v>
      </c>
      <c r="F781" s="5">
        <f t="shared" si="62"/>
        <v>2</v>
      </c>
      <c r="G781" s="5"/>
      <c r="H781" s="5"/>
      <c r="I781" s="5"/>
      <c r="J781" s="5">
        <v>2</v>
      </c>
      <c r="K781" s="5">
        <v>14300</v>
      </c>
      <c r="L781" s="5">
        <f t="shared" si="61"/>
        <v>28600</v>
      </c>
      <c r="M781" s="1"/>
      <c r="N781" s="14"/>
      <c r="O781" s="1" t="s">
        <v>43</v>
      </c>
      <c r="R781" s="32" t="s">
        <v>3703</v>
      </c>
    </row>
    <row r="782" spans="1:18" collapsed="1">
      <c r="A782" s="1">
        <v>597</v>
      </c>
      <c r="B782" s="1"/>
      <c r="C782" s="1"/>
      <c r="D782" s="2" t="s">
        <v>613</v>
      </c>
      <c r="E782" s="1" t="s">
        <v>28</v>
      </c>
      <c r="F782" s="5">
        <f t="shared" si="62"/>
        <v>97</v>
      </c>
      <c r="G782" s="3" t="s">
        <v>16</v>
      </c>
      <c r="H782" s="3" t="s">
        <v>21</v>
      </c>
      <c r="I782" s="5">
        <v>51</v>
      </c>
      <c r="J782" s="5">
        <v>46</v>
      </c>
      <c r="K782" s="5"/>
      <c r="L782" s="5">
        <f>SUM(L783:L792)</f>
        <v>3088100</v>
      </c>
      <c r="M782" s="39" t="s">
        <v>119</v>
      </c>
      <c r="N782" s="14"/>
      <c r="O782" s="1" t="s">
        <v>43</v>
      </c>
      <c r="R782" s="32" t="s">
        <v>3703</v>
      </c>
    </row>
    <row r="783" spans="1:18" ht="38.25" hidden="1" outlineLevel="1">
      <c r="A783" s="1"/>
      <c r="B783" s="1"/>
      <c r="C783" s="1" t="s">
        <v>614</v>
      </c>
      <c r="D783" s="2" t="s">
        <v>615</v>
      </c>
      <c r="E783" s="1" t="s">
        <v>28</v>
      </c>
      <c r="F783" s="5">
        <f t="shared" si="62"/>
        <v>13</v>
      </c>
      <c r="G783" s="5"/>
      <c r="H783" s="5"/>
      <c r="I783" s="5">
        <v>8</v>
      </c>
      <c r="J783" s="5">
        <v>5</v>
      </c>
      <c r="K783" s="5">
        <v>31700</v>
      </c>
      <c r="L783" s="5">
        <f t="shared" ref="L783:L814" si="63">F783*K783</f>
        <v>412100</v>
      </c>
      <c r="M783" s="1"/>
      <c r="N783" s="14"/>
      <c r="O783" s="1" t="s">
        <v>43</v>
      </c>
      <c r="R783" s="32" t="s">
        <v>3703</v>
      </c>
    </row>
    <row r="784" spans="1:18" ht="38.25" hidden="1" outlineLevel="1">
      <c r="A784" s="1"/>
      <c r="B784" s="1"/>
      <c r="C784" s="1" t="s">
        <v>616</v>
      </c>
      <c r="D784" s="2" t="s">
        <v>617</v>
      </c>
      <c r="E784" s="1" t="s">
        <v>28</v>
      </c>
      <c r="F784" s="5">
        <f t="shared" si="62"/>
        <v>12</v>
      </c>
      <c r="G784" s="5"/>
      <c r="H784" s="5"/>
      <c r="I784" s="5">
        <v>7</v>
      </c>
      <c r="J784" s="5">
        <v>5</v>
      </c>
      <c r="K784" s="5">
        <v>31700</v>
      </c>
      <c r="L784" s="5">
        <f t="shared" si="63"/>
        <v>380400</v>
      </c>
      <c r="M784" s="1"/>
      <c r="N784" s="14"/>
      <c r="O784" s="1" t="s">
        <v>43</v>
      </c>
      <c r="R784" s="32" t="s">
        <v>3703</v>
      </c>
    </row>
    <row r="785" spans="1:18" ht="38.25" hidden="1" outlineLevel="1">
      <c r="A785" s="1"/>
      <c r="B785" s="1"/>
      <c r="C785" s="1" t="s">
        <v>618</v>
      </c>
      <c r="D785" s="2" t="s">
        <v>619</v>
      </c>
      <c r="E785" s="1" t="s">
        <v>28</v>
      </c>
      <c r="F785" s="5">
        <f t="shared" si="62"/>
        <v>21</v>
      </c>
      <c r="G785" s="5"/>
      <c r="H785" s="5"/>
      <c r="I785" s="5">
        <v>14</v>
      </c>
      <c r="J785" s="5">
        <v>7</v>
      </c>
      <c r="K785" s="5">
        <v>31700</v>
      </c>
      <c r="L785" s="5">
        <f t="shared" si="63"/>
        <v>665700</v>
      </c>
      <c r="M785" s="1"/>
      <c r="N785" s="14"/>
      <c r="O785" s="1" t="s">
        <v>43</v>
      </c>
      <c r="R785" s="32" t="s">
        <v>3703</v>
      </c>
    </row>
    <row r="786" spans="1:18" ht="38.25" hidden="1" outlineLevel="1">
      <c r="A786" s="1"/>
      <c r="B786" s="1"/>
      <c r="C786" s="1" t="s">
        <v>620</v>
      </c>
      <c r="D786" s="2" t="s">
        <v>621</v>
      </c>
      <c r="E786" s="1" t="s">
        <v>28</v>
      </c>
      <c r="F786" s="5">
        <f t="shared" si="62"/>
        <v>5</v>
      </c>
      <c r="G786" s="5"/>
      <c r="H786" s="5"/>
      <c r="I786" s="5">
        <v>3</v>
      </c>
      <c r="J786" s="5">
        <v>2</v>
      </c>
      <c r="K786" s="5">
        <v>31700</v>
      </c>
      <c r="L786" s="5">
        <f t="shared" si="63"/>
        <v>158500</v>
      </c>
      <c r="M786" s="1"/>
      <c r="N786" s="14"/>
      <c r="O786" s="1" t="s">
        <v>43</v>
      </c>
      <c r="R786" s="32" t="s">
        <v>3703</v>
      </c>
    </row>
    <row r="787" spans="1:18" ht="38.25" hidden="1" outlineLevel="1">
      <c r="A787" s="1"/>
      <c r="B787" s="1"/>
      <c r="C787" s="1" t="s">
        <v>622</v>
      </c>
      <c r="D787" s="2" t="s">
        <v>623</v>
      </c>
      <c r="E787" s="1" t="s">
        <v>28</v>
      </c>
      <c r="F787" s="5">
        <f t="shared" si="62"/>
        <v>16</v>
      </c>
      <c r="G787" s="5"/>
      <c r="H787" s="5"/>
      <c r="I787" s="5">
        <v>7</v>
      </c>
      <c r="J787" s="5">
        <v>9</v>
      </c>
      <c r="K787" s="5">
        <v>31700</v>
      </c>
      <c r="L787" s="5">
        <f t="shared" si="63"/>
        <v>507200</v>
      </c>
      <c r="M787" s="1"/>
      <c r="N787" s="14"/>
      <c r="O787" s="1" t="s">
        <v>43</v>
      </c>
      <c r="R787" s="32" t="s">
        <v>3703</v>
      </c>
    </row>
    <row r="788" spans="1:18" ht="38.25" hidden="1" outlineLevel="1">
      <c r="A788" s="1"/>
      <c r="B788" s="1"/>
      <c r="C788" s="1" t="s">
        <v>624</v>
      </c>
      <c r="D788" s="2" t="s">
        <v>625</v>
      </c>
      <c r="E788" s="1" t="s">
        <v>28</v>
      </c>
      <c r="F788" s="5">
        <f t="shared" si="62"/>
        <v>13</v>
      </c>
      <c r="G788" s="5"/>
      <c r="H788" s="5"/>
      <c r="I788" s="5">
        <v>6</v>
      </c>
      <c r="J788" s="5">
        <v>7</v>
      </c>
      <c r="K788" s="5">
        <v>31700</v>
      </c>
      <c r="L788" s="5">
        <f t="shared" si="63"/>
        <v>412100</v>
      </c>
      <c r="M788" s="1"/>
      <c r="N788" s="14"/>
      <c r="O788" s="1" t="s">
        <v>43</v>
      </c>
      <c r="R788" s="32" t="s">
        <v>3703</v>
      </c>
    </row>
    <row r="789" spans="1:18" ht="38.25" hidden="1" outlineLevel="1">
      <c r="A789" s="1"/>
      <c r="B789" s="1"/>
      <c r="C789" s="1" t="s">
        <v>626</v>
      </c>
      <c r="D789" s="2" t="s">
        <v>627</v>
      </c>
      <c r="E789" s="1" t="s">
        <v>28</v>
      </c>
      <c r="F789" s="5">
        <f t="shared" si="62"/>
        <v>7</v>
      </c>
      <c r="G789" s="5"/>
      <c r="H789" s="5"/>
      <c r="I789" s="5">
        <v>2</v>
      </c>
      <c r="J789" s="5">
        <v>5</v>
      </c>
      <c r="K789" s="5">
        <v>31700</v>
      </c>
      <c r="L789" s="5">
        <f t="shared" si="63"/>
        <v>221900</v>
      </c>
      <c r="M789" s="1"/>
      <c r="N789" s="14"/>
      <c r="O789" s="1" t="s">
        <v>43</v>
      </c>
      <c r="R789" s="32" t="s">
        <v>3703</v>
      </c>
    </row>
    <row r="790" spans="1:18" ht="38.25" hidden="1" outlineLevel="1">
      <c r="A790" s="1"/>
      <c r="B790" s="1"/>
      <c r="C790" s="1" t="s">
        <v>628</v>
      </c>
      <c r="D790" s="2" t="s">
        <v>629</v>
      </c>
      <c r="E790" s="1" t="s">
        <v>28</v>
      </c>
      <c r="F790" s="5">
        <f t="shared" ref="F790:F821" si="64">I790+J790</f>
        <v>4</v>
      </c>
      <c r="G790" s="5"/>
      <c r="H790" s="5"/>
      <c r="I790" s="5">
        <v>2</v>
      </c>
      <c r="J790" s="5">
        <v>2</v>
      </c>
      <c r="K790" s="5">
        <v>35000</v>
      </c>
      <c r="L790" s="5">
        <f t="shared" si="63"/>
        <v>140000</v>
      </c>
      <c r="M790" s="1"/>
      <c r="N790" s="14"/>
      <c r="O790" s="1" t="s">
        <v>43</v>
      </c>
      <c r="R790" s="32" t="s">
        <v>3703</v>
      </c>
    </row>
    <row r="791" spans="1:18" hidden="1" outlineLevel="1">
      <c r="A791" s="1"/>
      <c r="B791" s="1"/>
      <c r="C791" s="1" t="s">
        <v>630</v>
      </c>
      <c r="D791" s="2" t="s">
        <v>631</v>
      </c>
      <c r="E791" s="1" t="s">
        <v>28</v>
      </c>
      <c r="F791" s="5">
        <f t="shared" si="64"/>
        <v>4</v>
      </c>
      <c r="G791" s="5"/>
      <c r="H791" s="5"/>
      <c r="I791" s="5"/>
      <c r="J791" s="5">
        <v>4</v>
      </c>
      <c r="K791" s="5">
        <v>31700</v>
      </c>
      <c r="L791" s="5">
        <f t="shared" si="63"/>
        <v>126800</v>
      </c>
      <c r="M791" s="1"/>
      <c r="N791" s="14"/>
      <c r="O791" s="1" t="s">
        <v>43</v>
      </c>
      <c r="R791" s="32" t="s">
        <v>3703</v>
      </c>
    </row>
    <row r="792" spans="1:18" hidden="1" outlineLevel="1">
      <c r="A792" s="1"/>
      <c r="B792" s="1"/>
      <c r="C792" s="1" t="s">
        <v>632</v>
      </c>
      <c r="D792" s="2" t="s">
        <v>633</v>
      </c>
      <c r="E792" s="1" t="s">
        <v>28</v>
      </c>
      <c r="F792" s="5">
        <f t="shared" si="64"/>
        <v>2</v>
      </c>
      <c r="G792" s="5"/>
      <c r="H792" s="5"/>
      <c r="I792" s="5">
        <v>2</v>
      </c>
      <c r="J792" s="5"/>
      <c r="K792" s="5">
        <v>31700</v>
      </c>
      <c r="L792" s="5">
        <f t="shared" si="63"/>
        <v>63400</v>
      </c>
      <c r="M792" s="1"/>
      <c r="N792" s="14"/>
      <c r="O792" s="1" t="s">
        <v>43</v>
      </c>
      <c r="R792" s="32" t="s">
        <v>3703</v>
      </c>
    </row>
    <row r="793" spans="1:18" ht="38.25" collapsed="1">
      <c r="A793" s="1">
        <v>598</v>
      </c>
      <c r="B793" s="1"/>
      <c r="C793" s="1"/>
      <c r="D793" s="2" t="s">
        <v>634</v>
      </c>
      <c r="E793" s="1" t="s">
        <v>28</v>
      </c>
      <c r="F793" s="5">
        <f t="shared" si="64"/>
        <v>202</v>
      </c>
      <c r="G793" s="3" t="s">
        <v>16</v>
      </c>
      <c r="H793" s="3" t="s">
        <v>21</v>
      </c>
      <c r="I793" s="5">
        <f>SUM(I794:I809)</f>
        <v>81</v>
      </c>
      <c r="J793" s="5">
        <f>SUM(J794:J809)</f>
        <v>121</v>
      </c>
      <c r="K793" s="5">
        <v>29600</v>
      </c>
      <c r="L793" s="5">
        <f t="shared" si="63"/>
        <v>5979200</v>
      </c>
      <c r="M793" s="39" t="s">
        <v>119</v>
      </c>
      <c r="N793" s="14"/>
      <c r="O793" s="1" t="s">
        <v>43</v>
      </c>
      <c r="R793" s="32" t="s">
        <v>3703</v>
      </c>
    </row>
    <row r="794" spans="1:18" hidden="1" outlineLevel="1">
      <c r="A794" s="1"/>
      <c r="B794" s="1"/>
      <c r="C794" s="1" t="s">
        <v>635</v>
      </c>
      <c r="D794" s="2" t="s">
        <v>636</v>
      </c>
      <c r="E794" s="1" t="s">
        <v>28</v>
      </c>
      <c r="F794" s="5">
        <f t="shared" si="64"/>
        <v>51</v>
      </c>
      <c r="G794" s="5"/>
      <c r="H794" s="5"/>
      <c r="I794" s="5">
        <v>11</v>
      </c>
      <c r="J794" s="5">
        <v>40</v>
      </c>
      <c r="K794" s="5">
        <v>29600</v>
      </c>
      <c r="L794" s="5">
        <f t="shared" si="63"/>
        <v>1509600</v>
      </c>
      <c r="M794" s="1"/>
      <c r="N794" s="14"/>
      <c r="O794" s="1" t="s">
        <v>43</v>
      </c>
      <c r="R794" s="32" t="s">
        <v>3703</v>
      </c>
    </row>
    <row r="795" spans="1:18" hidden="1" outlineLevel="1">
      <c r="A795" s="1"/>
      <c r="B795" s="1"/>
      <c r="C795" s="1" t="s">
        <v>637</v>
      </c>
      <c r="D795" s="2" t="s">
        <v>638</v>
      </c>
      <c r="E795" s="1" t="s">
        <v>28</v>
      </c>
      <c r="F795" s="5">
        <f t="shared" si="64"/>
        <v>14</v>
      </c>
      <c r="G795" s="5"/>
      <c r="H795" s="5"/>
      <c r="I795" s="5">
        <v>6</v>
      </c>
      <c r="J795" s="5">
        <v>8</v>
      </c>
      <c r="K795" s="5">
        <v>29600</v>
      </c>
      <c r="L795" s="5">
        <f t="shared" si="63"/>
        <v>414400</v>
      </c>
      <c r="M795" s="1"/>
      <c r="N795" s="14"/>
      <c r="O795" s="1" t="s">
        <v>43</v>
      </c>
      <c r="R795" s="32" t="s">
        <v>3703</v>
      </c>
    </row>
    <row r="796" spans="1:18" hidden="1" outlineLevel="1">
      <c r="A796" s="1"/>
      <c r="B796" s="1"/>
      <c r="C796" s="1" t="s">
        <v>639</v>
      </c>
      <c r="D796" s="2" t="s">
        <v>640</v>
      </c>
      <c r="E796" s="1" t="s">
        <v>28</v>
      </c>
      <c r="F796" s="5">
        <f t="shared" si="64"/>
        <v>20</v>
      </c>
      <c r="G796" s="5"/>
      <c r="H796" s="5"/>
      <c r="I796" s="5">
        <v>10</v>
      </c>
      <c r="J796" s="5">
        <v>10</v>
      </c>
      <c r="K796" s="5">
        <v>29600</v>
      </c>
      <c r="L796" s="5">
        <f t="shared" si="63"/>
        <v>592000</v>
      </c>
      <c r="M796" s="1"/>
      <c r="N796" s="14"/>
      <c r="O796" s="1" t="s">
        <v>43</v>
      </c>
      <c r="R796" s="32" t="s">
        <v>3703</v>
      </c>
    </row>
    <row r="797" spans="1:18" hidden="1" outlineLevel="1">
      <c r="A797" s="1"/>
      <c r="B797" s="1"/>
      <c r="C797" s="1" t="s">
        <v>641</v>
      </c>
      <c r="D797" s="2" t="s">
        <v>642</v>
      </c>
      <c r="E797" s="1" t="s">
        <v>28</v>
      </c>
      <c r="F797" s="5">
        <f t="shared" si="64"/>
        <v>6</v>
      </c>
      <c r="G797" s="5"/>
      <c r="H797" s="5"/>
      <c r="I797" s="5">
        <v>4</v>
      </c>
      <c r="J797" s="5">
        <v>2</v>
      </c>
      <c r="K797" s="5">
        <v>29600</v>
      </c>
      <c r="L797" s="5">
        <f t="shared" si="63"/>
        <v>177600</v>
      </c>
      <c r="M797" s="1"/>
      <c r="N797" s="14"/>
      <c r="O797" s="1" t="s">
        <v>43</v>
      </c>
      <c r="R797" s="32" t="s">
        <v>3703</v>
      </c>
    </row>
    <row r="798" spans="1:18" hidden="1" outlineLevel="1">
      <c r="A798" s="1"/>
      <c r="B798" s="1"/>
      <c r="C798" s="1" t="s">
        <v>643</v>
      </c>
      <c r="D798" s="2" t="s">
        <v>644</v>
      </c>
      <c r="E798" s="1" t="s">
        <v>28</v>
      </c>
      <c r="F798" s="5">
        <f t="shared" si="64"/>
        <v>6</v>
      </c>
      <c r="G798" s="5"/>
      <c r="H798" s="5"/>
      <c r="I798" s="5">
        <v>4</v>
      </c>
      <c r="J798" s="5">
        <v>2</v>
      </c>
      <c r="K798" s="5">
        <v>29600</v>
      </c>
      <c r="L798" s="5">
        <f t="shared" si="63"/>
        <v>177600</v>
      </c>
      <c r="M798" s="1"/>
      <c r="N798" s="14"/>
      <c r="O798" s="1" t="s">
        <v>43</v>
      </c>
      <c r="R798" s="32" t="s">
        <v>3703</v>
      </c>
    </row>
    <row r="799" spans="1:18" hidden="1" outlineLevel="1">
      <c r="A799" s="1"/>
      <c r="B799" s="1"/>
      <c r="C799" s="1" t="s">
        <v>645</v>
      </c>
      <c r="D799" s="2" t="s">
        <v>646</v>
      </c>
      <c r="E799" s="1" t="s">
        <v>28</v>
      </c>
      <c r="F799" s="5">
        <f t="shared" si="64"/>
        <v>2</v>
      </c>
      <c r="G799" s="5"/>
      <c r="H799" s="5"/>
      <c r="I799" s="5"/>
      <c r="J799" s="5">
        <v>2</v>
      </c>
      <c r="K799" s="5">
        <v>29600</v>
      </c>
      <c r="L799" s="5">
        <f t="shared" si="63"/>
        <v>59200</v>
      </c>
      <c r="M799" s="1"/>
      <c r="N799" s="14"/>
      <c r="O799" s="1" t="s">
        <v>43</v>
      </c>
      <c r="R799" s="32" t="s">
        <v>3703</v>
      </c>
    </row>
    <row r="800" spans="1:18" ht="38.25" hidden="1" outlineLevel="1">
      <c r="A800" s="1"/>
      <c r="B800" s="1"/>
      <c r="C800" s="1" t="s">
        <v>647</v>
      </c>
      <c r="D800" s="2" t="s">
        <v>648</v>
      </c>
      <c r="E800" s="1" t="s">
        <v>28</v>
      </c>
      <c r="F800" s="5">
        <f t="shared" si="64"/>
        <v>12</v>
      </c>
      <c r="G800" s="5"/>
      <c r="H800" s="5"/>
      <c r="I800" s="5">
        <v>3</v>
      </c>
      <c r="J800" s="5">
        <v>9</v>
      </c>
      <c r="K800" s="5">
        <v>29600</v>
      </c>
      <c r="L800" s="5">
        <f t="shared" si="63"/>
        <v>355200</v>
      </c>
      <c r="M800" s="1"/>
      <c r="N800" s="14"/>
      <c r="O800" s="1" t="s">
        <v>43</v>
      </c>
      <c r="R800" s="32" t="s">
        <v>3703</v>
      </c>
    </row>
    <row r="801" spans="1:22" ht="38.25" hidden="1" outlineLevel="1">
      <c r="A801" s="1"/>
      <c r="B801" s="1"/>
      <c r="C801" s="1" t="s">
        <v>649</v>
      </c>
      <c r="D801" s="2" t="s">
        <v>650</v>
      </c>
      <c r="E801" s="1" t="s">
        <v>28</v>
      </c>
      <c r="F801" s="5">
        <f t="shared" si="64"/>
        <v>14</v>
      </c>
      <c r="G801" s="5"/>
      <c r="H801" s="5"/>
      <c r="I801" s="5">
        <v>14</v>
      </c>
      <c r="J801" s="5"/>
      <c r="K801" s="5">
        <v>29600</v>
      </c>
      <c r="L801" s="5">
        <f t="shared" si="63"/>
        <v>414400</v>
      </c>
      <c r="M801" s="1"/>
      <c r="N801" s="14"/>
      <c r="O801" s="1" t="s">
        <v>43</v>
      </c>
      <c r="R801" s="32" t="s">
        <v>3703</v>
      </c>
    </row>
    <row r="802" spans="1:22" hidden="1" outlineLevel="1">
      <c r="A802" s="1"/>
      <c r="B802" s="1"/>
      <c r="C802" s="1" t="s">
        <v>651</v>
      </c>
      <c r="D802" s="2" t="s">
        <v>652</v>
      </c>
      <c r="E802" s="1" t="s">
        <v>28</v>
      </c>
      <c r="F802" s="5">
        <f t="shared" si="64"/>
        <v>41</v>
      </c>
      <c r="G802" s="5"/>
      <c r="H802" s="5"/>
      <c r="I802" s="5">
        <v>21</v>
      </c>
      <c r="J802" s="5">
        <v>20</v>
      </c>
      <c r="K802" s="5">
        <v>29600</v>
      </c>
      <c r="L802" s="5">
        <f t="shared" si="63"/>
        <v>1213600</v>
      </c>
      <c r="M802" s="1"/>
      <c r="N802" s="14"/>
      <c r="O802" s="1" t="s">
        <v>43</v>
      </c>
      <c r="R802" s="32" t="s">
        <v>3703</v>
      </c>
    </row>
    <row r="803" spans="1:22" hidden="1" outlineLevel="1">
      <c r="A803" s="1"/>
      <c r="B803" s="1"/>
      <c r="C803" s="1" t="s">
        <v>653</v>
      </c>
      <c r="D803" s="2" t="s">
        <v>654</v>
      </c>
      <c r="E803" s="1" t="s">
        <v>28</v>
      </c>
      <c r="F803" s="5">
        <f t="shared" si="64"/>
        <v>10</v>
      </c>
      <c r="G803" s="5"/>
      <c r="H803" s="5"/>
      <c r="I803" s="5">
        <v>5</v>
      </c>
      <c r="J803" s="5">
        <v>5</v>
      </c>
      <c r="K803" s="5">
        <v>29600</v>
      </c>
      <c r="L803" s="5">
        <f t="shared" si="63"/>
        <v>296000</v>
      </c>
      <c r="M803" s="1"/>
      <c r="N803" s="14"/>
      <c r="O803" s="1" t="s">
        <v>43</v>
      </c>
      <c r="R803" s="32" t="s">
        <v>3703</v>
      </c>
    </row>
    <row r="804" spans="1:22" ht="38.25" hidden="1" outlineLevel="1">
      <c r="A804" s="1"/>
      <c r="B804" s="1"/>
      <c r="C804" s="1" t="s">
        <v>655</v>
      </c>
      <c r="D804" s="2" t="s">
        <v>656</v>
      </c>
      <c r="E804" s="1" t="s">
        <v>28</v>
      </c>
      <c r="F804" s="5">
        <f t="shared" si="64"/>
        <v>4</v>
      </c>
      <c r="G804" s="5"/>
      <c r="H804" s="5"/>
      <c r="I804" s="5"/>
      <c r="J804" s="5">
        <v>4</v>
      </c>
      <c r="K804" s="5">
        <v>29600</v>
      </c>
      <c r="L804" s="5">
        <f t="shared" si="63"/>
        <v>118400</v>
      </c>
      <c r="M804" s="1"/>
      <c r="N804" s="14"/>
      <c r="O804" s="1" t="s">
        <v>43</v>
      </c>
      <c r="R804" s="32" t="s">
        <v>3703</v>
      </c>
    </row>
    <row r="805" spans="1:22" hidden="1" outlineLevel="1">
      <c r="A805" s="1"/>
      <c r="B805" s="1"/>
      <c r="C805" s="1" t="s">
        <v>657</v>
      </c>
      <c r="D805" s="2" t="s">
        <v>658</v>
      </c>
      <c r="E805" s="1" t="s">
        <v>28</v>
      </c>
      <c r="F805" s="5">
        <f t="shared" si="64"/>
        <v>12</v>
      </c>
      <c r="G805" s="5"/>
      <c r="H805" s="5"/>
      <c r="I805" s="5">
        <v>3</v>
      </c>
      <c r="J805" s="5">
        <v>9</v>
      </c>
      <c r="K805" s="5">
        <v>29600</v>
      </c>
      <c r="L805" s="5">
        <f t="shared" si="63"/>
        <v>355200</v>
      </c>
      <c r="M805" s="1"/>
      <c r="N805" s="14"/>
      <c r="O805" s="1" t="s">
        <v>43</v>
      </c>
      <c r="R805" s="32" t="s">
        <v>3703</v>
      </c>
    </row>
    <row r="806" spans="1:22" hidden="1" outlineLevel="1">
      <c r="A806" s="1"/>
      <c r="B806" s="1"/>
      <c r="C806" s="1" t="s">
        <v>659</v>
      </c>
      <c r="D806" s="2" t="s">
        <v>660</v>
      </c>
      <c r="E806" s="1" t="s">
        <v>28</v>
      </c>
      <c r="F806" s="5">
        <f t="shared" si="64"/>
        <v>2</v>
      </c>
      <c r="G806" s="5"/>
      <c r="H806" s="5"/>
      <c r="I806" s="5"/>
      <c r="J806" s="5">
        <v>2</v>
      </c>
      <c r="K806" s="5">
        <v>29600</v>
      </c>
      <c r="L806" s="5">
        <f t="shared" si="63"/>
        <v>59200</v>
      </c>
      <c r="M806" s="1"/>
      <c r="N806" s="14"/>
      <c r="O806" s="1" t="s">
        <v>43</v>
      </c>
      <c r="R806" s="32" t="s">
        <v>3703</v>
      </c>
    </row>
    <row r="807" spans="1:22" hidden="1" outlineLevel="1">
      <c r="A807" s="1"/>
      <c r="B807" s="1"/>
      <c r="C807" s="1" t="s">
        <v>661</v>
      </c>
      <c r="D807" s="2" t="s">
        <v>662</v>
      </c>
      <c r="E807" s="1" t="s">
        <v>28</v>
      </c>
      <c r="F807" s="5">
        <f t="shared" si="64"/>
        <v>4</v>
      </c>
      <c r="G807" s="5"/>
      <c r="H807" s="5"/>
      <c r="I807" s="5"/>
      <c r="J807" s="5">
        <v>4</v>
      </c>
      <c r="K807" s="5">
        <v>29600</v>
      </c>
      <c r="L807" s="5">
        <f t="shared" si="63"/>
        <v>118400</v>
      </c>
      <c r="M807" s="1"/>
      <c r="N807" s="14"/>
      <c r="O807" s="1" t="s">
        <v>43</v>
      </c>
      <c r="R807" s="32" t="s">
        <v>3703</v>
      </c>
    </row>
    <row r="808" spans="1:22" hidden="1" outlineLevel="1">
      <c r="A808" s="1"/>
      <c r="B808" s="1"/>
      <c r="C808" s="1" t="s">
        <v>663</v>
      </c>
      <c r="D808" s="2" t="s">
        <v>664</v>
      </c>
      <c r="E808" s="1" t="s">
        <v>28</v>
      </c>
      <c r="F808" s="5">
        <f t="shared" si="64"/>
        <v>2</v>
      </c>
      <c r="G808" s="5"/>
      <c r="H808" s="5"/>
      <c r="I808" s="5"/>
      <c r="J808" s="5">
        <v>2</v>
      </c>
      <c r="K808" s="5">
        <v>29600</v>
      </c>
      <c r="L808" s="5">
        <f t="shared" si="63"/>
        <v>59200</v>
      </c>
      <c r="M808" s="1"/>
      <c r="N808" s="14"/>
      <c r="O808" s="1" t="s">
        <v>43</v>
      </c>
      <c r="R808" s="32" t="s">
        <v>3703</v>
      </c>
    </row>
    <row r="809" spans="1:22" hidden="1" outlineLevel="1">
      <c r="A809" s="1"/>
      <c r="B809" s="1"/>
      <c r="C809" s="1" t="s">
        <v>665</v>
      </c>
      <c r="D809" s="2" t="s">
        <v>666</v>
      </c>
      <c r="E809" s="1" t="s">
        <v>28</v>
      </c>
      <c r="F809" s="5">
        <f t="shared" si="64"/>
        <v>2</v>
      </c>
      <c r="G809" s="5"/>
      <c r="H809" s="5"/>
      <c r="I809" s="5"/>
      <c r="J809" s="5">
        <v>2</v>
      </c>
      <c r="K809" s="5">
        <v>29600</v>
      </c>
      <c r="L809" s="5">
        <f t="shared" si="63"/>
        <v>59200</v>
      </c>
      <c r="M809" s="1"/>
      <c r="N809" s="14"/>
      <c r="O809" s="1" t="s">
        <v>43</v>
      </c>
      <c r="R809" s="32" t="s">
        <v>3703</v>
      </c>
    </row>
    <row r="810" spans="1:22" ht="51" customHeight="1" collapsed="1">
      <c r="A810" s="4">
        <v>599</v>
      </c>
      <c r="B810" s="5" t="s">
        <v>2435</v>
      </c>
      <c r="C810" s="4" t="s">
        <v>2436</v>
      </c>
      <c r="D810" s="29" t="s">
        <v>2435</v>
      </c>
      <c r="E810" s="18" t="s">
        <v>28</v>
      </c>
      <c r="F810" s="3">
        <f t="shared" si="64"/>
        <v>4</v>
      </c>
      <c r="G810" s="1" t="s">
        <v>16</v>
      </c>
      <c r="H810" s="3" t="s">
        <v>34</v>
      </c>
      <c r="I810" s="3"/>
      <c r="J810" s="3">
        <v>4</v>
      </c>
      <c r="K810" s="6">
        <v>5377.6785714285706</v>
      </c>
      <c r="L810" s="6">
        <f t="shared" si="63"/>
        <v>21510.714285714283</v>
      </c>
      <c r="M810" s="4" t="s">
        <v>119</v>
      </c>
      <c r="N810" s="21"/>
      <c r="O810" s="1" t="s">
        <v>2134</v>
      </c>
      <c r="P810" s="14"/>
      <c r="Q810" s="10"/>
      <c r="R810" s="10" t="s">
        <v>3712</v>
      </c>
      <c r="S810" s="4">
        <v>200</v>
      </c>
      <c r="T810" s="10"/>
      <c r="U810" s="10"/>
      <c r="V810" s="10"/>
    </row>
    <row r="811" spans="1:22" ht="51" customHeight="1">
      <c r="A811" s="4">
        <v>600</v>
      </c>
      <c r="B811" s="5" t="s">
        <v>2425</v>
      </c>
      <c r="C811" s="4" t="s">
        <v>2426</v>
      </c>
      <c r="D811" s="29" t="s">
        <v>2425</v>
      </c>
      <c r="E811" s="18" t="s">
        <v>280</v>
      </c>
      <c r="F811" s="3">
        <f t="shared" si="64"/>
        <v>3</v>
      </c>
      <c r="G811" s="1" t="s">
        <v>16</v>
      </c>
      <c r="H811" s="3" t="s">
        <v>34</v>
      </c>
      <c r="I811" s="3">
        <v>3</v>
      </c>
      <c r="J811" s="3"/>
      <c r="K811" s="6">
        <v>27799.107142857141</v>
      </c>
      <c r="L811" s="6">
        <f t="shared" si="63"/>
        <v>83397.32142857142</v>
      </c>
      <c r="M811" s="4" t="s">
        <v>119</v>
      </c>
      <c r="N811" s="21"/>
      <c r="O811" s="1" t="s">
        <v>2134</v>
      </c>
      <c r="P811" s="14"/>
      <c r="Q811" s="10"/>
      <c r="R811" s="10" t="s">
        <v>3712</v>
      </c>
      <c r="S811" s="4">
        <v>201</v>
      </c>
      <c r="T811" s="10"/>
      <c r="U811" s="10"/>
      <c r="V811" s="10"/>
    </row>
    <row r="812" spans="1:22" ht="51" customHeight="1">
      <c r="A812" s="4">
        <v>601</v>
      </c>
      <c r="B812" s="5" t="s">
        <v>1867</v>
      </c>
      <c r="C812" s="4" t="s">
        <v>1868</v>
      </c>
      <c r="D812" s="2" t="s">
        <v>1867</v>
      </c>
      <c r="E812" s="18" t="s">
        <v>838</v>
      </c>
      <c r="F812" s="3">
        <f t="shared" si="64"/>
        <v>246</v>
      </c>
      <c r="G812" s="1" t="s">
        <v>16</v>
      </c>
      <c r="H812" s="3" t="s">
        <v>34</v>
      </c>
      <c r="I812" s="13">
        <v>96</v>
      </c>
      <c r="J812" s="5">
        <v>150</v>
      </c>
      <c r="K812" s="13">
        <v>2901.7857142857142</v>
      </c>
      <c r="L812" s="6">
        <f t="shared" si="63"/>
        <v>713839.28571428568</v>
      </c>
      <c r="M812" s="4" t="s">
        <v>22</v>
      </c>
      <c r="N812" s="1" t="s">
        <v>1429</v>
      </c>
      <c r="O812" s="1"/>
      <c r="P812" s="14"/>
      <c r="Q812" s="10"/>
      <c r="R812" s="10" t="s">
        <v>2118</v>
      </c>
      <c r="S812" s="4">
        <v>75</v>
      </c>
      <c r="T812" s="10"/>
      <c r="U812" s="10"/>
      <c r="V812" s="10"/>
    </row>
    <row r="813" spans="1:22" ht="51" customHeight="1">
      <c r="A813" s="4">
        <v>602</v>
      </c>
      <c r="B813" s="19" t="s">
        <v>802</v>
      </c>
      <c r="C813" s="4" t="s">
        <v>803</v>
      </c>
      <c r="D813" s="29" t="s">
        <v>802</v>
      </c>
      <c r="E813" s="18" t="s">
        <v>366</v>
      </c>
      <c r="F813" s="3">
        <f t="shared" si="64"/>
        <v>60</v>
      </c>
      <c r="G813" s="1" t="s">
        <v>16</v>
      </c>
      <c r="H813" s="3" t="s">
        <v>34</v>
      </c>
      <c r="I813" s="5">
        <v>60</v>
      </c>
      <c r="J813" s="5"/>
      <c r="K813" s="5">
        <v>3383.93</v>
      </c>
      <c r="L813" s="6">
        <f t="shared" si="63"/>
        <v>203035.8</v>
      </c>
      <c r="M813" s="4" t="s">
        <v>119</v>
      </c>
      <c r="N813" s="41"/>
      <c r="O813" s="1" t="s">
        <v>43</v>
      </c>
      <c r="P813" s="14"/>
      <c r="R813" s="32" t="s">
        <v>1431</v>
      </c>
      <c r="S813" s="4">
        <v>4</v>
      </c>
    </row>
    <row r="814" spans="1:22" ht="51" customHeight="1">
      <c r="A814" s="4">
        <v>603</v>
      </c>
      <c r="B814" s="19" t="s">
        <v>804</v>
      </c>
      <c r="C814" s="4" t="s">
        <v>805</v>
      </c>
      <c r="D814" s="29" t="s">
        <v>804</v>
      </c>
      <c r="E814" s="18" t="s">
        <v>366</v>
      </c>
      <c r="F814" s="3">
        <f t="shared" si="64"/>
        <v>20</v>
      </c>
      <c r="G814" s="1" t="s">
        <v>16</v>
      </c>
      <c r="H814" s="3" t="s">
        <v>34</v>
      </c>
      <c r="I814" s="5">
        <v>10</v>
      </c>
      <c r="J814" s="5">
        <v>10</v>
      </c>
      <c r="K814" s="5">
        <v>3383.93</v>
      </c>
      <c r="L814" s="6">
        <f t="shared" si="63"/>
        <v>67678.599999999991</v>
      </c>
      <c r="M814" s="4" t="s">
        <v>119</v>
      </c>
      <c r="N814" s="41"/>
      <c r="O814" s="1" t="s">
        <v>43</v>
      </c>
      <c r="P814" s="14"/>
      <c r="R814" s="32" t="s">
        <v>1431</v>
      </c>
      <c r="S814" s="4">
        <v>5</v>
      </c>
    </row>
    <row r="815" spans="1:22" ht="51" customHeight="1">
      <c r="A815" s="4">
        <v>604</v>
      </c>
      <c r="B815" s="19" t="s">
        <v>800</v>
      </c>
      <c r="C815" s="4" t="s">
        <v>801</v>
      </c>
      <c r="D815" s="29" t="s">
        <v>800</v>
      </c>
      <c r="E815" s="18" t="s">
        <v>366</v>
      </c>
      <c r="F815" s="3">
        <f t="shared" si="64"/>
        <v>32</v>
      </c>
      <c r="G815" s="1" t="s">
        <v>16</v>
      </c>
      <c r="H815" s="3" t="s">
        <v>34</v>
      </c>
      <c r="I815" s="5">
        <v>10</v>
      </c>
      <c r="J815" s="5">
        <v>22</v>
      </c>
      <c r="K815" s="5">
        <v>3383.93</v>
      </c>
      <c r="L815" s="6">
        <f t="shared" ref="L815:L846" si="65">F815*K815</f>
        <v>108285.75999999999</v>
      </c>
      <c r="M815" s="4" t="s">
        <v>119</v>
      </c>
      <c r="N815" s="41"/>
      <c r="O815" s="1" t="s">
        <v>43</v>
      </c>
      <c r="P815" s="14"/>
      <c r="R815" s="32" t="s">
        <v>1431</v>
      </c>
      <c r="S815" s="4">
        <v>6</v>
      </c>
    </row>
    <row r="816" spans="1:22" ht="51" customHeight="1">
      <c r="A816" s="4">
        <v>605</v>
      </c>
      <c r="B816" s="5" t="s">
        <v>1973</v>
      </c>
      <c r="C816" s="4" t="s">
        <v>1974</v>
      </c>
      <c r="D816" s="2" t="s">
        <v>1973</v>
      </c>
      <c r="E816" s="18" t="s">
        <v>28</v>
      </c>
      <c r="F816" s="3">
        <f t="shared" si="64"/>
        <v>100</v>
      </c>
      <c r="G816" s="1" t="s">
        <v>16</v>
      </c>
      <c r="H816" s="3" t="s">
        <v>34</v>
      </c>
      <c r="I816" s="13"/>
      <c r="J816" s="5">
        <v>100</v>
      </c>
      <c r="K816" s="13">
        <v>696.42857142857133</v>
      </c>
      <c r="L816" s="6">
        <f t="shared" si="65"/>
        <v>69642.85714285713</v>
      </c>
      <c r="M816" s="4" t="s">
        <v>22</v>
      </c>
      <c r="N816" s="1" t="s">
        <v>1429</v>
      </c>
      <c r="O816" s="1"/>
      <c r="P816" s="14"/>
      <c r="Q816" s="10"/>
      <c r="R816" s="10" t="s">
        <v>2118</v>
      </c>
      <c r="S816" s="4">
        <v>76</v>
      </c>
      <c r="T816" s="10"/>
      <c r="U816" s="10"/>
      <c r="V816" s="10"/>
    </row>
    <row r="817" spans="1:22" ht="51" customHeight="1">
      <c r="A817" s="4">
        <v>606</v>
      </c>
      <c r="B817" s="5" t="s">
        <v>2035</v>
      </c>
      <c r="C817" s="4" t="s">
        <v>2036</v>
      </c>
      <c r="D817" s="29" t="s">
        <v>2035</v>
      </c>
      <c r="E817" s="18" t="s">
        <v>28</v>
      </c>
      <c r="F817" s="3">
        <f t="shared" si="64"/>
        <v>5</v>
      </c>
      <c r="G817" s="1" t="s">
        <v>16</v>
      </c>
      <c r="H817" s="3" t="s">
        <v>34</v>
      </c>
      <c r="I817" s="3"/>
      <c r="J817" s="3">
        <v>5</v>
      </c>
      <c r="K817" s="6">
        <v>1428.58</v>
      </c>
      <c r="L817" s="6">
        <f t="shared" si="65"/>
        <v>7142.9</v>
      </c>
      <c r="M817" s="4" t="s">
        <v>22</v>
      </c>
      <c r="N817" s="1" t="s">
        <v>225</v>
      </c>
      <c r="O817" s="1"/>
      <c r="P817" s="14"/>
      <c r="R817" s="10" t="s">
        <v>3708</v>
      </c>
      <c r="S817" s="4">
        <v>10</v>
      </c>
      <c r="T817" s="10"/>
    </row>
    <row r="818" spans="1:22" ht="51" customHeight="1">
      <c r="A818" s="4">
        <v>607</v>
      </c>
      <c r="B818" s="5" t="s">
        <v>2037</v>
      </c>
      <c r="C818" s="4" t="s">
        <v>2038</v>
      </c>
      <c r="D818" s="29" t="s">
        <v>2037</v>
      </c>
      <c r="E818" s="18" t="s">
        <v>28</v>
      </c>
      <c r="F818" s="3">
        <f t="shared" si="64"/>
        <v>5</v>
      </c>
      <c r="G818" s="1" t="s">
        <v>16</v>
      </c>
      <c r="H818" s="3" t="s">
        <v>34</v>
      </c>
      <c r="I818" s="3"/>
      <c r="J818" s="3">
        <v>5</v>
      </c>
      <c r="K818" s="6">
        <v>2410.7200000000003</v>
      </c>
      <c r="L818" s="6">
        <f t="shared" si="65"/>
        <v>12053.600000000002</v>
      </c>
      <c r="M818" s="4" t="s">
        <v>22</v>
      </c>
      <c r="N818" s="1" t="s">
        <v>225</v>
      </c>
      <c r="O818" s="1"/>
      <c r="P818" s="14"/>
      <c r="R818" s="10" t="s">
        <v>3708</v>
      </c>
      <c r="S818" s="4">
        <v>11</v>
      </c>
      <c r="T818" s="10"/>
    </row>
    <row r="819" spans="1:22" ht="51" customHeight="1">
      <c r="A819" s="4">
        <v>608</v>
      </c>
      <c r="B819" s="5" t="s">
        <v>2039</v>
      </c>
      <c r="C819" s="4" t="s">
        <v>2040</v>
      </c>
      <c r="D819" s="29" t="s">
        <v>2039</v>
      </c>
      <c r="E819" s="18" t="s">
        <v>28</v>
      </c>
      <c r="F819" s="3">
        <f t="shared" si="64"/>
        <v>38</v>
      </c>
      <c r="G819" s="1" t="s">
        <v>16</v>
      </c>
      <c r="H819" s="3" t="s">
        <v>34</v>
      </c>
      <c r="I819" s="3">
        <v>30</v>
      </c>
      <c r="J819" s="3">
        <v>8</v>
      </c>
      <c r="K819" s="6">
        <v>10178.58</v>
      </c>
      <c r="L819" s="6">
        <f t="shared" si="65"/>
        <v>386786.04</v>
      </c>
      <c r="M819" s="4" t="s">
        <v>22</v>
      </c>
      <c r="N819" s="1" t="s">
        <v>225</v>
      </c>
      <c r="O819" s="1"/>
      <c r="P819" s="14"/>
      <c r="R819" s="10" t="s">
        <v>3708</v>
      </c>
      <c r="S819" s="4">
        <v>12</v>
      </c>
      <c r="T819" s="10"/>
    </row>
    <row r="820" spans="1:22" s="10" customFormat="1" ht="51" customHeight="1">
      <c r="A820" s="4">
        <v>609</v>
      </c>
      <c r="B820" s="5" t="s">
        <v>2033</v>
      </c>
      <c r="C820" s="4" t="s">
        <v>2034</v>
      </c>
      <c r="D820" s="29" t="s">
        <v>2033</v>
      </c>
      <c r="E820" s="18" t="s">
        <v>28</v>
      </c>
      <c r="F820" s="3">
        <f t="shared" si="64"/>
        <v>5</v>
      </c>
      <c r="G820" s="1" t="s">
        <v>16</v>
      </c>
      <c r="H820" s="3" t="s">
        <v>34</v>
      </c>
      <c r="I820" s="3"/>
      <c r="J820" s="3">
        <v>5</v>
      </c>
      <c r="K820" s="6">
        <v>4464.29</v>
      </c>
      <c r="L820" s="6">
        <f t="shared" si="65"/>
        <v>22321.45</v>
      </c>
      <c r="M820" s="4" t="s">
        <v>22</v>
      </c>
      <c r="N820" s="1" t="s">
        <v>225</v>
      </c>
      <c r="O820" s="1"/>
      <c r="P820" s="14"/>
      <c r="Q820" s="32"/>
      <c r="R820" s="10" t="s">
        <v>3708</v>
      </c>
      <c r="S820" s="4">
        <v>9</v>
      </c>
      <c r="U820" s="32"/>
      <c r="V820" s="32"/>
    </row>
    <row r="821" spans="1:22" s="10" customFormat="1" ht="51" customHeight="1">
      <c r="A821" s="4">
        <v>610</v>
      </c>
      <c r="B821" s="5" t="s">
        <v>2540</v>
      </c>
      <c r="C821" s="4" t="s">
        <v>2541</v>
      </c>
      <c r="D821" s="29" t="s">
        <v>2540</v>
      </c>
      <c r="E821" s="18" t="s">
        <v>28</v>
      </c>
      <c r="F821" s="3">
        <f t="shared" si="64"/>
        <v>1</v>
      </c>
      <c r="G821" s="1" t="s">
        <v>16</v>
      </c>
      <c r="H821" s="3" t="s">
        <v>34</v>
      </c>
      <c r="I821" s="3">
        <v>1</v>
      </c>
      <c r="J821" s="3"/>
      <c r="K821" s="6">
        <v>40178.58</v>
      </c>
      <c r="L821" s="6">
        <f t="shared" si="65"/>
        <v>40178.58</v>
      </c>
      <c r="M821" s="4" t="s">
        <v>22</v>
      </c>
      <c r="N821" s="21"/>
      <c r="O821" s="1" t="s">
        <v>225</v>
      </c>
      <c r="P821" s="14"/>
      <c r="R821" s="10" t="s">
        <v>3712</v>
      </c>
      <c r="S821" s="4">
        <v>202</v>
      </c>
    </row>
    <row r="822" spans="1:22" s="10" customFormat="1" ht="51" customHeight="1">
      <c r="A822" s="4">
        <v>611</v>
      </c>
      <c r="B822" s="43" t="s">
        <v>1381</v>
      </c>
      <c r="C822" s="1" t="s">
        <v>1382</v>
      </c>
      <c r="D822" s="2" t="s">
        <v>1381</v>
      </c>
      <c r="E822" s="18" t="s">
        <v>28</v>
      </c>
      <c r="F822" s="3">
        <f t="shared" ref="F822:F850" si="66">I822+J822</f>
        <v>10</v>
      </c>
      <c r="G822" s="1" t="s">
        <v>16</v>
      </c>
      <c r="H822" s="3" t="s">
        <v>34</v>
      </c>
      <c r="I822" s="13">
        <v>10</v>
      </c>
      <c r="J822" s="13"/>
      <c r="K822" s="13">
        <v>749.99999999999989</v>
      </c>
      <c r="L822" s="6">
        <f t="shared" si="65"/>
        <v>7499.9999999999991</v>
      </c>
      <c r="M822" s="18" t="s">
        <v>22</v>
      </c>
      <c r="N822" s="1" t="s">
        <v>1429</v>
      </c>
      <c r="O822" s="1"/>
      <c r="P822" s="14"/>
      <c r="Q822" s="32"/>
      <c r="R822" s="32" t="s">
        <v>3706</v>
      </c>
      <c r="S822" s="4">
        <v>39</v>
      </c>
      <c r="T822" s="32"/>
      <c r="U822" s="32"/>
      <c r="V822" s="32"/>
    </row>
    <row r="823" spans="1:22" s="10" customFormat="1" ht="51" customHeight="1">
      <c r="A823" s="4">
        <v>612</v>
      </c>
      <c r="B823" s="43" t="s">
        <v>1379</v>
      </c>
      <c r="C823" s="1" t="s">
        <v>1380</v>
      </c>
      <c r="D823" s="2" t="s">
        <v>1379</v>
      </c>
      <c r="E823" s="18" t="s">
        <v>28</v>
      </c>
      <c r="F823" s="3">
        <f t="shared" si="66"/>
        <v>15</v>
      </c>
      <c r="G823" s="1" t="s">
        <v>16</v>
      </c>
      <c r="H823" s="3" t="s">
        <v>34</v>
      </c>
      <c r="I823" s="13">
        <v>10</v>
      </c>
      <c r="J823" s="13">
        <v>5</v>
      </c>
      <c r="K823" s="13">
        <v>749.99999999999989</v>
      </c>
      <c r="L823" s="6">
        <f t="shared" si="65"/>
        <v>11249.999999999998</v>
      </c>
      <c r="M823" s="18" t="s">
        <v>22</v>
      </c>
      <c r="N823" s="1" t="s">
        <v>1429</v>
      </c>
      <c r="O823" s="1"/>
      <c r="P823" s="14"/>
      <c r="Q823" s="32"/>
      <c r="R823" s="32" t="s">
        <v>3706</v>
      </c>
      <c r="S823" s="4">
        <v>38</v>
      </c>
      <c r="T823" s="32"/>
      <c r="U823" s="32"/>
      <c r="V823" s="32"/>
    </row>
    <row r="824" spans="1:22" s="10" customFormat="1" ht="51" customHeight="1">
      <c r="A824" s="4">
        <v>613</v>
      </c>
      <c r="B824" s="5" t="s">
        <v>2378</v>
      </c>
      <c r="C824" s="4" t="s">
        <v>2379</v>
      </c>
      <c r="D824" s="29" t="s">
        <v>2378</v>
      </c>
      <c r="E824" s="18" t="s">
        <v>28</v>
      </c>
      <c r="F824" s="3">
        <f t="shared" si="66"/>
        <v>10</v>
      </c>
      <c r="G824" s="1" t="s">
        <v>16</v>
      </c>
      <c r="H824" s="3" t="s">
        <v>34</v>
      </c>
      <c r="I824" s="3">
        <v>10</v>
      </c>
      <c r="J824" s="3"/>
      <c r="K824" s="6">
        <v>635.71</v>
      </c>
      <c r="L824" s="6">
        <f t="shared" si="65"/>
        <v>6357.1</v>
      </c>
      <c r="M824" s="4" t="s">
        <v>119</v>
      </c>
      <c r="N824" s="21"/>
      <c r="O824" s="1" t="s">
        <v>2134</v>
      </c>
      <c r="P824" s="14"/>
      <c r="R824" s="10" t="s">
        <v>3712</v>
      </c>
      <c r="S824" s="4">
        <v>203</v>
      </c>
    </row>
    <row r="825" spans="1:22" s="10" customFormat="1" ht="51" customHeight="1">
      <c r="A825" s="4">
        <v>614</v>
      </c>
      <c r="B825" s="5" t="s">
        <v>2769</v>
      </c>
      <c r="C825" s="4" t="s">
        <v>2770</v>
      </c>
      <c r="D825" s="29" t="s">
        <v>2769</v>
      </c>
      <c r="E825" s="18" t="s">
        <v>28</v>
      </c>
      <c r="F825" s="3">
        <f t="shared" si="66"/>
        <v>1</v>
      </c>
      <c r="G825" s="1" t="s">
        <v>16</v>
      </c>
      <c r="H825" s="3" t="s">
        <v>34</v>
      </c>
      <c r="I825" s="3">
        <v>1</v>
      </c>
      <c r="J825" s="3"/>
      <c r="K825" s="6">
        <v>72160.2</v>
      </c>
      <c r="L825" s="6">
        <f t="shared" si="65"/>
        <v>72160.2</v>
      </c>
      <c r="M825" s="4" t="s">
        <v>22</v>
      </c>
      <c r="N825" s="21"/>
      <c r="O825" s="1" t="s">
        <v>1429</v>
      </c>
      <c r="P825" s="14"/>
      <c r="R825" s="10" t="s">
        <v>3712</v>
      </c>
      <c r="S825" s="4">
        <v>204</v>
      </c>
    </row>
    <row r="826" spans="1:22" s="10" customFormat="1" ht="51" customHeight="1">
      <c r="A826" s="4">
        <v>615</v>
      </c>
      <c r="B826" s="5" t="s">
        <v>2894</v>
      </c>
      <c r="C826" s="4" t="s">
        <v>2895</v>
      </c>
      <c r="D826" s="29" t="s">
        <v>2894</v>
      </c>
      <c r="E826" s="18" t="s">
        <v>28</v>
      </c>
      <c r="F826" s="3">
        <f t="shared" si="66"/>
        <v>4</v>
      </c>
      <c r="G826" s="1" t="s">
        <v>16</v>
      </c>
      <c r="H826" s="3" t="s">
        <v>34</v>
      </c>
      <c r="I826" s="3">
        <v>4</v>
      </c>
      <c r="J826" s="3"/>
      <c r="K826" s="6">
        <v>6242.8571428571422</v>
      </c>
      <c r="L826" s="6">
        <f t="shared" si="65"/>
        <v>24971.428571428569</v>
      </c>
      <c r="M826" s="4" t="s">
        <v>22</v>
      </c>
      <c r="N826" s="21"/>
      <c r="O826" s="1" t="s">
        <v>1429</v>
      </c>
      <c r="P826" s="14"/>
      <c r="R826" s="10" t="s">
        <v>3712</v>
      </c>
      <c r="S826" s="4">
        <v>205</v>
      </c>
    </row>
    <row r="827" spans="1:22" s="10" customFormat="1" ht="51" customHeight="1">
      <c r="A827" s="4">
        <v>616</v>
      </c>
      <c r="B827" s="5" t="s">
        <v>1957</v>
      </c>
      <c r="C827" s="4" t="s">
        <v>1958</v>
      </c>
      <c r="D827" s="2" t="s">
        <v>1957</v>
      </c>
      <c r="E827" s="18" t="s">
        <v>28</v>
      </c>
      <c r="F827" s="3">
        <f t="shared" si="66"/>
        <v>10</v>
      </c>
      <c r="G827" s="1" t="s">
        <v>16</v>
      </c>
      <c r="H827" s="3" t="s">
        <v>34</v>
      </c>
      <c r="I827" s="13"/>
      <c r="J827" s="5">
        <v>10</v>
      </c>
      <c r="K827" s="13">
        <v>580.35714285714278</v>
      </c>
      <c r="L827" s="6">
        <f t="shared" si="65"/>
        <v>5803.5714285714275</v>
      </c>
      <c r="M827" s="4" t="s">
        <v>22</v>
      </c>
      <c r="N827" s="1" t="s">
        <v>1429</v>
      </c>
      <c r="O827" s="1"/>
      <c r="P827" s="14"/>
      <c r="R827" s="10" t="s">
        <v>2118</v>
      </c>
      <c r="S827" s="4">
        <v>77</v>
      </c>
    </row>
    <row r="828" spans="1:22" s="10" customFormat="1" ht="51" customHeight="1">
      <c r="A828" s="4">
        <v>617</v>
      </c>
      <c r="B828" s="43" t="s">
        <v>1341</v>
      </c>
      <c r="C828" s="1" t="s">
        <v>1342</v>
      </c>
      <c r="D828" s="2" t="s">
        <v>1341</v>
      </c>
      <c r="E828" s="4" t="s">
        <v>28</v>
      </c>
      <c r="F828" s="3">
        <f t="shared" si="66"/>
        <v>15</v>
      </c>
      <c r="G828" s="1" t="s">
        <v>16</v>
      </c>
      <c r="H828" s="3" t="s">
        <v>34</v>
      </c>
      <c r="I828" s="13">
        <v>15</v>
      </c>
      <c r="J828" s="13"/>
      <c r="K828" s="13">
        <v>2678.57</v>
      </c>
      <c r="L828" s="6">
        <f t="shared" si="65"/>
        <v>40178.550000000003</v>
      </c>
      <c r="M828" s="4" t="s">
        <v>119</v>
      </c>
      <c r="N828" s="1" t="s">
        <v>209</v>
      </c>
      <c r="O828" s="1"/>
      <c r="P828" s="14"/>
      <c r="Q828" s="32"/>
      <c r="R828" s="32" t="s">
        <v>3706</v>
      </c>
      <c r="S828" s="4">
        <v>11</v>
      </c>
      <c r="T828" s="32"/>
      <c r="U828" s="32"/>
      <c r="V828" s="32"/>
    </row>
    <row r="829" spans="1:22" s="10" customFormat="1" ht="51" customHeight="1">
      <c r="A829" s="4">
        <v>618</v>
      </c>
      <c r="B829" s="43" t="s">
        <v>1345</v>
      </c>
      <c r="C829" s="1" t="s">
        <v>1346</v>
      </c>
      <c r="D829" s="2" t="s">
        <v>1345</v>
      </c>
      <c r="E829" s="4" t="s">
        <v>28</v>
      </c>
      <c r="F829" s="3">
        <f t="shared" si="66"/>
        <v>10</v>
      </c>
      <c r="G829" s="1" t="s">
        <v>16</v>
      </c>
      <c r="H829" s="3" t="s">
        <v>34</v>
      </c>
      <c r="I829" s="13">
        <v>10</v>
      </c>
      <c r="J829" s="13"/>
      <c r="K829" s="13">
        <v>2678.57</v>
      </c>
      <c r="L829" s="6">
        <f t="shared" si="65"/>
        <v>26785.7</v>
      </c>
      <c r="M829" s="4" t="s">
        <v>119</v>
      </c>
      <c r="N829" s="1" t="s">
        <v>209</v>
      </c>
      <c r="O829" s="1"/>
      <c r="P829" s="14"/>
      <c r="Q829" s="32"/>
      <c r="R829" s="32" t="s">
        <v>3706</v>
      </c>
      <c r="S829" s="4">
        <v>13</v>
      </c>
      <c r="T829" s="32"/>
      <c r="U829" s="32"/>
      <c r="V829" s="32"/>
    </row>
    <row r="830" spans="1:22" s="10" customFormat="1" ht="51" customHeight="1">
      <c r="A830" s="4">
        <v>619</v>
      </c>
      <c r="B830" s="5" t="s">
        <v>3214</v>
      </c>
      <c r="C830" s="4" t="s">
        <v>3215</v>
      </c>
      <c r="D830" s="29" t="s">
        <v>3214</v>
      </c>
      <c r="E830" s="18" t="s">
        <v>28</v>
      </c>
      <c r="F830" s="3">
        <f t="shared" si="66"/>
        <v>10</v>
      </c>
      <c r="G830" s="1" t="s">
        <v>16</v>
      </c>
      <c r="H830" s="3" t="s">
        <v>34</v>
      </c>
      <c r="I830" s="3"/>
      <c r="J830" s="3">
        <v>10</v>
      </c>
      <c r="K830" s="6">
        <v>317.85714285714283</v>
      </c>
      <c r="L830" s="6">
        <f t="shared" si="65"/>
        <v>3178.5714285714284</v>
      </c>
      <c r="M830" s="4" t="s">
        <v>22</v>
      </c>
      <c r="N830" s="21"/>
      <c r="O830" s="1" t="s">
        <v>1429</v>
      </c>
      <c r="P830" s="14"/>
      <c r="R830" s="10" t="s">
        <v>3712</v>
      </c>
      <c r="S830" s="4">
        <v>206</v>
      </c>
    </row>
    <row r="831" spans="1:22" s="10" customFormat="1" ht="51" customHeight="1">
      <c r="A831" s="4">
        <v>620</v>
      </c>
      <c r="B831" s="5" t="s">
        <v>3103</v>
      </c>
      <c r="C831" s="4" t="s">
        <v>3104</v>
      </c>
      <c r="D831" s="29" t="s">
        <v>3103</v>
      </c>
      <c r="E831" s="18" t="s">
        <v>28</v>
      </c>
      <c r="F831" s="3">
        <f t="shared" si="66"/>
        <v>10</v>
      </c>
      <c r="G831" s="1" t="s">
        <v>16</v>
      </c>
      <c r="H831" s="3" t="s">
        <v>34</v>
      </c>
      <c r="I831" s="3"/>
      <c r="J831" s="3">
        <v>10</v>
      </c>
      <c r="K831" s="6">
        <v>162.67999999999998</v>
      </c>
      <c r="L831" s="6">
        <f t="shared" si="65"/>
        <v>1626.7999999999997</v>
      </c>
      <c r="M831" s="4" t="s">
        <v>22</v>
      </c>
      <c r="N831" s="21"/>
      <c r="O831" s="1" t="s">
        <v>1429</v>
      </c>
      <c r="P831" s="14"/>
      <c r="R831" s="10" t="s">
        <v>3712</v>
      </c>
      <c r="S831" s="4">
        <v>207</v>
      </c>
    </row>
    <row r="832" spans="1:22" s="10" customFormat="1" ht="51" customHeight="1">
      <c r="A832" s="4">
        <v>621</v>
      </c>
      <c r="B832" s="5" t="s">
        <v>3101</v>
      </c>
      <c r="C832" s="4" t="s">
        <v>3102</v>
      </c>
      <c r="D832" s="29" t="s">
        <v>3101</v>
      </c>
      <c r="E832" s="18" t="s">
        <v>28</v>
      </c>
      <c r="F832" s="3">
        <f t="shared" si="66"/>
        <v>30</v>
      </c>
      <c r="G832" s="1" t="s">
        <v>16</v>
      </c>
      <c r="H832" s="3" t="s">
        <v>34</v>
      </c>
      <c r="I832" s="3"/>
      <c r="J832" s="3">
        <v>30</v>
      </c>
      <c r="K832" s="6">
        <v>220.77999999999997</v>
      </c>
      <c r="L832" s="6">
        <f t="shared" si="65"/>
        <v>6623.4</v>
      </c>
      <c r="M832" s="4" t="s">
        <v>22</v>
      </c>
      <c r="N832" s="21"/>
      <c r="O832" s="1" t="s">
        <v>1429</v>
      </c>
      <c r="P832" s="14"/>
      <c r="R832" s="10" t="s">
        <v>3712</v>
      </c>
      <c r="S832" s="4">
        <v>208</v>
      </c>
    </row>
    <row r="833" spans="1:22" s="10" customFormat="1" ht="51" customHeight="1">
      <c r="A833" s="4">
        <v>622</v>
      </c>
      <c r="B833" s="5" t="s">
        <v>2725</v>
      </c>
      <c r="C833" s="4" t="s">
        <v>2726</v>
      </c>
      <c r="D833" s="29" t="s">
        <v>2725</v>
      </c>
      <c r="E833" s="18" t="s">
        <v>28</v>
      </c>
      <c r="F833" s="3">
        <f t="shared" si="66"/>
        <v>120</v>
      </c>
      <c r="G833" s="1" t="s">
        <v>16</v>
      </c>
      <c r="H833" s="3" t="s">
        <v>34</v>
      </c>
      <c r="I833" s="3">
        <v>50</v>
      </c>
      <c r="J833" s="3">
        <v>70</v>
      </c>
      <c r="K833" s="6">
        <v>127.82</v>
      </c>
      <c r="L833" s="6">
        <f t="shared" si="65"/>
        <v>15338.4</v>
      </c>
      <c r="M833" s="4" t="s">
        <v>22</v>
      </c>
      <c r="N833" s="21"/>
      <c r="O833" s="1" t="s">
        <v>1429</v>
      </c>
      <c r="P833" s="14"/>
      <c r="R833" s="10" t="s">
        <v>3712</v>
      </c>
      <c r="S833" s="4">
        <v>209</v>
      </c>
    </row>
    <row r="834" spans="1:22" s="10" customFormat="1" ht="51" customHeight="1">
      <c r="A834" s="4">
        <v>623</v>
      </c>
      <c r="B834" s="5" t="s">
        <v>3107</v>
      </c>
      <c r="C834" s="4" t="s">
        <v>3108</v>
      </c>
      <c r="D834" s="29" t="s">
        <v>3107</v>
      </c>
      <c r="E834" s="18" t="s">
        <v>28</v>
      </c>
      <c r="F834" s="3">
        <f t="shared" si="66"/>
        <v>30</v>
      </c>
      <c r="G834" s="1" t="s">
        <v>16</v>
      </c>
      <c r="H834" s="3" t="s">
        <v>34</v>
      </c>
      <c r="I834" s="3"/>
      <c r="J834" s="3">
        <v>30</v>
      </c>
      <c r="K834" s="6">
        <v>156.86999999999998</v>
      </c>
      <c r="L834" s="6">
        <f t="shared" si="65"/>
        <v>4706.0999999999995</v>
      </c>
      <c r="M834" s="4" t="s">
        <v>22</v>
      </c>
      <c r="N834" s="21"/>
      <c r="O834" s="1" t="s">
        <v>1429</v>
      </c>
      <c r="P834" s="14"/>
      <c r="R834" s="10" t="s">
        <v>3712</v>
      </c>
      <c r="S834" s="4">
        <v>210</v>
      </c>
    </row>
    <row r="835" spans="1:22" s="10" customFormat="1" ht="51" customHeight="1">
      <c r="A835" s="4">
        <v>624</v>
      </c>
      <c r="B835" s="5" t="s">
        <v>3258</v>
      </c>
      <c r="C835" s="4" t="s">
        <v>3259</v>
      </c>
      <c r="D835" s="29" t="s">
        <v>3258</v>
      </c>
      <c r="E835" s="18" t="s">
        <v>28</v>
      </c>
      <c r="F835" s="3">
        <f t="shared" si="66"/>
        <v>100</v>
      </c>
      <c r="G835" s="1" t="s">
        <v>16</v>
      </c>
      <c r="H835" s="3" t="s">
        <v>34</v>
      </c>
      <c r="I835" s="3"/>
      <c r="J835" s="3">
        <v>100</v>
      </c>
      <c r="K835" s="6">
        <v>167.85714285714283</v>
      </c>
      <c r="L835" s="6">
        <f t="shared" si="65"/>
        <v>16785.714285714283</v>
      </c>
      <c r="M835" s="4" t="s">
        <v>22</v>
      </c>
      <c r="N835" s="21"/>
      <c r="O835" s="1" t="s">
        <v>1429</v>
      </c>
      <c r="P835" s="14"/>
      <c r="R835" s="10" t="s">
        <v>3712</v>
      </c>
      <c r="S835" s="4">
        <v>211</v>
      </c>
    </row>
    <row r="836" spans="1:22" s="10" customFormat="1" ht="51" customHeight="1">
      <c r="A836" s="4">
        <v>625</v>
      </c>
      <c r="B836" s="5" t="s">
        <v>3105</v>
      </c>
      <c r="C836" s="4" t="s">
        <v>3106</v>
      </c>
      <c r="D836" s="29" t="s">
        <v>3105</v>
      </c>
      <c r="E836" s="18" t="s">
        <v>28</v>
      </c>
      <c r="F836" s="3">
        <f t="shared" si="66"/>
        <v>220</v>
      </c>
      <c r="G836" s="1" t="s">
        <v>16</v>
      </c>
      <c r="H836" s="3" t="s">
        <v>34</v>
      </c>
      <c r="I836" s="3"/>
      <c r="J836" s="3">
        <v>220</v>
      </c>
      <c r="K836" s="6">
        <v>214.97</v>
      </c>
      <c r="L836" s="6">
        <f t="shared" si="65"/>
        <v>47293.4</v>
      </c>
      <c r="M836" s="4" t="s">
        <v>22</v>
      </c>
      <c r="N836" s="21"/>
      <c r="O836" s="1" t="s">
        <v>1429</v>
      </c>
      <c r="P836" s="14"/>
      <c r="R836" s="10" t="s">
        <v>3712</v>
      </c>
      <c r="S836" s="4">
        <v>212</v>
      </c>
    </row>
    <row r="837" spans="1:22" s="10" customFormat="1" ht="51" customHeight="1">
      <c r="A837" s="4">
        <v>626</v>
      </c>
      <c r="B837" s="5" t="s">
        <v>3109</v>
      </c>
      <c r="C837" s="4" t="s">
        <v>3110</v>
      </c>
      <c r="D837" s="29" t="s">
        <v>3109</v>
      </c>
      <c r="E837" s="18" t="s">
        <v>28</v>
      </c>
      <c r="F837" s="3">
        <f t="shared" si="66"/>
        <v>50</v>
      </c>
      <c r="G837" s="1" t="s">
        <v>16</v>
      </c>
      <c r="H837" s="3" t="s">
        <v>34</v>
      </c>
      <c r="I837" s="3"/>
      <c r="J837" s="3">
        <v>50</v>
      </c>
      <c r="K837" s="6">
        <v>246.34399999999999</v>
      </c>
      <c r="L837" s="6">
        <f t="shared" si="65"/>
        <v>12317.199999999999</v>
      </c>
      <c r="M837" s="4" t="s">
        <v>22</v>
      </c>
      <c r="N837" s="21"/>
      <c r="O837" s="1" t="s">
        <v>1429</v>
      </c>
      <c r="P837" s="14"/>
      <c r="R837" s="10" t="s">
        <v>3712</v>
      </c>
      <c r="S837" s="4">
        <v>213</v>
      </c>
    </row>
    <row r="838" spans="1:22" s="10" customFormat="1" ht="51" customHeight="1">
      <c r="A838" s="4">
        <v>627</v>
      </c>
      <c r="B838" s="5" t="s">
        <v>2729</v>
      </c>
      <c r="C838" s="4" t="s">
        <v>2730</v>
      </c>
      <c r="D838" s="29" t="s">
        <v>2729</v>
      </c>
      <c r="E838" s="18" t="s">
        <v>28</v>
      </c>
      <c r="F838" s="3">
        <f t="shared" si="66"/>
        <v>230</v>
      </c>
      <c r="G838" s="1" t="s">
        <v>16</v>
      </c>
      <c r="H838" s="3" t="s">
        <v>34</v>
      </c>
      <c r="I838" s="3">
        <v>20</v>
      </c>
      <c r="J838" s="3">
        <v>210</v>
      </c>
      <c r="K838" s="6">
        <v>377.65</v>
      </c>
      <c r="L838" s="6">
        <f t="shared" si="65"/>
        <v>86859.5</v>
      </c>
      <c r="M838" s="4" t="s">
        <v>22</v>
      </c>
      <c r="N838" s="21"/>
      <c r="O838" s="1" t="s">
        <v>1429</v>
      </c>
      <c r="P838" s="14"/>
      <c r="R838" s="10" t="s">
        <v>3712</v>
      </c>
      <c r="S838" s="4">
        <v>214</v>
      </c>
    </row>
    <row r="839" spans="1:22" s="10" customFormat="1" ht="51" customHeight="1">
      <c r="A839" s="4">
        <v>628</v>
      </c>
      <c r="B839" s="5" t="s">
        <v>3206</v>
      </c>
      <c r="C839" s="4" t="s">
        <v>3207</v>
      </c>
      <c r="D839" s="29" t="s">
        <v>3206</v>
      </c>
      <c r="E839" s="18" t="s">
        <v>28</v>
      </c>
      <c r="F839" s="3">
        <f t="shared" si="66"/>
        <v>2</v>
      </c>
      <c r="G839" s="1" t="s">
        <v>16</v>
      </c>
      <c r="H839" s="3" t="s">
        <v>34</v>
      </c>
      <c r="I839" s="3"/>
      <c r="J839" s="3">
        <v>2</v>
      </c>
      <c r="K839" s="6">
        <v>1942.8571428571427</v>
      </c>
      <c r="L839" s="6">
        <f t="shared" si="65"/>
        <v>3885.7142857142853</v>
      </c>
      <c r="M839" s="4" t="s">
        <v>22</v>
      </c>
      <c r="N839" s="21"/>
      <c r="O839" s="1" t="s">
        <v>1429</v>
      </c>
      <c r="P839" s="14"/>
      <c r="R839" s="10" t="s">
        <v>3712</v>
      </c>
      <c r="S839" s="4">
        <v>215</v>
      </c>
    </row>
    <row r="840" spans="1:22" s="10" customFormat="1" ht="51" customHeight="1">
      <c r="A840" s="4">
        <v>629</v>
      </c>
      <c r="B840" s="5" t="s">
        <v>3254</v>
      </c>
      <c r="C840" s="4" t="s">
        <v>3255</v>
      </c>
      <c r="D840" s="29" t="s">
        <v>3254</v>
      </c>
      <c r="E840" s="18" t="s">
        <v>28</v>
      </c>
      <c r="F840" s="3">
        <f t="shared" si="66"/>
        <v>5</v>
      </c>
      <c r="G840" s="1" t="s">
        <v>16</v>
      </c>
      <c r="H840" s="3" t="s">
        <v>34</v>
      </c>
      <c r="I840" s="3"/>
      <c r="J840" s="3">
        <v>5</v>
      </c>
      <c r="K840" s="6">
        <v>13189.285714285714</v>
      </c>
      <c r="L840" s="6">
        <f t="shared" si="65"/>
        <v>65946.428571428565</v>
      </c>
      <c r="M840" s="4" t="s">
        <v>22</v>
      </c>
      <c r="N840" s="21"/>
      <c r="O840" s="1" t="s">
        <v>1429</v>
      </c>
      <c r="P840" s="14"/>
      <c r="R840" s="10" t="s">
        <v>3712</v>
      </c>
      <c r="S840" s="4">
        <v>216</v>
      </c>
    </row>
    <row r="841" spans="1:22" s="10" customFormat="1" ht="51" customHeight="1">
      <c r="A841" s="4">
        <v>630</v>
      </c>
      <c r="B841" s="5" t="s">
        <v>3115</v>
      </c>
      <c r="C841" s="4" t="s">
        <v>3116</v>
      </c>
      <c r="D841" s="29" t="s">
        <v>3115</v>
      </c>
      <c r="E841" s="18" t="s">
        <v>28</v>
      </c>
      <c r="F841" s="3">
        <f t="shared" si="66"/>
        <v>150</v>
      </c>
      <c r="G841" s="1" t="s">
        <v>16</v>
      </c>
      <c r="H841" s="3" t="s">
        <v>34</v>
      </c>
      <c r="I841" s="3"/>
      <c r="J841" s="3">
        <v>150</v>
      </c>
      <c r="K841" s="6">
        <v>358.47699999999998</v>
      </c>
      <c r="L841" s="6">
        <f t="shared" si="65"/>
        <v>53771.549999999996</v>
      </c>
      <c r="M841" s="4" t="s">
        <v>22</v>
      </c>
      <c r="N841" s="21"/>
      <c r="O841" s="1" t="s">
        <v>1429</v>
      </c>
      <c r="P841" s="14"/>
      <c r="R841" s="10" t="s">
        <v>3712</v>
      </c>
      <c r="S841" s="4">
        <v>217</v>
      </c>
    </row>
    <row r="842" spans="1:22" s="10" customFormat="1" ht="51" customHeight="1">
      <c r="A842" s="4">
        <v>631</v>
      </c>
      <c r="B842" s="5" t="s">
        <v>3065</v>
      </c>
      <c r="C842" s="4" t="s">
        <v>3066</v>
      </c>
      <c r="D842" s="29" t="s">
        <v>3065</v>
      </c>
      <c r="E842" s="18" t="s">
        <v>28</v>
      </c>
      <c r="F842" s="3">
        <f t="shared" si="66"/>
        <v>9</v>
      </c>
      <c r="G842" s="1" t="s">
        <v>16</v>
      </c>
      <c r="H842" s="3" t="s">
        <v>34</v>
      </c>
      <c r="I842" s="3"/>
      <c r="J842" s="3">
        <v>9</v>
      </c>
      <c r="K842" s="6">
        <v>6507.2</v>
      </c>
      <c r="L842" s="6">
        <f t="shared" si="65"/>
        <v>58564.799999999996</v>
      </c>
      <c r="M842" s="4" t="s">
        <v>22</v>
      </c>
      <c r="N842" s="21"/>
      <c r="O842" s="1" t="s">
        <v>1429</v>
      </c>
      <c r="P842" s="14"/>
      <c r="R842" s="10" t="s">
        <v>3712</v>
      </c>
      <c r="S842" s="4">
        <v>218</v>
      </c>
    </row>
    <row r="843" spans="1:22" s="10" customFormat="1" ht="51" customHeight="1">
      <c r="A843" s="4">
        <v>632</v>
      </c>
      <c r="B843" s="5" t="s">
        <v>2902</v>
      </c>
      <c r="C843" s="4" t="s">
        <v>2903</v>
      </c>
      <c r="D843" s="29" t="s">
        <v>2902</v>
      </c>
      <c r="E843" s="18" t="s">
        <v>28</v>
      </c>
      <c r="F843" s="3">
        <f t="shared" si="66"/>
        <v>16</v>
      </c>
      <c r="G843" s="1" t="s">
        <v>16</v>
      </c>
      <c r="H843" s="3" t="s">
        <v>34</v>
      </c>
      <c r="I843" s="3">
        <v>16</v>
      </c>
      <c r="J843" s="3"/>
      <c r="K843" s="6">
        <v>1712.4999999999998</v>
      </c>
      <c r="L843" s="6">
        <f t="shared" si="65"/>
        <v>27399.999999999996</v>
      </c>
      <c r="M843" s="4" t="s">
        <v>22</v>
      </c>
      <c r="N843" s="21"/>
      <c r="O843" s="1" t="s">
        <v>1429</v>
      </c>
      <c r="P843" s="14"/>
      <c r="R843" s="10" t="s">
        <v>3712</v>
      </c>
      <c r="S843" s="4">
        <v>219</v>
      </c>
    </row>
    <row r="844" spans="1:22" s="10" customFormat="1" ht="51" customHeight="1">
      <c r="A844" s="4">
        <v>633</v>
      </c>
      <c r="B844" s="5" t="s">
        <v>3232</v>
      </c>
      <c r="C844" s="4" t="s">
        <v>3233</v>
      </c>
      <c r="D844" s="29" t="s">
        <v>3232</v>
      </c>
      <c r="E844" s="18" t="s">
        <v>28</v>
      </c>
      <c r="F844" s="3">
        <f t="shared" si="66"/>
        <v>10</v>
      </c>
      <c r="G844" s="1" t="s">
        <v>16</v>
      </c>
      <c r="H844" s="3" t="s">
        <v>34</v>
      </c>
      <c r="I844" s="3"/>
      <c r="J844" s="3">
        <v>10</v>
      </c>
      <c r="K844" s="6">
        <v>2678.5714285714284</v>
      </c>
      <c r="L844" s="6">
        <f t="shared" si="65"/>
        <v>26785.714285714283</v>
      </c>
      <c r="M844" s="4" t="s">
        <v>22</v>
      </c>
      <c r="N844" s="21"/>
      <c r="O844" s="1" t="s">
        <v>1429</v>
      </c>
      <c r="P844" s="14"/>
      <c r="R844" s="10" t="s">
        <v>3712</v>
      </c>
      <c r="S844" s="4">
        <v>220</v>
      </c>
    </row>
    <row r="845" spans="1:22" s="10" customFormat="1" ht="51" customHeight="1">
      <c r="A845" s="4">
        <v>634</v>
      </c>
      <c r="B845" s="5" t="s">
        <v>2587</v>
      </c>
      <c r="C845" s="4" t="s">
        <v>2588</v>
      </c>
      <c r="D845" s="29" t="s">
        <v>2587</v>
      </c>
      <c r="E845" s="18" t="s">
        <v>28</v>
      </c>
      <c r="F845" s="3">
        <f t="shared" si="66"/>
        <v>38</v>
      </c>
      <c r="G845" s="1" t="s">
        <v>16</v>
      </c>
      <c r="H845" s="3" t="s">
        <v>34</v>
      </c>
      <c r="I845" s="3">
        <v>22</v>
      </c>
      <c r="J845" s="3">
        <v>16</v>
      </c>
      <c r="K845" s="6">
        <v>4711.91</v>
      </c>
      <c r="L845" s="6">
        <f t="shared" si="65"/>
        <v>179052.58</v>
      </c>
      <c r="M845" s="4" t="s">
        <v>22</v>
      </c>
      <c r="N845" s="21"/>
      <c r="O845" s="1" t="s">
        <v>1429</v>
      </c>
      <c r="P845" s="14"/>
      <c r="R845" s="10" t="s">
        <v>3712</v>
      </c>
      <c r="S845" s="4">
        <v>221</v>
      </c>
    </row>
    <row r="846" spans="1:22" s="10" customFormat="1" ht="51" customHeight="1">
      <c r="A846" s="4">
        <v>635</v>
      </c>
      <c r="B846" s="5" t="s">
        <v>2900</v>
      </c>
      <c r="C846" s="4" t="s">
        <v>2901</v>
      </c>
      <c r="D846" s="29" t="s">
        <v>2900</v>
      </c>
      <c r="E846" s="18" t="s">
        <v>28</v>
      </c>
      <c r="F846" s="3">
        <f t="shared" si="66"/>
        <v>64</v>
      </c>
      <c r="G846" s="1" t="s">
        <v>16</v>
      </c>
      <c r="H846" s="3" t="s">
        <v>34</v>
      </c>
      <c r="I846" s="3">
        <v>18</v>
      </c>
      <c r="J846" s="3">
        <v>46</v>
      </c>
      <c r="K846" s="6">
        <v>6249.9999999999991</v>
      </c>
      <c r="L846" s="6">
        <f t="shared" si="65"/>
        <v>399999.99999999994</v>
      </c>
      <c r="M846" s="4" t="s">
        <v>22</v>
      </c>
      <c r="N846" s="21"/>
      <c r="O846" s="1" t="s">
        <v>1429</v>
      </c>
      <c r="P846" s="14"/>
      <c r="R846" s="10" t="s">
        <v>3712</v>
      </c>
      <c r="S846" s="4">
        <v>222</v>
      </c>
    </row>
    <row r="847" spans="1:22" s="10" customFormat="1" ht="51" customHeight="1">
      <c r="A847" s="4">
        <v>636</v>
      </c>
      <c r="B847" s="5" t="s">
        <v>3053</v>
      </c>
      <c r="C847" s="4" t="s">
        <v>3054</v>
      </c>
      <c r="D847" s="29" t="s">
        <v>3053</v>
      </c>
      <c r="E847" s="18" t="s">
        <v>28</v>
      </c>
      <c r="F847" s="3">
        <f t="shared" si="66"/>
        <v>6</v>
      </c>
      <c r="G847" s="1" t="s">
        <v>16</v>
      </c>
      <c r="H847" s="3" t="s">
        <v>34</v>
      </c>
      <c r="I847" s="3"/>
      <c r="J847" s="3">
        <v>6</v>
      </c>
      <c r="K847" s="6">
        <v>37445.449999999997</v>
      </c>
      <c r="L847" s="6">
        <f t="shared" ref="L847:L878" si="67">F847*K847</f>
        <v>224672.69999999998</v>
      </c>
      <c r="M847" s="4" t="s">
        <v>22</v>
      </c>
      <c r="N847" s="21"/>
      <c r="O847" s="1" t="s">
        <v>1429</v>
      </c>
      <c r="P847" s="14"/>
      <c r="R847" s="10" t="s">
        <v>3712</v>
      </c>
      <c r="S847" s="4">
        <v>223</v>
      </c>
    </row>
    <row r="848" spans="1:22" s="10" customFormat="1" ht="51" customHeight="1">
      <c r="A848" s="4">
        <v>637</v>
      </c>
      <c r="B848" s="43" t="s">
        <v>1397</v>
      </c>
      <c r="C848" s="1" t="s">
        <v>1398</v>
      </c>
      <c r="D848" s="2" t="s">
        <v>1397</v>
      </c>
      <c r="E848" s="4" t="s">
        <v>838</v>
      </c>
      <c r="F848" s="3">
        <f t="shared" si="66"/>
        <v>255</v>
      </c>
      <c r="G848" s="1" t="s">
        <v>16</v>
      </c>
      <c r="H848" s="3" t="s">
        <v>34</v>
      </c>
      <c r="I848" s="13">
        <v>255</v>
      </c>
      <c r="J848" s="13"/>
      <c r="K848" s="13">
        <v>491.0714285714285</v>
      </c>
      <c r="L848" s="6">
        <f t="shared" si="67"/>
        <v>125223.21428571426</v>
      </c>
      <c r="M848" s="4" t="s">
        <v>22</v>
      </c>
      <c r="N848" s="1" t="s">
        <v>1429</v>
      </c>
      <c r="O848" s="1"/>
      <c r="P848" s="14"/>
      <c r="Q848" s="32"/>
      <c r="R848" s="32" t="s">
        <v>3706</v>
      </c>
      <c r="S848" s="4">
        <v>46</v>
      </c>
      <c r="T848" s="32"/>
      <c r="U848" s="32"/>
      <c r="V848" s="32"/>
    </row>
    <row r="849" spans="1:22" s="10" customFormat="1" ht="51" customHeight="1">
      <c r="A849" s="4">
        <v>638</v>
      </c>
      <c r="B849" s="5" t="s">
        <v>1697</v>
      </c>
      <c r="C849" s="4" t="s">
        <v>1698</v>
      </c>
      <c r="D849" s="2" t="s">
        <v>1697</v>
      </c>
      <c r="E849" s="18" t="s">
        <v>28</v>
      </c>
      <c r="F849" s="3">
        <f t="shared" si="66"/>
        <v>13</v>
      </c>
      <c r="G849" s="1" t="s">
        <v>16</v>
      </c>
      <c r="H849" s="3" t="s">
        <v>34</v>
      </c>
      <c r="I849" s="13">
        <v>8</v>
      </c>
      <c r="J849" s="5">
        <v>5</v>
      </c>
      <c r="K849" s="13">
        <v>37500</v>
      </c>
      <c r="L849" s="6">
        <f t="shared" si="67"/>
        <v>487500</v>
      </c>
      <c r="M849" s="4" t="s">
        <v>22</v>
      </c>
      <c r="N849" s="1" t="s">
        <v>1429</v>
      </c>
      <c r="O849" s="1"/>
      <c r="P849" s="14"/>
      <c r="R849" s="10" t="s">
        <v>2118</v>
      </c>
      <c r="S849" s="4">
        <v>78</v>
      </c>
    </row>
    <row r="850" spans="1:22" s="10" customFormat="1" ht="51" customHeight="1">
      <c r="A850" s="4">
        <v>639</v>
      </c>
      <c r="B850" s="5" t="s">
        <v>2599</v>
      </c>
      <c r="C850" s="4" t="s">
        <v>2600</v>
      </c>
      <c r="D850" s="29" t="s">
        <v>2599</v>
      </c>
      <c r="E850" s="18" t="s">
        <v>28</v>
      </c>
      <c r="F850" s="3">
        <f t="shared" si="66"/>
        <v>11</v>
      </c>
      <c r="G850" s="1" t="s">
        <v>16</v>
      </c>
      <c r="H850" s="3" t="s">
        <v>34</v>
      </c>
      <c r="I850" s="3">
        <v>1</v>
      </c>
      <c r="J850" s="3">
        <v>10</v>
      </c>
      <c r="K850" s="6">
        <v>2387.91</v>
      </c>
      <c r="L850" s="6">
        <f t="shared" si="67"/>
        <v>26267.01</v>
      </c>
      <c r="M850" s="4" t="s">
        <v>22</v>
      </c>
      <c r="N850" s="21"/>
      <c r="O850" s="1" t="s">
        <v>1429</v>
      </c>
      <c r="P850" s="14"/>
      <c r="R850" s="10" t="s">
        <v>3712</v>
      </c>
      <c r="S850" s="4">
        <v>224</v>
      </c>
    </row>
    <row r="851" spans="1:22" ht="38.25">
      <c r="A851" s="1">
        <v>640</v>
      </c>
      <c r="B851" s="1"/>
      <c r="C851" s="1"/>
      <c r="D851" s="2" t="s">
        <v>667</v>
      </c>
      <c r="E851" s="1" t="s">
        <v>28</v>
      </c>
      <c r="F851" s="5">
        <f t="shared" ref="F851:F853" si="68">I851+J851</f>
        <v>4</v>
      </c>
      <c r="G851" s="3" t="s">
        <v>16</v>
      </c>
      <c r="H851" s="3" t="s">
        <v>21</v>
      </c>
      <c r="I851" s="57"/>
      <c r="J851" s="5">
        <f>SUM(J852:J853)</f>
        <v>4</v>
      </c>
      <c r="K851" s="5">
        <v>21795.53</v>
      </c>
      <c r="L851" s="5">
        <f t="shared" ref="L851:L853" si="69">F851*K851</f>
        <v>87182.12</v>
      </c>
      <c r="M851" s="39" t="s">
        <v>119</v>
      </c>
      <c r="N851" s="14"/>
      <c r="O851" s="1" t="s">
        <v>43</v>
      </c>
      <c r="R851" s="32" t="s">
        <v>3703</v>
      </c>
    </row>
    <row r="852" spans="1:22" ht="38.25" hidden="1" outlineLevel="1">
      <c r="A852" s="1"/>
      <c r="B852" s="1"/>
      <c r="C852" s="1" t="s">
        <v>668</v>
      </c>
      <c r="D852" s="2" t="s">
        <v>669</v>
      </c>
      <c r="E852" s="1" t="s">
        <v>28</v>
      </c>
      <c r="F852" s="5">
        <f t="shared" si="68"/>
        <v>2</v>
      </c>
      <c r="G852" s="5"/>
      <c r="H852" s="5"/>
      <c r="I852" s="5"/>
      <c r="J852" s="5">
        <v>2</v>
      </c>
      <c r="K852" s="5">
        <v>21795.53</v>
      </c>
      <c r="L852" s="5">
        <f t="shared" si="69"/>
        <v>43591.06</v>
      </c>
      <c r="M852" s="1"/>
      <c r="N852" s="14"/>
      <c r="O852" s="1" t="s">
        <v>43</v>
      </c>
      <c r="R852" s="32" t="s">
        <v>3703</v>
      </c>
    </row>
    <row r="853" spans="1:22" ht="38.25" hidden="1" outlineLevel="1">
      <c r="A853" s="1"/>
      <c r="B853" s="1"/>
      <c r="C853" s="1" t="s">
        <v>670</v>
      </c>
      <c r="D853" s="2" t="s">
        <v>671</v>
      </c>
      <c r="E853" s="1" t="s">
        <v>28</v>
      </c>
      <c r="F853" s="5">
        <f t="shared" si="68"/>
        <v>2</v>
      </c>
      <c r="G853" s="5"/>
      <c r="H853" s="5"/>
      <c r="I853" s="5"/>
      <c r="J853" s="5">
        <v>2</v>
      </c>
      <c r="K853" s="5">
        <v>21795.53</v>
      </c>
      <c r="L853" s="5">
        <f t="shared" si="69"/>
        <v>43591.06</v>
      </c>
      <c r="M853" s="1"/>
      <c r="N853" s="14"/>
      <c r="O853" s="1" t="s">
        <v>43</v>
      </c>
      <c r="R853" s="32" t="s">
        <v>3703</v>
      </c>
    </row>
    <row r="854" spans="1:22" s="10" customFormat="1" ht="51" customHeight="1" collapsed="1">
      <c r="A854" s="4">
        <v>641</v>
      </c>
      <c r="B854" s="5" t="s">
        <v>3148</v>
      </c>
      <c r="C854" s="4" t="s">
        <v>3149</v>
      </c>
      <c r="D854" s="29" t="s">
        <v>3148</v>
      </c>
      <c r="E854" s="18" t="s">
        <v>28</v>
      </c>
      <c r="F854" s="3">
        <f t="shared" ref="F854:F885" si="70">I854+J854</f>
        <v>1</v>
      </c>
      <c r="G854" s="1" t="s">
        <v>16</v>
      </c>
      <c r="H854" s="3" t="s">
        <v>34</v>
      </c>
      <c r="I854" s="3"/>
      <c r="J854" s="3">
        <v>1</v>
      </c>
      <c r="K854" s="6">
        <v>77255.569999999992</v>
      </c>
      <c r="L854" s="6">
        <f t="shared" ref="L854:L885" si="71">F854*K854</f>
        <v>77255.569999999992</v>
      </c>
      <c r="M854" s="4" t="s">
        <v>22</v>
      </c>
      <c r="N854" s="21"/>
      <c r="O854" s="1" t="s">
        <v>1429</v>
      </c>
      <c r="P854" s="14"/>
      <c r="R854" s="10" t="s">
        <v>3712</v>
      </c>
      <c r="S854" s="4">
        <v>225</v>
      </c>
    </row>
    <row r="855" spans="1:22" s="10" customFormat="1" ht="51" customHeight="1">
      <c r="A855" s="4">
        <v>642</v>
      </c>
      <c r="B855" s="19" t="s">
        <v>168</v>
      </c>
      <c r="C855" s="18" t="s">
        <v>169</v>
      </c>
      <c r="D855" s="29" t="s">
        <v>168</v>
      </c>
      <c r="E855" s="4" t="s">
        <v>28</v>
      </c>
      <c r="F855" s="3">
        <f t="shared" si="70"/>
        <v>600</v>
      </c>
      <c r="G855" s="1" t="s">
        <v>16</v>
      </c>
      <c r="H855" s="3" t="s">
        <v>34</v>
      </c>
      <c r="I855" s="5"/>
      <c r="J855" s="5">
        <v>600</v>
      </c>
      <c r="K855" s="5">
        <v>656.25</v>
      </c>
      <c r="L855" s="6">
        <f t="shared" si="71"/>
        <v>393750</v>
      </c>
      <c r="M855" s="4" t="s">
        <v>119</v>
      </c>
      <c r="N855" s="17"/>
      <c r="O855" s="1" t="s">
        <v>141</v>
      </c>
      <c r="P855" s="14"/>
      <c r="Q855" s="32"/>
      <c r="R855" s="32" t="s">
        <v>1432</v>
      </c>
      <c r="S855" s="4">
        <v>10</v>
      </c>
      <c r="T855" s="32"/>
      <c r="U855" s="32"/>
      <c r="V855" s="32"/>
    </row>
    <row r="856" spans="1:22" s="10" customFormat="1" ht="51" customHeight="1">
      <c r="A856" s="4">
        <v>643</v>
      </c>
      <c r="B856" s="5" t="s">
        <v>2502</v>
      </c>
      <c r="C856" s="4" t="s">
        <v>2503</v>
      </c>
      <c r="D856" s="29" t="s">
        <v>2502</v>
      </c>
      <c r="E856" s="18" t="s">
        <v>28</v>
      </c>
      <c r="F856" s="3">
        <f t="shared" si="70"/>
        <v>3</v>
      </c>
      <c r="G856" s="1" t="s">
        <v>16</v>
      </c>
      <c r="H856" s="3" t="s">
        <v>34</v>
      </c>
      <c r="I856" s="3">
        <v>3</v>
      </c>
      <c r="J856" s="3"/>
      <c r="K856" s="6">
        <v>6696.4285714285706</v>
      </c>
      <c r="L856" s="6">
        <f t="shared" si="71"/>
        <v>20089.28571428571</v>
      </c>
      <c r="M856" s="4" t="s">
        <v>119</v>
      </c>
      <c r="N856" s="21"/>
      <c r="O856" s="1" t="s">
        <v>2134</v>
      </c>
      <c r="P856" s="14"/>
      <c r="R856" s="10" t="s">
        <v>3712</v>
      </c>
      <c r="S856" s="4">
        <v>226</v>
      </c>
    </row>
    <row r="857" spans="1:22" s="10" customFormat="1" ht="51" customHeight="1">
      <c r="A857" s="4">
        <v>644</v>
      </c>
      <c r="B857" s="19" t="s">
        <v>1078</v>
      </c>
      <c r="C857" s="4" t="s">
        <v>1079</v>
      </c>
      <c r="D857" s="29" t="s">
        <v>1078</v>
      </c>
      <c r="E857" s="18" t="s">
        <v>28</v>
      </c>
      <c r="F857" s="3">
        <f t="shared" si="70"/>
        <v>10</v>
      </c>
      <c r="G857" s="1" t="s">
        <v>16</v>
      </c>
      <c r="H857" s="3" t="s">
        <v>34</v>
      </c>
      <c r="I857" s="5">
        <v>10</v>
      </c>
      <c r="J857" s="5"/>
      <c r="K857" s="5">
        <v>125</v>
      </c>
      <c r="L857" s="6">
        <f t="shared" si="71"/>
        <v>1250</v>
      </c>
      <c r="M857" s="4" t="s">
        <v>22</v>
      </c>
      <c r="N857" s="41"/>
      <c r="O857" s="1" t="s">
        <v>35</v>
      </c>
      <c r="P857" s="14"/>
      <c r="Q857" s="32"/>
      <c r="R857" s="32" t="s">
        <v>1430</v>
      </c>
      <c r="S857" s="4">
        <v>14</v>
      </c>
      <c r="T857" s="32"/>
      <c r="U857" s="32"/>
      <c r="V857" s="32"/>
    </row>
    <row r="858" spans="1:22" s="10" customFormat="1" ht="51" customHeight="1">
      <c r="A858" s="4">
        <v>645</v>
      </c>
      <c r="B858" s="5" t="s">
        <v>2661</v>
      </c>
      <c r="C858" s="4" t="s">
        <v>2662</v>
      </c>
      <c r="D858" s="29" t="s">
        <v>2661</v>
      </c>
      <c r="E858" s="18" t="s">
        <v>28</v>
      </c>
      <c r="F858" s="3">
        <f t="shared" si="70"/>
        <v>3</v>
      </c>
      <c r="G858" s="1" t="s">
        <v>16</v>
      </c>
      <c r="H858" s="3" t="s">
        <v>34</v>
      </c>
      <c r="I858" s="3">
        <v>3</v>
      </c>
      <c r="J858" s="3"/>
      <c r="K858" s="6">
        <v>7088.2</v>
      </c>
      <c r="L858" s="6">
        <f t="shared" si="71"/>
        <v>21264.6</v>
      </c>
      <c r="M858" s="4" t="s">
        <v>22</v>
      </c>
      <c r="N858" s="21"/>
      <c r="O858" s="1" t="s">
        <v>1429</v>
      </c>
      <c r="P858" s="14"/>
      <c r="R858" s="10" t="s">
        <v>3712</v>
      </c>
      <c r="S858" s="4">
        <v>227</v>
      </c>
    </row>
    <row r="859" spans="1:22" s="10" customFormat="1" ht="51" customHeight="1">
      <c r="A859" s="4">
        <v>646</v>
      </c>
      <c r="B859" s="19" t="s">
        <v>1076</v>
      </c>
      <c r="C859" s="4" t="s">
        <v>1077</v>
      </c>
      <c r="D859" s="29" t="s">
        <v>1076</v>
      </c>
      <c r="E859" s="18" t="s">
        <v>28</v>
      </c>
      <c r="F859" s="3">
        <f t="shared" si="70"/>
        <v>150</v>
      </c>
      <c r="G859" s="1" t="s">
        <v>16</v>
      </c>
      <c r="H859" s="3" t="s">
        <v>34</v>
      </c>
      <c r="I859" s="5">
        <v>150</v>
      </c>
      <c r="J859" s="5"/>
      <c r="K859" s="5">
        <v>571</v>
      </c>
      <c r="L859" s="6">
        <f t="shared" si="71"/>
        <v>85650</v>
      </c>
      <c r="M859" s="4" t="s">
        <v>22</v>
      </c>
      <c r="N859" s="41"/>
      <c r="O859" s="1" t="s">
        <v>35</v>
      </c>
      <c r="P859" s="14"/>
      <c r="Q859" s="32"/>
      <c r="R859" s="32" t="s">
        <v>1430</v>
      </c>
      <c r="S859" s="4">
        <v>15</v>
      </c>
      <c r="T859" s="32"/>
      <c r="U859" s="32"/>
      <c r="V859" s="32"/>
    </row>
    <row r="860" spans="1:22" s="10" customFormat="1" ht="51" customHeight="1">
      <c r="A860" s="4">
        <v>647</v>
      </c>
      <c r="B860" s="19" t="s">
        <v>1123</v>
      </c>
      <c r="C860" s="4" t="s">
        <v>1124</v>
      </c>
      <c r="D860" s="29" t="s">
        <v>1123</v>
      </c>
      <c r="E860" s="18" t="s">
        <v>28</v>
      </c>
      <c r="F860" s="3">
        <f t="shared" si="70"/>
        <v>55</v>
      </c>
      <c r="G860" s="1" t="s">
        <v>16</v>
      </c>
      <c r="H860" s="3" t="s">
        <v>34</v>
      </c>
      <c r="I860" s="5"/>
      <c r="J860" s="5">
        <v>55</v>
      </c>
      <c r="K860" s="5">
        <v>1196</v>
      </c>
      <c r="L860" s="6">
        <f t="shared" si="71"/>
        <v>65780</v>
      </c>
      <c r="M860" s="4" t="s">
        <v>22</v>
      </c>
      <c r="N860" s="41"/>
      <c r="O860" s="1" t="s">
        <v>35</v>
      </c>
      <c r="P860" s="14"/>
      <c r="Q860" s="32"/>
      <c r="R860" s="32" t="s">
        <v>1430</v>
      </c>
      <c r="S860" s="4">
        <v>16</v>
      </c>
      <c r="T860" s="32"/>
      <c r="U860" s="32"/>
      <c r="V860" s="32"/>
    </row>
    <row r="861" spans="1:22" s="10" customFormat="1" ht="51" customHeight="1">
      <c r="A861" s="4">
        <v>648</v>
      </c>
      <c r="B861" s="19" t="s">
        <v>1080</v>
      </c>
      <c r="C861" s="4" t="s">
        <v>1081</v>
      </c>
      <c r="D861" s="29" t="s">
        <v>1080</v>
      </c>
      <c r="E861" s="18" t="s">
        <v>28</v>
      </c>
      <c r="F861" s="3">
        <f t="shared" si="70"/>
        <v>100</v>
      </c>
      <c r="G861" s="1" t="s">
        <v>16</v>
      </c>
      <c r="H861" s="3" t="s">
        <v>34</v>
      </c>
      <c r="I861" s="5">
        <v>100</v>
      </c>
      <c r="J861" s="5"/>
      <c r="K861" s="5">
        <v>670</v>
      </c>
      <c r="L861" s="6">
        <f t="shared" si="71"/>
        <v>67000</v>
      </c>
      <c r="M861" s="4" t="s">
        <v>22</v>
      </c>
      <c r="N861" s="41"/>
      <c r="O861" s="1" t="s">
        <v>35</v>
      </c>
      <c r="P861" s="14"/>
      <c r="Q861" s="32"/>
      <c r="R861" s="32" t="s">
        <v>1430</v>
      </c>
      <c r="S861" s="4">
        <v>17</v>
      </c>
      <c r="T861" s="32"/>
      <c r="U861" s="32"/>
      <c r="V861" s="32"/>
    </row>
    <row r="862" spans="1:22" s="10" customFormat="1" ht="51" customHeight="1">
      <c r="A862" s="4">
        <v>649</v>
      </c>
      <c r="B862" s="19" t="s">
        <v>1082</v>
      </c>
      <c r="C862" s="4" t="s">
        <v>1083</v>
      </c>
      <c r="D862" s="29" t="s">
        <v>1082</v>
      </c>
      <c r="E862" s="18" t="s">
        <v>28</v>
      </c>
      <c r="F862" s="3">
        <f t="shared" si="70"/>
        <v>100</v>
      </c>
      <c r="G862" s="1" t="s">
        <v>16</v>
      </c>
      <c r="H862" s="3" t="s">
        <v>34</v>
      </c>
      <c r="I862" s="5">
        <v>100</v>
      </c>
      <c r="J862" s="5"/>
      <c r="K862" s="5">
        <v>670</v>
      </c>
      <c r="L862" s="6">
        <f t="shared" si="71"/>
        <v>67000</v>
      </c>
      <c r="M862" s="4" t="s">
        <v>22</v>
      </c>
      <c r="N862" s="41"/>
      <c r="O862" s="1" t="s">
        <v>35</v>
      </c>
      <c r="P862" s="14"/>
      <c r="Q862" s="32"/>
      <c r="R862" s="32" t="s">
        <v>1430</v>
      </c>
      <c r="S862" s="4">
        <v>18</v>
      </c>
      <c r="T862" s="32"/>
      <c r="U862" s="32"/>
      <c r="V862" s="32"/>
    </row>
    <row r="863" spans="1:22" s="10" customFormat="1" ht="51" customHeight="1">
      <c r="A863" s="4">
        <v>650</v>
      </c>
      <c r="B863" s="5" t="s">
        <v>2161</v>
      </c>
      <c r="C863" s="4" t="s">
        <v>2162</v>
      </c>
      <c r="D863" s="29" t="s">
        <v>2161</v>
      </c>
      <c r="E863" s="18" t="s">
        <v>28</v>
      </c>
      <c r="F863" s="3">
        <f t="shared" si="70"/>
        <v>124</v>
      </c>
      <c r="G863" s="1" t="s">
        <v>16</v>
      </c>
      <c r="H863" s="3" t="s">
        <v>34</v>
      </c>
      <c r="I863" s="3">
        <v>69</v>
      </c>
      <c r="J863" s="3">
        <v>55</v>
      </c>
      <c r="K863" s="6">
        <v>60.71</v>
      </c>
      <c r="L863" s="6">
        <f t="shared" si="71"/>
        <v>7528.04</v>
      </c>
      <c r="M863" s="4" t="s">
        <v>119</v>
      </c>
      <c r="N863" s="21"/>
      <c r="O863" s="1" t="s">
        <v>2134</v>
      </c>
      <c r="P863" s="14"/>
      <c r="R863" s="10" t="s">
        <v>3712</v>
      </c>
      <c r="S863" s="4">
        <v>228</v>
      </c>
    </row>
    <row r="864" spans="1:22" s="10" customFormat="1" ht="51" customHeight="1">
      <c r="A864" s="4">
        <v>651</v>
      </c>
      <c r="B864" s="5" t="s">
        <v>1877</v>
      </c>
      <c r="C864" s="4" t="s">
        <v>1878</v>
      </c>
      <c r="D864" s="2" t="s">
        <v>1877</v>
      </c>
      <c r="E864" s="18" t="s">
        <v>28</v>
      </c>
      <c r="F864" s="3">
        <f t="shared" si="70"/>
        <v>3</v>
      </c>
      <c r="G864" s="1" t="s">
        <v>16</v>
      </c>
      <c r="H864" s="3" t="s">
        <v>34</v>
      </c>
      <c r="I864" s="13">
        <v>3</v>
      </c>
      <c r="J864" s="5"/>
      <c r="K864" s="13">
        <v>928.57142857142844</v>
      </c>
      <c r="L864" s="6">
        <f t="shared" si="71"/>
        <v>2785.7142857142853</v>
      </c>
      <c r="M864" s="4" t="s">
        <v>22</v>
      </c>
      <c r="N864" s="1" t="s">
        <v>1429</v>
      </c>
      <c r="O864" s="1"/>
      <c r="P864" s="14"/>
      <c r="R864" s="10" t="s">
        <v>2118</v>
      </c>
      <c r="S864" s="4">
        <v>79</v>
      </c>
    </row>
    <row r="865" spans="1:22" s="10" customFormat="1" ht="51" customHeight="1">
      <c r="A865" s="4">
        <v>652</v>
      </c>
      <c r="B865" s="43"/>
      <c r="C865" s="1" t="s">
        <v>119</v>
      </c>
      <c r="D865" s="2" t="s">
        <v>1293</v>
      </c>
      <c r="E865" s="18" t="s">
        <v>875</v>
      </c>
      <c r="F865" s="3">
        <f t="shared" si="70"/>
        <v>20</v>
      </c>
      <c r="G865" s="1" t="s">
        <v>16</v>
      </c>
      <c r="H865" s="3" t="s">
        <v>34</v>
      </c>
      <c r="I865" s="13"/>
      <c r="J865" s="13">
        <v>20</v>
      </c>
      <c r="K865" s="13">
        <v>250</v>
      </c>
      <c r="L865" s="6">
        <f t="shared" si="71"/>
        <v>5000</v>
      </c>
      <c r="M865" s="18"/>
      <c r="N865" s="14"/>
      <c r="O865" s="1"/>
      <c r="P865" s="14"/>
      <c r="Q865" s="32"/>
      <c r="R865" s="32" t="s">
        <v>2019</v>
      </c>
      <c r="S865" s="4">
        <v>82</v>
      </c>
      <c r="T865" s="32"/>
      <c r="U865" s="32"/>
      <c r="V865" s="32"/>
    </row>
    <row r="866" spans="1:22" s="10" customFormat="1" ht="51" customHeight="1">
      <c r="A866" s="4">
        <v>653</v>
      </c>
      <c r="B866" s="5" t="s">
        <v>1701</v>
      </c>
      <c r="C866" s="4" t="s">
        <v>1702</v>
      </c>
      <c r="D866" s="2" t="s">
        <v>1701</v>
      </c>
      <c r="E866" s="18" t="s">
        <v>28</v>
      </c>
      <c r="F866" s="3">
        <f t="shared" si="70"/>
        <v>1</v>
      </c>
      <c r="G866" s="1" t="s">
        <v>16</v>
      </c>
      <c r="H866" s="3" t="s">
        <v>34</v>
      </c>
      <c r="I866" s="13">
        <v>1</v>
      </c>
      <c r="J866" s="5"/>
      <c r="K866" s="13">
        <v>16517.857142857141</v>
      </c>
      <c r="L866" s="6">
        <f t="shared" si="71"/>
        <v>16517.857142857141</v>
      </c>
      <c r="M866" s="4" t="s">
        <v>22</v>
      </c>
      <c r="N866" s="1" t="s">
        <v>1429</v>
      </c>
      <c r="O866" s="1"/>
      <c r="P866" s="14"/>
      <c r="R866" s="10" t="s">
        <v>2118</v>
      </c>
      <c r="S866" s="4">
        <v>80</v>
      </c>
    </row>
    <row r="867" spans="1:22" s="10" customFormat="1" ht="51" customHeight="1">
      <c r="A867" s="4">
        <v>654</v>
      </c>
      <c r="B867" s="19" t="s">
        <v>127</v>
      </c>
      <c r="C867" s="18" t="s">
        <v>128</v>
      </c>
      <c r="D867" s="29" t="s">
        <v>127</v>
      </c>
      <c r="E867" s="4" t="s">
        <v>134</v>
      </c>
      <c r="F867" s="3">
        <f t="shared" si="70"/>
        <v>162</v>
      </c>
      <c r="G867" s="1" t="s">
        <v>16</v>
      </c>
      <c r="H867" s="3" t="s">
        <v>34</v>
      </c>
      <c r="I867" s="5"/>
      <c r="J867" s="5">
        <v>162</v>
      </c>
      <c r="K867" s="5">
        <v>237.49999999999997</v>
      </c>
      <c r="L867" s="6">
        <f t="shared" si="71"/>
        <v>38474.999999999993</v>
      </c>
      <c r="M867" s="4" t="s">
        <v>119</v>
      </c>
      <c r="N867" s="4"/>
      <c r="O867" s="1" t="s">
        <v>43</v>
      </c>
      <c r="P867" s="14"/>
      <c r="Q867" s="32"/>
      <c r="R867" s="32" t="s">
        <v>3699</v>
      </c>
      <c r="S867" s="4">
        <v>3</v>
      </c>
      <c r="T867" s="32"/>
      <c r="U867" s="32"/>
      <c r="V867" s="32"/>
    </row>
    <row r="868" spans="1:22" s="10" customFormat="1" ht="51" customHeight="1">
      <c r="A868" s="4">
        <v>655</v>
      </c>
      <c r="B868" s="5" t="s">
        <v>2187</v>
      </c>
      <c r="C868" s="4" t="s">
        <v>2188</v>
      </c>
      <c r="D868" s="29" t="s">
        <v>2187</v>
      </c>
      <c r="E868" s="18" t="s">
        <v>28</v>
      </c>
      <c r="F868" s="3">
        <f t="shared" si="70"/>
        <v>104</v>
      </c>
      <c r="G868" s="1" t="s">
        <v>16</v>
      </c>
      <c r="H868" s="3" t="s">
        <v>34</v>
      </c>
      <c r="I868" s="3">
        <v>22</v>
      </c>
      <c r="J868" s="3">
        <v>82</v>
      </c>
      <c r="K868" s="6">
        <v>110.49</v>
      </c>
      <c r="L868" s="6">
        <f t="shared" si="71"/>
        <v>11490.96</v>
      </c>
      <c r="M868" s="4" t="s">
        <v>119</v>
      </c>
      <c r="N868" s="21"/>
      <c r="O868" s="1" t="s">
        <v>2134</v>
      </c>
      <c r="P868" s="14"/>
      <c r="R868" s="10" t="s">
        <v>3712</v>
      </c>
      <c r="S868" s="4">
        <v>229</v>
      </c>
    </row>
    <row r="869" spans="1:22" s="10" customFormat="1" ht="51" customHeight="1">
      <c r="A869" s="4">
        <v>656</v>
      </c>
      <c r="B869" s="5" t="s">
        <v>2309</v>
      </c>
      <c r="C869" s="4" t="s">
        <v>2310</v>
      </c>
      <c r="D869" s="29" t="s">
        <v>2309</v>
      </c>
      <c r="E869" s="18" t="s">
        <v>28</v>
      </c>
      <c r="F869" s="3">
        <f t="shared" si="70"/>
        <v>20</v>
      </c>
      <c r="G869" s="1" t="s">
        <v>16</v>
      </c>
      <c r="H869" s="3" t="s">
        <v>34</v>
      </c>
      <c r="I869" s="3">
        <v>20</v>
      </c>
      <c r="J869" s="3"/>
      <c r="K869" s="6">
        <v>122.32</v>
      </c>
      <c r="L869" s="6">
        <f t="shared" si="71"/>
        <v>2446.3999999999996</v>
      </c>
      <c r="M869" s="4" t="s">
        <v>119</v>
      </c>
      <c r="N869" s="21"/>
      <c r="O869" s="1" t="s">
        <v>2134</v>
      </c>
      <c r="P869" s="14"/>
      <c r="R869" s="10" t="s">
        <v>3712</v>
      </c>
      <c r="S869" s="4">
        <v>230</v>
      </c>
    </row>
    <row r="870" spans="1:22" s="10" customFormat="1" ht="51" customHeight="1">
      <c r="A870" s="4">
        <v>657</v>
      </c>
      <c r="B870" s="5" t="s">
        <v>2862</v>
      </c>
      <c r="C870" s="4" t="s">
        <v>2863</v>
      </c>
      <c r="D870" s="29" t="s">
        <v>2862</v>
      </c>
      <c r="E870" s="18" t="s">
        <v>28</v>
      </c>
      <c r="F870" s="3">
        <f t="shared" si="70"/>
        <v>5</v>
      </c>
      <c r="G870" s="1" t="s">
        <v>16</v>
      </c>
      <c r="H870" s="3" t="s">
        <v>34</v>
      </c>
      <c r="I870" s="3">
        <v>3</v>
      </c>
      <c r="J870" s="3">
        <v>2</v>
      </c>
      <c r="K870" s="6">
        <v>1078.5714285714284</v>
      </c>
      <c r="L870" s="6">
        <f t="shared" si="71"/>
        <v>5392.8571428571422</v>
      </c>
      <c r="M870" s="4" t="s">
        <v>22</v>
      </c>
      <c r="N870" s="21"/>
      <c r="O870" s="1" t="s">
        <v>1429</v>
      </c>
      <c r="P870" s="14"/>
      <c r="R870" s="10" t="s">
        <v>3712</v>
      </c>
      <c r="S870" s="4">
        <v>231</v>
      </c>
    </row>
    <row r="871" spans="1:22" s="10" customFormat="1" ht="51" customHeight="1">
      <c r="A871" s="4">
        <v>658</v>
      </c>
      <c r="B871" s="5" t="s">
        <v>3176</v>
      </c>
      <c r="C871" s="4" t="s">
        <v>3177</v>
      </c>
      <c r="D871" s="29" t="s">
        <v>3176</v>
      </c>
      <c r="E871" s="18" t="s">
        <v>28</v>
      </c>
      <c r="F871" s="3">
        <f t="shared" si="70"/>
        <v>6</v>
      </c>
      <c r="G871" s="1" t="s">
        <v>16</v>
      </c>
      <c r="H871" s="3" t="s">
        <v>34</v>
      </c>
      <c r="I871" s="3"/>
      <c r="J871" s="3">
        <v>6</v>
      </c>
      <c r="K871" s="6">
        <v>2678.5714285714284</v>
      </c>
      <c r="L871" s="6">
        <f t="shared" si="71"/>
        <v>16071.428571428571</v>
      </c>
      <c r="M871" s="4" t="s">
        <v>22</v>
      </c>
      <c r="N871" s="21"/>
      <c r="O871" s="1" t="s">
        <v>1429</v>
      </c>
      <c r="P871" s="14"/>
      <c r="R871" s="10" t="s">
        <v>3712</v>
      </c>
      <c r="S871" s="4">
        <v>232</v>
      </c>
    </row>
    <row r="872" spans="1:22" s="10" customFormat="1" ht="51" customHeight="1">
      <c r="A872" s="4">
        <v>659</v>
      </c>
      <c r="B872" s="5" t="s">
        <v>2382</v>
      </c>
      <c r="C872" s="4" t="s">
        <v>2383</v>
      </c>
      <c r="D872" s="29" t="s">
        <v>2382</v>
      </c>
      <c r="E872" s="18" t="s">
        <v>28</v>
      </c>
      <c r="F872" s="3">
        <f t="shared" si="70"/>
        <v>7</v>
      </c>
      <c r="G872" s="1" t="s">
        <v>16</v>
      </c>
      <c r="H872" s="3" t="s">
        <v>34</v>
      </c>
      <c r="I872" s="3">
        <v>7</v>
      </c>
      <c r="J872" s="3"/>
      <c r="K872" s="6">
        <v>156.16</v>
      </c>
      <c r="L872" s="6">
        <f t="shared" si="71"/>
        <v>1093.1199999999999</v>
      </c>
      <c r="M872" s="4" t="s">
        <v>119</v>
      </c>
      <c r="N872" s="21"/>
      <c r="O872" s="1" t="s">
        <v>2134</v>
      </c>
      <c r="P872" s="14"/>
      <c r="R872" s="10" t="s">
        <v>3712</v>
      </c>
      <c r="S872" s="4">
        <v>233</v>
      </c>
    </row>
    <row r="873" spans="1:22" s="10" customFormat="1" ht="51" customHeight="1">
      <c r="A873" s="4">
        <v>660</v>
      </c>
      <c r="B873" s="5" t="s">
        <v>2380</v>
      </c>
      <c r="C873" s="4" t="s">
        <v>2381</v>
      </c>
      <c r="D873" s="29" t="s">
        <v>2380</v>
      </c>
      <c r="E873" s="18" t="s">
        <v>28</v>
      </c>
      <c r="F873" s="3">
        <f t="shared" si="70"/>
        <v>34</v>
      </c>
      <c r="G873" s="1" t="s">
        <v>16</v>
      </c>
      <c r="H873" s="3" t="s">
        <v>34</v>
      </c>
      <c r="I873" s="3">
        <v>7</v>
      </c>
      <c r="J873" s="3">
        <v>27</v>
      </c>
      <c r="K873" s="6">
        <v>287.27999999999997</v>
      </c>
      <c r="L873" s="6">
        <f t="shared" si="71"/>
        <v>9767.5199999999986</v>
      </c>
      <c r="M873" s="4" t="s">
        <v>119</v>
      </c>
      <c r="N873" s="21"/>
      <c r="O873" s="1" t="s">
        <v>2134</v>
      </c>
      <c r="P873" s="14"/>
      <c r="R873" s="10" t="s">
        <v>3712</v>
      </c>
      <c r="S873" s="4">
        <v>234</v>
      </c>
    </row>
    <row r="874" spans="1:22" s="10" customFormat="1" ht="51" customHeight="1">
      <c r="A874" s="4">
        <v>661</v>
      </c>
      <c r="B874" s="5" t="s">
        <v>1732</v>
      </c>
      <c r="C874" s="4" t="s">
        <v>1733</v>
      </c>
      <c r="D874" s="2" t="s">
        <v>1732</v>
      </c>
      <c r="E874" s="18" t="s">
        <v>1718</v>
      </c>
      <c r="F874" s="3">
        <f t="shared" si="70"/>
        <v>150</v>
      </c>
      <c r="G874" s="1" t="s">
        <v>16</v>
      </c>
      <c r="H874" s="3" t="s">
        <v>34</v>
      </c>
      <c r="I874" s="13">
        <v>150</v>
      </c>
      <c r="J874" s="5"/>
      <c r="K874" s="13">
        <v>4437.5</v>
      </c>
      <c r="L874" s="6">
        <f t="shared" si="71"/>
        <v>665625</v>
      </c>
      <c r="M874" s="4" t="s">
        <v>22</v>
      </c>
      <c r="N874" s="1" t="s">
        <v>1429</v>
      </c>
      <c r="O874" s="1"/>
      <c r="P874" s="14"/>
      <c r="R874" s="10" t="s">
        <v>2118</v>
      </c>
      <c r="S874" s="4">
        <v>81</v>
      </c>
    </row>
    <row r="875" spans="1:22" s="10" customFormat="1" ht="51" customHeight="1">
      <c r="A875" s="4">
        <v>662</v>
      </c>
      <c r="B875" s="43"/>
      <c r="C875" s="1" t="s">
        <v>119</v>
      </c>
      <c r="D875" s="2" t="s">
        <v>1154</v>
      </c>
      <c r="E875" s="4" t="s">
        <v>28</v>
      </c>
      <c r="F875" s="3">
        <f t="shared" si="70"/>
        <v>20</v>
      </c>
      <c r="G875" s="1" t="s">
        <v>16</v>
      </c>
      <c r="H875" s="3" t="s">
        <v>34</v>
      </c>
      <c r="I875" s="13">
        <v>20</v>
      </c>
      <c r="J875" s="13"/>
      <c r="K875" s="13">
        <v>53.57</v>
      </c>
      <c r="L875" s="6">
        <f t="shared" si="71"/>
        <v>1071.4000000000001</v>
      </c>
      <c r="M875" s="4"/>
      <c r="N875" s="4"/>
      <c r="O875" s="1"/>
      <c r="P875" s="14"/>
      <c r="Q875" s="32"/>
      <c r="R875" s="32" t="s">
        <v>2019</v>
      </c>
      <c r="S875" s="4">
        <v>83</v>
      </c>
      <c r="T875" s="32"/>
      <c r="U875" s="32"/>
      <c r="V875" s="32"/>
    </row>
    <row r="876" spans="1:22" s="10" customFormat="1" ht="51" customHeight="1">
      <c r="A876" s="4">
        <v>663</v>
      </c>
      <c r="B876" s="5" t="s">
        <v>2791</v>
      </c>
      <c r="C876" s="4" t="s">
        <v>2792</v>
      </c>
      <c r="D876" s="29" t="s">
        <v>2791</v>
      </c>
      <c r="E876" s="18" t="s">
        <v>28</v>
      </c>
      <c r="F876" s="3">
        <f t="shared" si="70"/>
        <v>18</v>
      </c>
      <c r="G876" s="1" t="s">
        <v>16</v>
      </c>
      <c r="H876" s="3" t="s">
        <v>34</v>
      </c>
      <c r="I876" s="3">
        <v>10</v>
      </c>
      <c r="J876" s="3">
        <v>8</v>
      </c>
      <c r="K876" s="6">
        <v>9017.8571428571413</v>
      </c>
      <c r="L876" s="6">
        <f t="shared" si="71"/>
        <v>162321.42857142855</v>
      </c>
      <c r="M876" s="4" t="s">
        <v>22</v>
      </c>
      <c r="N876" s="21"/>
      <c r="O876" s="1" t="s">
        <v>1429</v>
      </c>
      <c r="P876" s="14"/>
      <c r="R876" s="10" t="s">
        <v>3712</v>
      </c>
      <c r="S876" s="4">
        <v>235</v>
      </c>
    </row>
    <row r="877" spans="1:22" s="10" customFormat="1" ht="51" customHeight="1">
      <c r="A877" s="4">
        <v>664</v>
      </c>
      <c r="B877" s="5" t="s">
        <v>3055</v>
      </c>
      <c r="C877" s="4" t="s">
        <v>3056</v>
      </c>
      <c r="D877" s="29" t="s">
        <v>3055</v>
      </c>
      <c r="E877" s="18" t="s">
        <v>28</v>
      </c>
      <c r="F877" s="3">
        <f t="shared" si="70"/>
        <v>22</v>
      </c>
      <c r="G877" s="1" t="s">
        <v>16</v>
      </c>
      <c r="H877" s="3" t="s">
        <v>34</v>
      </c>
      <c r="I877" s="3"/>
      <c r="J877" s="3">
        <v>22</v>
      </c>
      <c r="K877" s="6">
        <v>18365.41</v>
      </c>
      <c r="L877" s="6">
        <f t="shared" si="71"/>
        <v>404039.02</v>
      </c>
      <c r="M877" s="4" t="s">
        <v>22</v>
      </c>
      <c r="N877" s="21"/>
      <c r="O877" s="1" t="s">
        <v>1429</v>
      </c>
      <c r="P877" s="14"/>
      <c r="R877" s="10" t="s">
        <v>3712</v>
      </c>
      <c r="S877" s="4">
        <v>236</v>
      </c>
    </row>
    <row r="878" spans="1:22" s="10" customFormat="1" ht="51" customHeight="1">
      <c r="A878" s="4">
        <v>665</v>
      </c>
      <c r="B878" s="5" t="s">
        <v>2936</v>
      </c>
      <c r="C878" s="4" t="s">
        <v>2937</v>
      </c>
      <c r="D878" s="29" t="s">
        <v>2936</v>
      </c>
      <c r="E878" s="18" t="s">
        <v>28</v>
      </c>
      <c r="F878" s="3">
        <f t="shared" si="70"/>
        <v>5</v>
      </c>
      <c r="G878" s="1" t="s">
        <v>16</v>
      </c>
      <c r="H878" s="3" t="s">
        <v>34</v>
      </c>
      <c r="I878" s="3">
        <v>5</v>
      </c>
      <c r="J878" s="3"/>
      <c r="K878" s="6">
        <v>2232.1428571428569</v>
      </c>
      <c r="L878" s="6">
        <f t="shared" si="71"/>
        <v>11160.714285714284</v>
      </c>
      <c r="M878" s="4" t="s">
        <v>22</v>
      </c>
      <c r="N878" s="21"/>
      <c r="O878" s="1" t="s">
        <v>1429</v>
      </c>
      <c r="P878" s="14"/>
      <c r="R878" s="10" t="s">
        <v>3712</v>
      </c>
      <c r="S878" s="4">
        <v>237</v>
      </c>
    </row>
    <row r="879" spans="1:22" s="10" customFormat="1" ht="51" customHeight="1">
      <c r="A879" s="4">
        <v>666</v>
      </c>
      <c r="B879" s="5" t="s">
        <v>2934</v>
      </c>
      <c r="C879" s="4" t="s">
        <v>2935</v>
      </c>
      <c r="D879" s="29" t="s">
        <v>2934</v>
      </c>
      <c r="E879" s="18" t="s">
        <v>28</v>
      </c>
      <c r="F879" s="3">
        <f t="shared" si="70"/>
        <v>23</v>
      </c>
      <c r="G879" s="1" t="s">
        <v>16</v>
      </c>
      <c r="H879" s="3" t="s">
        <v>34</v>
      </c>
      <c r="I879" s="3">
        <v>18</v>
      </c>
      <c r="J879" s="3">
        <v>5</v>
      </c>
      <c r="K879" s="6">
        <v>1874.9999999999998</v>
      </c>
      <c r="L879" s="6">
        <f t="shared" si="71"/>
        <v>43124.999999999993</v>
      </c>
      <c r="M879" s="4" t="s">
        <v>22</v>
      </c>
      <c r="N879" s="21"/>
      <c r="O879" s="1" t="s">
        <v>1429</v>
      </c>
      <c r="P879" s="14"/>
      <c r="R879" s="10" t="s">
        <v>3712</v>
      </c>
      <c r="S879" s="4">
        <v>238</v>
      </c>
    </row>
    <row r="880" spans="1:22" s="10" customFormat="1" ht="51" customHeight="1">
      <c r="A880" s="4">
        <v>667</v>
      </c>
      <c r="B880" s="5" t="s">
        <v>2928</v>
      </c>
      <c r="C880" s="4" t="s">
        <v>2929</v>
      </c>
      <c r="D880" s="29" t="s">
        <v>2928</v>
      </c>
      <c r="E880" s="18" t="s">
        <v>28</v>
      </c>
      <c r="F880" s="3">
        <f t="shared" si="70"/>
        <v>217</v>
      </c>
      <c r="G880" s="1" t="s">
        <v>16</v>
      </c>
      <c r="H880" s="3" t="s">
        <v>34</v>
      </c>
      <c r="I880" s="3">
        <v>71</v>
      </c>
      <c r="J880" s="3">
        <v>146</v>
      </c>
      <c r="K880" s="6">
        <v>1160.7142857142856</v>
      </c>
      <c r="L880" s="6">
        <f t="shared" si="71"/>
        <v>251874.99999999997</v>
      </c>
      <c r="M880" s="4" t="s">
        <v>22</v>
      </c>
      <c r="N880" s="21"/>
      <c r="O880" s="1" t="s">
        <v>1429</v>
      </c>
      <c r="P880" s="14"/>
      <c r="R880" s="10" t="s">
        <v>3712</v>
      </c>
      <c r="S880" s="4">
        <v>239</v>
      </c>
    </row>
    <row r="881" spans="1:22" s="10" customFormat="1" ht="51" customHeight="1">
      <c r="A881" s="4">
        <v>668</v>
      </c>
      <c r="B881" s="5" t="s">
        <v>3051</v>
      </c>
      <c r="C881" s="4" t="s">
        <v>3052</v>
      </c>
      <c r="D881" s="29" t="s">
        <v>3051</v>
      </c>
      <c r="E881" s="18" t="s">
        <v>28</v>
      </c>
      <c r="F881" s="3">
        <f t="shared" si="70"/>
        <v>6</v>
      </c>
      <c r="G881" s="1" t="s">
        <v>16</v>
      </c>
      <c r="H881" s="3" t="s">
        <v>34</v>
      </c>
      <c r="I881" s="3"/>
      <c r="J881" s="3">
        <v>6</v>
      </c>
      <c r="K881" s="6">
        <v>7210.2099999999991</v>
      </c>
      <c r="L881" s="6">
        <f t="shared" si="71"/>
        <v>43261.259999999995</v>
      </c>
      <c r="M881" s="4" t="s">
        <v>22</v>
      </c>
      <c r="N881" s="21"/>
      <c r="O881" s="1" t="s">
        <v>1429</v>
      </c>
      <c r="P881" s="14"/>
      <c r="R881" s="10" t="s">
        <v>3712</v>
      </c>
      <c r="S881" s="4">
        <v>240</v>
      </c>
    </row>
    <row r="882" spans="1:22" s="10" customFormat="1" ht="51" customHeight="1">
      <c r="A882" s="4">
        <v>669</v>
      </c>
      <c r="B882" s="5" t="s">
        <v>2932</v>
      </c>
      <c r="C882" s="4" t="s">
        <v>2933</v>
      </c>
      <c r="D882" s="29" t="s">
        <v>2932</v>
      </c>
      <c r="E882" s="18" t="s">
        <v>28</v>
      </c>
      <c r="F882" s="3">
        <f t="shared" si="70"/>
        <v>85</v>
      </c>
      <c r="G882" s="1" t="s">
        <v>16</v>
      </c>
      <c r="H882" s="3" t="s">
        <v>34</v>
      </c>
      <c r="I882" s="3">
        <v>15</v>
      </c>
      <c r="J882" s="3">
        <v>70</v>
      </c>
      <c r="K882" s="6">
        <v>848.21428571428567</v>
      </c>
      <c r="L882" s="6">
        <f t="shared" si="71"/>
        <v>72098.214285714275</v>
      </c>
      <c r="M882" s="4" t="s">
        <v>22</v>
      </c>
      <c r="N882" s="21"/>
      <c r="O882" s="1" t="s">
        <v>1429</v>
      </c>
      <c r="P882" s="14"/>
      <c r="R882" s="10" t="s">
        <v>3712</v>
      </c>
      <c r="S882" s="4">
        <v>241</v>
      </c>
    </row>
    <row r="883" spans="1:22" s="10" customFormat="1" ht="51" customHeight="1">
      <c r="A883" s="4">
        <v>670</v>
      </c>
      <c r="B883" s="5" t="s">
        <v>2183</v>
      </c>
      <c r="C883" s="4" t="s">
        <v>2184</v>
      </c>
      <c r="D883" s="29" t="s">
        <v>2183</v>
      </c>
      <c r="E883" s="18" t="s">
        <v>28</v>
      </c>
      <c r="F883" s="3">
        <f t="shared" si="70"/>
        <v>29</v>
      </c>
      <c r="G883" s="1" t="s">
        <v>16</v>
      </c>
      <c r="H883" s="3" t="s">
        <v>34</v>
      </c>
      <c r="I883" s="3">
        <v>3</v>
      </c>
      <c r="J883" s="3">
        <v>26</v>
      </c>
      <c r="K883" s="6">
        <v>786.61</v>
      </c>
      <c r="L883" s="6">
        <f t="shared" si="71"/>
        <v>22811.69</v>
      </c>
      <c r="M883" s="4" t="s">
        <v>119</v>
      </c>
      <c r="N883" s="21"/>
      <c r="O883" s="1" t="s">
        <v>2134</v>
      </c>
      <c r="P883" s="14"/>
      <c r="R883" s="10" t="s">
        <v>3712</v>
      </c>
      <c r="S883" s="4">
        <v>242</v>
      </c>
    </row>
    <row r="884" spans="1:22" s="10" customFormat="1" ht="51" customHeight="1">
      <c r="A884" s="4">
        <v>671</v>
      </c>
      <c r="B884" s="5" t="s">
        <v>2358</v>
      </c>
      <c r="C884" s="4" t="s">
        <v>2359</v>
      </c>
      <c r="D884" s="29" t="s">
        <v>2358</v>
      </c>
      <c r="E884" s="18" t="s">
        <v>28</v>
      </c>
      <c r="F884" s="3">
        <f t="shared" si="70"/>
        <v>7</v>
      </c>
      <c r="G884" s="1" t="s">
        <v>16</v>
      </c>
      <c r="H884" s="3" t="s">
        <v>34</v>
      </c>
      <c r="I884" s="3"/>
      <c r="J884" s="3">
        <v>7</v>
      </c>
      <c r="K884" s="6">
        <v>2191.0700000000002</v>
      </c>
      <c r="L884" s="6">
        <f t="shared" si="71"/>
        <v>15337.490000000002</v>
      </c>
      <c r="M884" s="4" t="s">
        <v>119</v>
      </c>
      <c r="N884" s="21"/>
      <c r="O884" s="1" t="s">
        <v>2134</v>
      </c>
      <c r="P884" s="14"/>
      <c r="R884" s="10" t="s">
        <v>3712</v>
      </c>
      <c r="S884" s="4">
        <v>243</v>
      </c>
    </row>
    <row r="885" spans="1:22" s="10" customFormat="1" ht="51" customHeight="1">
      <c r="A885" s="4">
        <v>672</v>
      </c>
      <c r="B885" s="5" t="s">
        <v>2324</v>
      </c>
      <c r="C885" s="4" t="s">
        <v>2325</v>
      </c>
      <c r="D885" s="29" t="s">
        <v>2324</v>
      </c>
      <c r="E885" s="18" t="s">
        <v>28</v>
      </c>
      <c r="F885" s="3">
        <f t="shared" si="70"/>
        <v>10</v>
      </c>
      <c r="G885" s="1" t="s">
        <v>16</v>
      </c>
      <c r="H885" s="3" t="s">
        <v>34</v>
      </c>
      <c r="I885" s="3">
        <v>10</v>
      </c>
      <c r="J885" s="3"/>
      <c r="K885" s="6">
        <v>6696.43</v>
      </c>
      <c r="L885" s="6">
        <f t="shared" si="71"/>
        <v>66964.3</v>
      </c>
      <c r="M885" s="4" t="s">
        <v>119</v>
      </c>
      <c r="N885" s="21"/>
      <c r="O885" s="1" t="s">
        <v>2134</v>
      </c>
      <c r="P885" s="14"/>
      <c r="R885" s="10" t="s">
        <v>3712</v>
      </c>
      <c r="S885" s="4">
        <v>244</v>
      </c>
    </row>
    <row r="886" spans="1:22" s="10" customFormat="1" ht="81" customHeight="1">
      <c r="A886" s="4">
        <v>673</v>
      </c>
      <c r="B886" s="5" t="s">
        <v>2352</v>
      </c>
      <c r="C886" s="4" t="s">
        <v>2353</v>
      </c>
      <c r="D886" s="29" t="s">
        <v>2352</v>
      </c>
      <c r="E886" s="18" t="s">
        <v>28</v>
      </c>
      <c r="F886" s="3">
        <f t="shared" ref="F886:F912" si="72">I886+J886</f>
        <v>6</v>
      </c>
      <c r="G886" s="1" t="s">
        <v>16</v>
      </c>
      <c r="H886" s="3" t="s">
        <v>34</v>
      </c>
      <c r="I886" s="3">
        <v>6</v>
      </c>
      <c r="J886" s="3"/>
      <c r="K886" s="6">
        <v>3970.31</v>
      </c>
      <c r="L886" s="6">
        <f t="shared" ref="L886:L917" si="73">F886*K886</f>
        <v>23821.86</v>
      </c>
      <c r="M886" s="4" t="s">
        <v>119</v>
      </c>
      <c r="N886" s="21"/>
      <c r="O886" s="1" t="s">
        <v>2134</v>
      </c>
      <c r="P886" s="14"/>
      <c r="R886" s="10" t="s">
        <v>3712</v>
      </c>
      <c r="S886" s="4">
        <v>245</v>
      </c>
    </row>
    <row r="887" spans="1:22" s="10" customFormat="1" ht="51" customHeight="1">
      <c r="A887" s="4">
        <v>674</v>
      </c>
      <c r="B887" s="14"/>
      <c r="C887" s="18" t="s">
        <v>13</v>
      </c>
      <c r="D887" s="2" t="s">
        <v>14</v>
      </c>
      <c r="E887" s="4" t="s">
        <v>15</v>
      </c>
      <c r="F887" s="3">
        <f t="shared" si="72"/>
        <v>2505</v>
      </c>
      <c r="G887" s="1" t="s">
        <v>16</v>
      </c>
      <c r="H887" s="5" t="s">
        <v>123</v>
      </c>
      <c r="I887" s="28">
        <v>555</v>
      </c>
      <c r="J887" s="28">
        <v>1950</v>
      </c>
      <c r="K887" s="28">
        <v>89285.72</v>
      </c>
      <c r="L887" s="6">
        <f t="shared" si="73"/>
        <v>223660728.59999999</v>
      </c>
      <c r="M887" s="14"/>
      <c r="N887" s="14"/>
      <c r="O887" s="14"/>
      <c r="P887" s="14"/>
      <c r="Q887" s="32"/>
      <c r="R887" s="32" t="s">
        <v>3716</v>
      </c>
      <c r="S887" s="18">
        <v>1</v>
      </c>
      <c r="T887" s="32"/>
      <c r="U887" s="32"/>
      <c r="V887" s="32"/>
    </row>
    <row r="888" spans="1:22" s="10" customFormat="1" ht="51" customHeight="1">
      <c r="A888" s="4">
        <v>675</v>
      </c>
      <c r="B888" s="5" t="s">
        <v>2081</v>
      </c>
      <c r="C888" s="4" t="s">
        <v>2082</v>
      </c>
      <c r="D888" s="29" t="s">
        <v>2081</v>
      </c>
      <c r="E888" s="18" t="s">
        <v>28</v>
      </c>
      <c r="F888" s="3">
        <f t="shared" si="72"/>
        <v>6</v>
      </c>
      <c r="G888" s="1" t="s">
        <v>16</v>
      </c>
      <c r="H888" s="3" t="s">
        <v>34</v>
      </c>
      <c r="I888" s="3"/>
      <c r="J888" s="3">
        <v>6</v>
      </c>
      <c r="K888" s="6">
        <v>4392.8600000000006</v>
      </c>
      <c r="L888" s="6">
        <f t="shared" si="73"/>
        <v>26357.160000000003</v>
      </c>
      <c r="M888" s="4" t="s">
        <v>22</v>
      </c>
      <c r="N888" s="1" t="s">
        <v>225</v>
      </c>
      <c r="O888" s="1"/>
      <c r="P888" s="14"/>
      <c r="Q888" s="32"/>
      <c r="R888" s="10" t="s">
        <v>3708</v>
      </c>
      <c r="S888" s="4">
        <v>35</v>
      </c>
      <c r="U888" s="32"/>
      <c r="V888" s="32"/>
    </row>
    <row r="889" spans="1:22" s="10" customFormat="1" ht="51" customHeight="1">
      <c r="A889" s="4">
        <v>676</v>
      </c>
      <c r="B889" s="5" t="s">
        <v>2079</v>
      </c>
      <c r="C889" s="4" t="s">
        <v>2080</v>
      </c>
      <c r="D889" s="29" t="s">
        <v>2079</v>
      </c>
      <c r="E889" s="18" t="s">
        <v>28</v>
      </c>
      <c r="F889" s="3">
        <f t="shared" si="72"/>
        <v>6</v>
      </c>
      <c r="G889" s="1" t="s">
        <v>16</v>
      </c>
      <c r="H889" s="3" t="s">
        <v>34</v>
      </c>
      <c r="I889" s="3"/>
      <c r="J889" s="3">
        <v>6</v>
      </c>
      <c r="K889" s="6">
        <v>4000</v>
      </c>
      <c r="L889" s="6">
        <f t="shared" si="73"/>
        <v>24000</v>
      </c>
      <c r="M889" s="4" t="s">
        <v>22</v>
      </c>
      <c r="N889" s="1" t="s">
        <v>225</v>
      </c>
      <c r="O889" s="1"/>
      <c r="P889" s="14"/>
      <c r="Q889" s="32"/>
      <c r="R889" s="10" t="s">
        <v>3708</v>
      </c>
      <c r="S889" s="4">
        <v>34</v>
      </c>
      <c r="U889" s="32"/>
      <c r="V889" s="32"/>
    </row>
    <row r="890" spans="1:22" s="10" customFormat="1" ht="73.5" customHeight="1">
      <c r="A890" s="4">
        <v>677</v>
      </c>
      <c r="B890" s="5" t="s">
        <v>2087</v>
      </c>
      <c r="C890" s="4" t="s">
        <v>2088</v>
      </c>
      <c r="D890" s="29" t="s">
        <v>2087</v>
      </c>
      <c r="E890" s="18" t="s">
        <v>28</v>
      </c>
      <c r="F890" s="3">
        <f t="shared" si="72"/>
        <v>20</v>
      </c>
      <c r="G890" s="1" t="s">
        <v>16</v>
      </c>
      <c r="H890" s="3" t="s">
        <v>34</v>
      </c>
      <c r="I890" s="3">
        <v>20</v>
      </c>
      <c r="J890" s="3"/>
      <c r="K890" s="6">
        <v>10866.08</v>
      </c>
      <c r="L890" s="6">
        <f t="shared" si="73"/>
        <v>217321.60000000001</v>
      </c>
      <c r="M890" s="4" t="s">
        <v>22</v>
      </c>
      <c r="N890" s="1" t="s">
        <v>225</v>
      </c>
      <c r="O890" s="1"/>
      <c r="P890" s="14"/>
      <c r="Q890" s="32"/>
      <c r="R890" s="10" t="s">
        <v>3708</v>
      </c>
      <c r="S890" s="4">
        <v>38</v>
      </c>
      <c r="U890" s="32"/>
      <c r="V890" s="32"/>
    </row>
    <row r="891" spans="1:22" s="10" customFormat="1" ht="73.5" customHeight="1">
      <c r="A891" s="4">
        <v>678</v>
      </c>
      <c r="B891" s="5" t="s">
        <v>2089</v>
      </c>
      <c r="C891" s="4">
        <v>950530415</v>
      </c>
      <c r="D891" s="29" t="s">
        <v>2089</v>
      </c>
      <c r="E891" s="18" t="s">
        <v>28</v>
      </c>
      <c r="F891" s="3">
        <f t="shared" si="72"/>
        <v>20</v>
      </c>
      <c r="G891" s="1" t="s">
        <v>16</v>
      </c>
      <c r="H891" s="3" t="s">
        <v>34</v>
      </c>
      <c r="I891" s="3">
        <v>20</v>
      </c>
      <c r="J891" s="3"/>
      <c r="K891" s="6">
        <v>10866.08</v>
      </c>
      <c r="L891" s="6">
        <f t="shared" si="73"/>
        <v>217321.60000000001</v>
      </c>
      <c r="M891" s="4" t="s">
        <v>22</v>
      </c>
      <c r="N891" s="1" t="s">
        <v>225</v>
      </c>
      <c r="O891" s="1"/>
      <c r="P891" s="14"/>
      <c r="Q891" s="32"/>
      <c r="R891" s="10" t="s">
        <v>3708</v>
      </c>
      <c r="S891" s="4">
        <v>39</v>
      </c>
      <c r="U891" s="32"/>
      <c r="V891" s="32"/>
    </row>
    <row r="892" spans="1:22" s="10" customFormat="1" ht="73.5" customHeight="1">
      <c r="A892" s="4">
        <v>679</v>
      </c>
      <c r="B892" s="5" t="s">
        <v>2090</v>
      </c>
      <c r="C892" s="4" t="s">
        <v>2091</v>
      </c>
      <c r="D892" s="29" t="s">
        <v>2090</v>
      </c>
      <c r="E892" s="18" t="s">
        <v>28</v>
      </c>
      <c r="F892" s="3">
        <f t="shared" si="72"/>
        <v>20</v>
      </c>
      <c r="G892" s="1" t="s">
        <v>16</v>
      </c>
      <c r="H892" s="3" t="s">
        <v>34</v>
      </c>
      <c r="I892" s="3">
        <v>20</v>
      </c>
      <c r="J892" s="3"/>
      <c r="K892" s="6">
        <v>10866.08</v>
      </c>
      <c r="L892" s="6">
        <f t="shared" si="73"/>
        <v>217321.60000000001</v>
      </c>
      <c r="M892" s="4" t="s">
        <v>22</v>
      </c>
      <c r="N892" s="1" t="s">
        <v>225</v>
      </c>
      <c r="O892" s="1"/>
      <c r="P892" s="14"/>
      <c r="Q892" s="32"/>
      <c r="R892" s="10" t="s">
        <v>3708</v>
      </c>
      <c r="S892" s="4">
        <v>40</v>
      </c>
      <c r="U892" s="32"/>
      <c r="V892" s="32"/>
    </row>
    <row r="893" spans="1:22" s="10" customFormat="1" ht="73.5" customHeight="1">
      <c r="A893" s="4">
        <v>680</v>
      </c>
      <c r="B893" s="5" t="s">
        <v>2092</v>
      </c>
      <c r="C893" s="4" t="s">
        <v>2093</v>
      </c>
      <c r="D893" s="29" t="s">
        <v>2092</v>
      </c>
      <c r="E893" s="18" t="s">
        <v>28</v>
      </c>
      <c r="F893" s="3">
        <f t="shared" si="72"/>
        <v>15</v>
      </c>
      <c r="G893" s="1" t="s">
        <v>16</v>
      </c>
      <c r="H893" s="3" t="s">
        <v>34</v>
      </c>
      <c r="I893" s="3">
        <v>15</v>
      </c>
      <c r="J893" s="3"/>
      <c r="K893" s="6">
        <v>10866.08</v>
      </c>
      <c r="L893" s="6">
        <f t="shared" si="73"/>
        <v>162991.20000000001</v>
      </c>
      <c r="M893" s="4" t="s">
        <v>22</v>
      </c>
      <c r="N893" s="1" t="s">
        <v>225</v>
      </c>
      <c r="O893" s="1"/>
      <c r="P893" s="14"/>
      <c r="Q893" s="32"/>
      <c r="R893" s="10" t="s">
        <v>3708</v>
      </c>
      <c r="S893" s="4">
        <v>41</v>
      </c>
      <c r="U893" s="32"/>
      <c r="V893" s="32"/>
    </row>
    <row r="894" spans="1:22" s="10" customFormat="1" ht="73.5" customHeight="1">
      <c r="A894" s="4">
        <v>681</v>
      </c>
      <c r="B894" s="5" t="s">
        <v>2094</v>
      </c>
      <c r="C894" s="4" t="s">
        <v>2095</v>
      </c>
      <c r="D894" s="29" t="s">
        <v>2094</v>
      </c>
      <c r="E894" s="18" t="s">
        <v>28</v>
      </c>
      <c r="F894" s="3">
        <f t="shared" si="72"/>
        <v>20</v>
      </c>
      <c r="G894" s="1" t="s">
        <v>16</v>
      </c>
      <c r="H894" s="3" t="s">
        <v>34</v>
      </c>
      <c r="I894" s="3">
        <v>20</v>
      </c>
      <c r="J894" s="3"/>
      <c r="K894" s="6">
        <v>10866.08</v>
      </c>
      <c r="L894" s="6">
        <f t="shared" si="73"/>
        <v>217321.60000000001</v>
      </c>
      <c r="M894" s="4" t="s">
        <v>22</v>
      </c>
      <c r="N894" s="1" t="s">
        <v>225</v>
      </c>
      <c r="O894" s="1"/>
      <c r="P894" s="14"/>
      <c r="Q894" s="32"/>
      <c r="R894" s="10" t="s">
        <v>3708</v>
      </c>
      <c r="S894" s="4">
        <v>42</v>
      </c>
      <c r="U894" s="32"/>
      <c r="V894" s="32"/>
    </row>
    <row r="895" spans="1:22" s="10" customFormat="1" ht="51" customHeight="1">
      <c r="A895" s="4">
        <v>682</v>
      </c>
      <c r="B895" s="5" t="s">
        <v>2245</v>
      </c>
      <c r="C895" s="4" t="s">
        <v>2246</v>
      </c>
      <c r="D895" s="29" t="s">
        <v>2245</v>
      </c>
      <c r="E895" s="18" t="s">
        <v>28</v>
      </c>
      <c r="F895" s="3">
        <f t="shared" si="72"/>
        <v>44</v>
      </c>
      <c r="G895" s="1" t="s">
        <v>16</v>
      </c>
      <c r="H895" s="3" t="s">
        <v>34</v>
      </c>
      <c r="I895" s="3">
        <v>44</v>
      </c>
      <c r="J895" s="3"/>
      <c r="K895" s="6">
        <v>133.93</v>
      </c>
      <c r="L895" s="6">
        <f t="shared" si="73"/>
        <v>5892.92</v>
      </c>
      <c r="M895" s="4" t="s">
        <v>119</v>
      </c>
      <c r="N895" s="21"/>
      <c r="O895" s="1" t="s">
        <v>2134</v>
      </c>
      <c r="P895" s="14"/>
      <c r="R895" s="10" t="s">
        <v>3712</v>
      </c>
      <c r="S895" s="4">
        <v>246</v>
      </c>
    </row>
    <row r="896" spans="1:22" s="10" customFormat="1" ht="51" customHeight="1">
      <c r="A896" s="4">
        <v>683</v>
      </c>
      <c r="B896" s="5" t="s">
        <v>2402</v>
      </c>
      <c r="C896" s="4" t="s">
        <v>2403</v>
      </c>
      <c r="D896" s="29" t="s">
        <v>2402</v>
      </c>
      <c r="E896" s="18" t="s">
        <v>28</v>
      </c>
      <c r="F896" s="3">
        <f t="shared" si="72"/>
        <v>5</v>
      </c>
      <c r="G896" s="1" t="s">
        <v>16</v>
      </c>
      <c r="H896" s="3" t="s">
        <v>34</v>
      </c>
      <c r="I896" s="3">
        <v>5</v>
      </c>
      <c r="J896" s="3"/>
      <c r="K896" s="6">
        <v>206.25</v>
      </c>
      <c r="L896" s="6">
        <f t="shared" si="73"/>
        <v>1031.25</v>
      </c>
      <c r="M896" s="4" t="s">
        <v>119</v>
      </c>
      <c r="N896" s="21"/>
      <c r="O896" s="1" t="s">
        <v>2134</v>
      </c>
      <c r="P896" s="14"/>
      <c r="R896" s="10" t="s">
        <v>3712</v>
      </c>
      <c r="S896" s="4">
        <v>247</v>
      </c>
    </row>
    <row r="897" spans="1:22" s="10" customFormat="1" ht="51" customHeight="1">
      <c r="A897" s="4">
        <v>684</v>
      </c>
      <c r="B897" s="5" t="s">
        <v>2311</v>
      </c>
      <c r="C897" s="4" t="s">
        <v>2312</v>
      </c>
      <c r="D897" s="29" t="s">
        <v>2311</v>
      </c>
      <c r="E897" s="18" t="s">
        <v>28</v>
      </c>
      <c r="F897" s="3">
        <f t="shared" si="72"/>
        <v>80</v>
      </c>
      <c r="G897" s="1" t="s">
        <v>16</v>
      </c>
      <c r="H897" s="3" t="s">
        <v>34</v>
      </c>
      <c r="I897" s="3"/>
      <c r="J897" s="3">
        <v>80</v>
      </c>
      <c r="K897" s="6">
        <v>635.71</v>
      </c>
      <c r="L897" s="6">
        <f t="shared" si="73"/>
        <v>50856.800000000003</v>
      </c>
      <c r="M897" s="4" t="s">
        <v>119</v>
      </c>
      <c r="N897" s="21"/>
      <c r="O897" s="1" t="s">
        <v>2134</v>
      </c>
      <c r="P897" s="14"/>
      <c r="R897" s="10" t="s">
        <v>3712</v>
      </c>
      <c r="S897" s="4">
        <v>248</v>
      </c>
    </row>
    <row r="898" spans="1:22" s="10" customFormat="1" ht="51" customHeight="1">
      <c r="A898" s="4">
        <v>685</v>
      </c>
      <c r="B898" s="5" t="s">
        <v>2336</v>
      </c>
      <c r="C898" s="4" t="s">
        <v>2337</v>
      </c>
      <c r="D898" s="29" t="s">
        <v>2336</v>
      </c>
      <c r="E898" s="18" t="s">
        <v>28</v>
      </c>
      <c r="F898" s="3">
        <f t="shared" si="72"/>
        <v>18</v>
      </c>
      <c r="G898" s="1" t="s">
        <v>16</v>
      </c>
      <c r="H898" s="3" t="s">
        <v>34</v>
      </c>
      <c r="I898" s="3">
        <v>18</v>
      </c>
      <c r="J898" s="3"/>
      <c r="K898" s="6">
        <v>178.57</v>
      </c>
      <c r="L898" s="6">
        <f t="shared" si="73"/>
        <v>3214.2599999999998</v>
      </c>
      <c r="M898" s="4" t="s">
        <v>119</v>
      </c>
      <c r="N898" s="21"/>
      <c r="O898" s="1" t="s">
        <v>2134</v>
      </c>
      <c r="P898" s="14"/>
      <c r="R898" s="10" t="s">
        <v>3712</v>
      </c>
      <c r="S898" s="4">
        <v>249</v>
      </c>
    </row>
    <row r="899" spans="1:22" s="10" customFormat="1" ht="51" customHeight="1">
      <c r="A899" s="4">
        <v>686</v>
      </c>
      <c r="B899" s="5" t="s">
        <v>2320</v>
      </c>
      <c r="C899" s="4" t="s">
        <v>2321</v>
      </c>
      <c r="D899" s="29" t="s">
        <v>2320</v>
      </c>
      <c r="E899" s="18" t="s">
        <v>28</v>
      </c>
      <c r="F899" s="3">
        <f t="shared" si="72"/>
        <v>217</v>
      </c>
      <c r="G899" s="1" t="s">
        <v>16</v>
      </c>
      <c r="H899" s="3" t="s">
        <v>34</v>
      </c>
      <c r="I899" s="3">
        <v>25</v>
      </c>
      <c r="J899" s="3">
        <v>192</v>
      </c>
      <c r="K899" s="6">
        <v>177.68</v>
      </c>
      <c r="L899" s="6">
        <f t="shared" si="73"/>
        <v>38556.560000000005</v>
      </c>
      <c r="M899" s="4" t="s">
        <v>119</v>
      </c>
      <c r="N899" s="21"/>
      <c r="O899" s="1" t="s">
        <v>2134</v>
      </c>
      <c r="P899" s="14"/>
      <c r="R899" s="10" t="s">
        <v>3712</v>
      </c>
      <c r="S899" s="4">
        <v>250</v>
      </c>
    </row>
    <row r="900" spans="1:22" s="10" customFormat="1" ht="51" customHeight="1">
      <c r="A900" s="4">
        <v>687</v>
      </c>
      <c r="B900" s="29" t="s">
        <v>3286</v>
      </c>
      <c r="C900" s="4" t="s">
        <v>2315</v>
      </c>
      <c r="D900" s="29" t="s">
        <v>3286</v>
      </c>
      <c r="E900" s="18" t="s">
        <v>28</v>
      </c>
      <c r="F900" s="3">
        <f t="shared" si="72"/>
        <v>15</v>
      </c>
      <c r="G900" s="1" t="s">
        <v>16</v>
      </c>
      <c r="H900" s="3" t="s">
        <v>34</v>
      </c>
      <c r="I900" s="3">
        <v>15</v>
      </c>
      <c r="J900" s="3"/>
      <c r="K900" s="6">
        <v>511.61</v>
      </c>
      <c r="L900" s="6">
        <f t="shared" si="73"/>
        <v>7674.1500000000005</v>
      </c>
      <c r="M900" s="4" t="s">
        <v>119</v>
      </c>
      <c r="N900" s="21"/>
      <c r="O900" s="1" t="s">
        <v>2134</v>
      </c>
      <c r="P900" s="14"/>
      <c r="R900" s="10" t="s">
        <v>3712</v>
      </c>
      <c r="S900" s="4">
        <v>251</v>
      </c>
    </row>
    <row r="901" spans="1:22" s="10" customFormat="1" ht="51" customHeight="1">
      <c r="A901" s="4">
        <v>688</v>
      </c>
      <c r="B901" s="5" t="s">
        <v>2251</v>
      </c>
      <c r="C901" s="4" t="s">
        <v>2252</v>
      </c>
      <c r="D901" s="29" t="s">
        <v>2251</v>
      </c>
      <c r="E901" s="18" t="s">
        <v>28</v>
      </c>
      <c r="F901" s="3">
        <f t="shared" si="72"/>
        <v>1</v>
      </c>
      <c r="G901" s="1" t="s">
        <v>16</v>
      </c>
      <c r="H901" s="3" t="s">
        <v>34</v>
      </c>
      <c r="I901" s="3"/>
      <c r="J901" s="3">
        <v>1</v>
      </c>
      <c r="K901" s="6">
        <v>100178.57</v>
      </c>
      <c r="L901" s="6">
        <f t="shared" si="73"/>
        <v>100178.57</v>
      </c>
      <c r="M901" s="4" t="s">
        <v>119</v>
      </c>
      <c r="N901" s="21"/>
      <c r="O901" s="1" t="s">
        <v>2134</v>
      </c>
      <c r="P901" s="14"/>
      <c r="R901" s="10" t="s">
        <v>3712</v>
      </c>
      <c r="S901" s="4">
        <v>252</v>
      </c>
    </row>
    <row r="902" spans="1:22" s="10" customFormat="1" ht="51" customHeight="1">
      <c r="A902" s="4">
        <v>689</v>
      </c>
      <c r="B902" s="5" t="s">
        <v>1871</v>
      </c>
      <c r="C902" s="4" t="s">
        <v>1872</v>
      </c>
      <c r="D902" s="2" t="s">
        <v>1871</v>
      </c>
      <c r="E902" s="18" t="s">
        <v>1778</v>
      </c>
      <c r="F902" s="3">
        <f t="shared" si="72"/>
        <v>300</v>
      </c>
      <c r="G902" s="1" t="s">
        <v>16</v>
      </c>
      <c r="H902" s="3" t="s">
        <v>34</v>
      </c>
      <c r="I902" s="13">
        <v>300</v>
      </c>
      <c r="J902" s="5"/>
      <c r="K902" s="13">
        <v>232.14285714285711</v>
      </c>
      <c r="L902" s="6">
        <f t="shared" si="73"/>
        <v>69642.85714285713</v>
      </c>
      <c r="M902" s="4" t="s">
        <v>22</v>
      </c>
      <c r="N902" s="1" t="s">
        <v>1429</v>
      </c>
      <c r="O902" s="1"/>
      <c r="P902" s="14"/>
      <c r="R902" s="10" t="s">
        <v>2118</v>
      </c>
      <c r="S902" s="4">
        <v>82</v>
      </c>
    </row>
    <row r="903" spans="1:22" s="10" customFormat="1" ht="51" customHeight="1">
      <c r="A903" s="4">
        <v>690</v>
      </c>
      <c r="B903" s="5" t="s">
        <v>1449</v>
      </c>
      <c r="C903" s="4" t="s">
        <v>1468</v>
      </c>
      <c r="D903" s="29" t="s">
        <v>1449</v>
      </c>
      <c r="E903" s="18" t="s">
        <v>28</v>
      </c>
      <c r="F903" s="3">
        <f t="shared" si="72"/>
        <v>3142</v>
      </c>
      <c r="G903" s="1" t="s">
        <v>16</v>
      </c>
      <c r="H903" s="3" t="s">
        <v>34</v>
      </c>
      <c r="I903" s="3">
        <v>3142</v>
      </c>
      <c r="J903" s="3"/>
      <c r="K903" s="6">
        <v>195.54</v>
      </c>
      <c r="L903" s="6">
        <f t="shared" si="73"/>
        <v>614386.67999999993</v>
      </c>
      <c r="M903" s="13" t="s">
        <v>22</v>
      </c>
      <c r="N903" s="1" t="s">
        <v>43</v>
      </c>
      <c r="O903" s="1"/>
      <c r="P903" s="14"/>
      <c r="Q903" s="32"/>
      <c r="R903" s="32" t="s">
        <v>3707</v>
      </c>
      <c r="S903" s="4">
        <v>9</v>
      </c>
      <c r="T903" s="32"/>
      <c r="U903" s="32"/>
      <c r="V903" s="32"/>
    </row>
    <row r="904" spans="1:22" s="10" customFormat="1" ht="51" customHeight="1">
      <c r="A904" s="4">
        <v>691</v>
      </c>
      <c r="B904" s="43"/>
      <c r="C904" s="1" t="s">
        <v>119</v>
      </c>
      <c r="D904" s="2" t="s">
        <v>1291</v>
      </c>
      <c r="E904" s="18" t="s">
        <v>28</v>
      </c>
      <c r="F904" s="3">
        <f t="shared" si="72"/>
        <v>1306</v>
      </c>
      <c r="G904" s="1" t="s">
        <v>16</v>
      </c>
      <c r="H904" s="3" t="s">
        <v>34</v>
      </c>
      <c r="I904" s="13">
        <v>1006</v>
      </c>
      <c r="J904" s="13">
        <v>300</v>
      </c>
      <c r="K904" s="13">
        <v>16.22</v>
      </c>
      <c r="L904" s="6">
        <f t="shared" si="73"/>
        <v>21183.32</v>
      </c>
      <c r="M904" s="18"/>
      <c r="N904" s="14"/>
      <c r="O904" s="1"/>
      <c r="P904" s="14"/>
      <c r="Q904" s="32"/>
      <c r="R904" s="32" t="s">
        <v>2019</v>
      </c>
      <c r="S904" s="4">
        <v>84</v>
      </c>
      <c r="T904" s="32"/>
      <c r="U904" s="32"/>
      <c r="V904" s="32"/>
    </row>
    <row r="905" spans="1:22" s="10" customFormat="1" ht="51" customHeight="1">
      <c r="A905" s="4">
        <v>692</v>
      </c>
      <c r="B905" s="5" t="s">
        <v>2213</v>
      </c>
      <c r="C905" s="4" t="s">
        <v>2214</v>
      </c>
      <c r="D905" s="29" t="s">
        <v>2213</v>
      </c>
      <c r="E905" s="18" t="s">
        <v>1396</v>
      </c>
      <c r="F905" s="3">
        <f t="shared" si="72"/>
        <v>3</v>
      </c>
      <c r="G905" s="1" t="s">
        <v>16</v>
      </c>
      <c r="H905" s="3" t="s">
        <v>34</v>
      </c>
      <c r="I905" s="3">
        <v>3</v>
      </c>
      <c r="J905" s="3"/>
      <c r="K905" s="6">
        <v>1766.38</v>
      </c>
      <c r="L905" s="6">
        <f t="shared" si="73"/>
        <v>5299.14</v>
      </c>
      <c r="M905" s="4" t="s">
        <v>119</v>
      </c>
      <c r="N905" s="21"/>
      <c r="O905" s="1" t="s">
        <v>2134</v>
      </c>
      <c r="P905" s="14"/>
      <c r="R905" s="10" t="s">
        <v>3712</v>
      </c>
      <c r="S905" s="4">
        <v>253</v>
      </c>
    </row>
    <row r="906" spans="1:22" s="10" customFormat="1" ht="51" customHeight="1">
      <c r="A906" s="4">
        <v>693</v>
      </c>
      <c r="B906" s="5" t="s">
        <v>2181</v>
      </c>
      <c r="C906" s="4" t="s">
        <v>2182</v>
      </c>
      <c r="D906" s="29" t="s">
        <v>2181</v>
      </c>
      <c r="E906" s="18" t="s">
        <v>28</v>
      </c>
      <c r="F906" s="3">
        <f t="shared" si="72"/>
        <v>8</v>
      </c>
      <c r="G906" s="1" t="s">
        <v>16</v>
      </c>
      <c r="H906" s="3" t="s">
        <v>34</v>
      </c>
      <c r="I906" s="3">
        <v>6</v>
      </c>
      <c r="J906" s="3">
        <v>2</v>
      </c>
      <c r="K906" s="6">
        <v>1766.38</v>
      </c>
      <c r="L906" s="6">
        <f t="shared" si="73"/>
        <v>14131.04</v>
      </c>
      <c r="M906" s="4" t="s">
        <v>119</v>
      </c>
      <c r="N906" s="21"/>
      <c r="O906" s="1" t="s">
        <v>2134</v>
      </c>
      <c r="P906" s="14"/>
      <c r="R906" s="10" t="s">
        <v>3712</v>
      </c>
      <c r="S906" s="4">
        <v>254</v>
      </c>
    </row>
    <row r="907" spans="1:22" s="10" customFormat="1" ht="51" customHeight="1">
      <c r="A907" s="4">
        <v>694</v>
      </c>
      <c r="B907" s="5" t="s">
        <v>3160</v>
      </c>
      <c r="C907" s="4" t="s">
        <v>3161</v>
      </c>
      <c r="D907" s="29" t="s">
        <v>3160</v>
      </c>
      <c r="E907" s="18" t="s">
        <v>28</v>
      </c>
      <c r="F907" s="3">
        <f t="shared" si="72"/>
        <v>1</v>
      </c>
      <c r="G907" s="1" t="s">
        <v>16</v>
      </c>
      <c r="H907" s="3" t="s">
        <v>34</v>
      </c>
      <c r="I907" s="3"/>
      <c r="J907" s="3">
        <v>1</v>
      </c>
      <c r="K907" s="6">
        <v>35016.869999999995</v>
      </c>
      <c r="L907" s="6">
        <f t="shared" si="73"/>
        <v>35016.869999999995</v>
      </c>
      <c r="M907" s="4" t="s">
        <v>22</v>
      </c>
      <c r="N907" s="21"/>
      <c r="O907" s="1" t="s">
        <v>1429</v>
      </c>
      <c r="P907" s="14"/>
      <c r="R907" s="10" t="s">
        <v>3712</v>
      </c>
      <c r="S907" s="4">
        <v>255</v>
      </c>
    </row>
    <row r="908" spans="1:22" s="10" customFormat="1" ht="51" customHeight="1">
      <c r="A908" s="4">
        <v>695</v>
      </c>
      <c r="B908" s="5" t="s">
        <v>2771</v>
      </c>
      <c r="C908" s="4" t="s">
        <v>2772</v>
      </c>
      <c r="D908" s="29" t="s">
        <v>2771</v>
      </c>
      <c r="E908" s="18" t="s">
        <v>28</v>
      </c>
      <c r="F908" s="3">
        <f t="shared" si="72"/>
        <v>1</v>
      </c>
      <c r="G908" s="1" t="s">
        <v>16</v>
      </c>
      <c r="H908" s="3" t="s">
        <v>34</v>
      </c>
      <c r="I908" s="3">
        <v>1</v>
      </c>
      <c r="J908" s="3"/>
      <c r="K908" s="6">
        <v>67628.399999999994</v>
      </c>
      <c r="L908" s="6">
        <f t="shared" si="73"/>
        <v>67628.399999999994</v>
      </c>
      <c r="M908" s="4" t="s">
        <v>22</v>
      </c>
      <c r="N908" s="21"/>
      <c r="O908" s="1" t="s">
        <v>1429</v>
      </c>
      <c r="P908" s="14"/>
      <c r="R908" s="10" t="s">
        <v>3712</v>
      </c>
      <c r="S908" s="4">
        <v>256</v>
      </c>
    </row>
    <row r="909" spans="1:22" s="10" customFormat="1" ht="72" customHeight="1">
      <c r="A909" s="4">
        <v>696</v>
      </c>
      <c r="B909" s="5" t="s">
        <v>2892</v>
      </c>
      <c r="C909" s="4" t="s">
        <v>2893</v>
      </c>
      <c r="D909" s="29" t="s">
        <v>2892</v>
      </c>
      <c r="E909" s="18" t="s">
        <v>28</v>
      </c>
      <c r="F909" s="3">
        <f t="shared" si="72"/>
        <v>3</v>
      </c>
      <c r="G909" s="1" t="s">
        <v>16</v>
      </c>
      <c r="H909" s="3" t="s">
        <v>34</v>
      </c>
      <c r="I909" s="3">
        <v>3</v>
      </c>
      <c r="J909" s="3"/>
      <c r="K909" s="6">
        <v>23026.785714285714</v>
      </c>
      <c r="L909" s="6">
        <f t="shared" si="73"/>
        <v>69080.357142857145</v>
      </c>
      <c r="M909" s="4" t="s">
        <v>22</v>
      </c>
      <c r="N909" s="21"/>
      <c r="O909" s="1" t="s">
        <v>1429</v>
      </c>
      <c r="P909" s="14"/>
      <c r="R909" s="10" t="s">
        <v>3712</v>
      </c>
      <c r="S909" s="4">
        <v>257</v>
      </c>
    </row>
    <row r="910" spans="1:22" s="10" customFormat="1" ht="51" customHeight="1">
      <c r="A910" s="4">
        <v>697</v>
      </c>
      <c r="B910" s="5" t="s">
        <v>2571</v>
      </c>
      <c r="C910" s="4" t="s">
        <v>2572</v>
      </c>
      <c r="D910" s="29" t="s">
        <v>2571</v>
      </c>
      <c r="E910" s="18" t="s">
        <v>28</v>
      </c>
      <c r="F910" s="3">
        <f t="shared" si="72"/>
        <v>6</v>
      </c>
      <c r="G910" s="1" t="s">
        <v>16</v>
      </c>
      <c r="H910" s="3" t="s">
        <v>34</v>
      </c>
      <c r="I910" s="3">
        <v>6</v>
      </c>
      <c r="J910" s="3"/>
      <c r="K910" s="6">
        <v>120000</v>
      </c>
      <c r="L910" s="6">
        <f t="shared" si="73"/>
        <v>720000</v>
      </c>
      <c r="M910" s="4" t="s">
        <v>22</v>
      </c>
      <c r="N910" s="21"/>
      <c r="O910" s="1" t="s">
        <v>225</v>
      </c>
      <c r="P910" s="14"/>
      <c r="R910" s="10" t="s">
        <v>3712</v>
      </c>
      <c r="S910" s="4">
        <v>258</v>
      </c>
    </row>
    <row r="911" spans="1:22" s="10" customFormat="1" ht="51" customHeight="1">
      <c r="A911" s="4">
        <v>698</v>
      </c>
      <c r="B911" s="5" t="s">
        <v>2573</v>
      </c>
      <c r="C911" s="4" t="s">
        <v>2574</v>
      </c>
      <c r="D911" s="29" t="s">
        <v>2573</v>
      </c>
      <c r="E911" s="18" t="s">
        <v>28</v>
      </c>
      <c r="F911" s="3">
        <f t="shared" si="72"/>
        <v>2</v>
      </c>
      <c r="G911" s="1" t="s">
        <v>16</v>
      </c>
      <c r="H911" s="3" t="s">
        <v>34</v>
      </c>
      <c r="I911" s="3">
        <v>2</v>
      </c>
      <c r="J911" s="3"/>
      <c r="K911" s="6">
        <v>101339.29</v>
      </c>
      <c r="L911" s="6">
        <f t="shared" si="73"/>
        <v>202678.58</v>
      </c>
      <c r="M911" s="4" t="s">
        <v>22</v>
      </c>
      <c r="N911" s="21"/>
      <c r="O911" s="1" t="s">
        <v>225</v>
      </c>
      <c r="P911" s="14"/>
      <c r="R911" s="10" t="s">
        <v>3712</v>
      </c>
      <c r="S911" s="4">
        <v>259</v>
      </c>
    </row>
    <row r="912" spans="1:22" s="10" customFormat="1" ht="69.75" customHeight="1">
      <c r="A912" s="4">
        <v>699</v>
      </c>
      <c r="B912" s="5" t="s">
        <v>3616</v>
      </c>
      <c r="C912" s="4" t="s">
        <v>3617</v>
      </c>
      <c r="D912" s="29" t="s">
        <v>3616</v>
      </c>
      <c r="E912" s="18" t="s">
        <v>28</v>
      </c>
      <c r="F912" s="3">
        <f t="shared" si="72"/>
        <v>2</v>
      </c>
      <c r="G912" s="1" t="s">
        <v>16</v>
      </c>
      <c r="H912" s="3" t="s">
        <v>34</v>
      </c>
      <c r="I912" s="3">
        <v>2</v>
      </c>
      <c r="J912" s="5"/>
      <c r="K912" s="6">
        <v>71428.57142857142</v>
      </c>
      <c r="L912" s="6">
        <f t="shared" si="73"/>
        <v>142857.14285714284</v>
      </c>
      <c r="M912" s="4" t="s">
        <v>22</v>
      </c>
      <c r="N912" s="21"/>
      <c r="O912" s="1" t="s">
        <v>23</v>
      </c>
      <c r="P912" s="14"/>
      <c r="R912" s="10" t="s">
        <v>3714</v>
      </c>
      <c r="S912" s="4">
        <v>97</v>
      </c>
    </row>
    <row r="913" spans="1:22" s="10" customFormat="1" ht="111" customHeight="1">
      <c r="A913" s="4">
        <v>700</v>
      </c>
      <c r="B913" s="14"/>
      <c r="C913" s="14"/>
      <c r="D913" s="2" t="s">
        <v>136</v>
      </c>
      <c r="E913" s="1" t="s">
        <v>109</v>
      </c>
      <c r="F913" s="3">
        <v>2</v>
      </c>
      <c r="G913" s="1" t="s">
        <v>16</v>
      </c>
      <c r="H913" s="3" t="s">
        <v>34</v>
      </c>
      <c r="I913" s="5">
        <v>473650</v>
      </c>
      <c r="J913" s="5">
        <v>142095</v>
      </c>
      <c r="K913" s="5">
        <f>I913+J913</f>
        <v>615745</v>
      </c>
      <c r="L913" s="5">
        <f>I913+J913</f>
        <v>615745</v>
      </c>
      <c r="M913" s="4" t="s">
        <v>119</v>
      </c>
      <c r="N913" s="1" t="s">
        <v>138</v>
      </c>
      <c r="O913" s="1" t="s">
        <v>137</v>
      </c>
      <c r="P913" s="14"/>
      <c r="Q913" s="32"/>
      <c r="R913" s="32" t="s">
        <v>3699</v>
      </c>
      <c r="S913" s="4">
        <v>4</v>
      </c>
      <c r="T913" s="32"/>
      <c r="U913" s="32"/>
      <c r="V913" s="32"/>
    </row>
    <row r="914" spans="1:22" s="10" customFormat="1" ht="51" customHeight="1">
      <c r="A914" s="4">
        <v>701</v>
      </c>
      <c r="B914" s="5" t="s">
        <v>2135</v>
      </c>
      <c r="C914" s="4" t="s">
        <v>2136</v>
      </c>
      <c r="D914" s="29" t="s">
        <v>2135</v>
      </c>
      <c r="E914" s="18" t="s">
        <v>28</v>
      </c>
      <c r="F914" s="3">
        <f t="shared" ref="F914:F945" si="74">I914+J914</f>
        <v>413</v>
      </c>
      <c r="G914" s="1" t="s">
        <v>16</v>
      </c>
      <c r="H914" s="3" t="s">
        <v>34</v>
      </c>
      <c r="I914" s="3">
        <v>130</v>
      </c>
      <c r="J914" s="7">
        <v>283</v>
      </c>
      <c r="K914" s="6">
        <v>14.29</v>
      </c>
      <c r="L914" s="6">
        <f t="shared" ref="L914:L945" si="75">F914*K914</f>
        <v>5901.7699999999995</v>
      </c>
      <c r="M914" s="4" t="s">
        <v>119</v>
      </c>
      <c r="N914" s="21"/>
      <c r="O914" s="1" t="s">
        <v>2134</v>
      </c>
      <c r="P914" s="14"/>
      <c r="R914" s="10" t="s">
        <v>3712</v>
      </c>
      <c r="S914" s="4">
        <v>260</v>
      </c>
    </row>
    <row r="915" spans="1:22" s="10" customFormat="1" ht="51" customHeight="1">
      <c r="A915" s="4">
        <v>702</v>
      </c>
      <c r="B915" s="5" t="s">
        <v>1695</v>
      </c>
      <c r="C915" s="4" t="s">
        <v>1696</v>
      </c>
      <c r="D915" s="2" t="s">
        <v>1695</v>
      </c>
      <c r="E915" s="18" t="s">
        <v>28</v>
      </c>
      <c r="F915" s="3">
        <f t="shared" si="74"/>
        <v>320</v>
      </c>
      <c r="G915" s="1" t="s">
        <v>16</v>
      </c>
      <c r="H915" s="3" t="s">
        <v>34</v>
      </c>
      <c r="I915" s="13">
        <v>320</v>
      </c>
      <c r="J915" s="5"/>
      <c r="K915" s="13">
        <v>303.57142857142856</v>
      </c>
      <c r="L915" s="6">
        <f t="shared" si="75"/>
        <v>97142.85714285713</v>
      </c>
      <c r="M915" s="4" t="s">
        <v>22</v>
      </c>
      <c r="N915" s="1" t="s">
        <v>1429</v>
      </c>
      <c r="O915" s="1"/>
      <c r="P915" s="14"/>
      <c r="R915" s="10" t="s">
        <v>2118</v>
      </c>
      <c r="S915" s="4">
        <v>83</v>
      </c>
    </row>
    <row r="916" spans="1:22" s="10" customFormat="1" ht="51" customHeight="1">
      <c r="A916" s="4">
        <v>703</v>
      </c>
      <c r="B916" s="5" t="s">
        <v>2751</v>
      </c>
      <c r="C916" s="4" t="s">
        <v>2752</v>
      </c>
      <c r="D916" s="29" t="s">
        <v>2751</v>
      </c>
      <c r="E916" s="18" t="s">
        <v>1793</v>
      </c>
      <c r="F916" s="3">
        <f t="shared" si="74"/>
        <v>50</v>
      </c>
      <c r="G916" s="1" t="s">
        <v>16</v>
      </c>
      <c r="H916" s="3" t="s">
        <v>34</v>
      </c>
      <c r="I916" s="3">
        <v>50</v>
      </c>
      <c r="J916" s="3"/>
      <c r="K916" s="6">
        <v>296.31</v>
      </c>
      <c r="L916" s="6">
        <f t="shared" si="75"/>
        <v>14815.5</v>
      </c>
      <c r="M916" s="4" t="s">
        <v>22</v>
      </c>
      <c r="N916" s="21"/>
      <c r="O916" s="1" t="s">
        <v>1429</v>
      </c>
      <c r="P916" s="14"/>
      <c r="R916" s="10" t="s">
        <v>3712</v>
      </c>
      <c r="S916" s="4">
        <v>261</v>
      </c>
    </row>
    <row r="917" spans="1:22" s="10" customFormat="1" ht="51" customHeight="1">
      <c r="A917" s="4">
        <v>704</v>
      </c>
      <c r="B917" s="5" t="s">
        <v>2753</v>
      </c>
      <c r="C917" s="4" t="s">
        <v>2754</v>
      </c>
      <c r="D917" s="29" t="s">
        <v>2753</v>
      </c>
      <c r="E917" s="18" t="s">
        <v>1778</v>
      </c>
      <c r="F917" s="3">
        <f t="shared" si="74"/>
        <v>100</v>
      </c>
      <c r="G917" s="1" t="s">
        <v>16</v>
      </c>
      <c r="H917" s="3" t="s">
        <v>34</v>
      </c>
      <c r="I917" s="3">
        <v>100</v>
      </c>
      <c r="J917" s="3"/>
      <c r="K917" s="6">
        <v>325.35999999999996</v>
      </c>
      <c r="L917" s="6">
        <f t="shared" si="75"/>
        <v>32535.999999999996</v>
      </c>
      <c r="M917" s="4" t="s">
        <v>22</v>
      </c>
      <c r="N917" s="21"/>
      <c r="O917" s="1" t="s">
        <v>1429</v>
      </c>
      <c r="P917" s="14"/>
      <c r="R917" s="10" t="s">
        <v>3712</v>
      </c>
      <c r="S917" s="4">
        <v>262</v>
      </c>
    </row>
    <row r="918" spans="1:22" s="10" customFormat="1" ht="51" customHeight="1">
      <c r="A918" s="4">
        <v>705</v>
      </c>
      <c r="B918" s="5" t="s">
        <v>2755</v>
      </c>
      <c r="C918" s="4" t="s">
        <v>2756</v>
      </c>
      <c r="D918" s="29" t="s">
        <v>2755</v>
      </c>
      <c r="E918" s="18" t="s">
        <v>1778</v>
      </c>
      <c r="F918" s="3">
        <f t="shared" si="74"/>
        <v>100</v>
      </c>
      <c r="G918" s="1" t="s">
        <v>16</v>
      </c>
      <c r="H918" s="3" t="s">
        <v>34</v>
      </c>
      <c r="I918" s="3">
        <v>100</v>
      </c>
      <c r="J918" s="3"/>
      <c r="K918" s="6">
        <v>203.35</v>
      </c>
      <c r="L918" s="6">
        <f t="shared" si="75"/>
        <v>20335</v>
      </c>
      <c r="M918" s="4" t="s">
        <v>22</v>
      </c>
      <c r="N918" s="21"/>
      <c r="O918" s="1" t="s">
        <v>1429</v>
      </c>
      <c r="P918" s="14"/>
      <c r="R918" s="10" t="s">
        <v>3712</v>
      </c>
      <c r="S918" s="4">
        <v>263</v>
      </c>
    </row>
    <row r="919" spans="1:22" s="10" customFormat="1" ht="51" customHeight="1">
      <c r="A919" s="4">
        <v>706</v>
      </c>
      <c r="B919" s="5" t="s">
        <v>2757</v>
      </c>
      <c r="C919" s="4" t="s">
        <v>2758</v>
      </c>
      <c r="D919" s="29" t="s">
        <v>2757</v>
      </c>
      <c r="E919" s="18" t="s">
        <v>1778</v>
      </c>
      <c r="F919" s="3">
        <f t="shared" si="74"/>
        <v>100</v>
      </c>
      <c r="G919" s="1" t="s">
        <v>16</v>
      </c>
      <c r="H919" s="3" t="s">
        <v>34</v>
      </c>
      <c r="I919" s="3">
        <v>100</v>
      </c>
      <c r="J919" s="3"/>
      <c r="K919" s="6">
        <v>238.21</v>
      </c>
      <c r="L919" s="6">
        <f t="shared" si="75"/>
        <v>23821</v>
      </c>
      <c r="M919" s="4" t="s">
        <v>22</v>
      </c>
      <c r="N919" s="21"/>
      <c r="O919" s="1" t="s">
        <v>1429</v>
      </c>
      <c r="P919" s="14"/>
      <c r="R919" s="10" t="s">
        <v>3712</v>
      </c>
      <c r="S919" s="4">
        <v>264</v>
      </c>
    </row>
    <row r="920" spans="1:22" s="10" customFormat="1" ht="51" customHeight="1">
      <c r="A920" s="4">
        <v>707</v>
      </c>
      <c r="B920" s="5" t="s">
        <v>1845</v>
      </c>
      <c r="C920" s="4" t="s">
        <v>1846</v>
      </c>
      <c r="D920" s="2" t="s">
        <v>1845</v>
      </c>
      <c r="E920" s="18" t="s">
        <v>28</v>
      </c>
      <c r="F920" s="3">
        <f t="shared" si="74"/>
        <v>119</v>
      </c>
      <c r="G920" s="1" t="s">
        <v>16</v>
      </c>
      <c r="H920" s="3" t="s">
        <v>34</v>
      </c>
      <c r="I920" s="13">
        <v>60</v>
      </c>
      <c r="J920" s="5">
        <v>59</v>
      </c>
      <c r="K920" s="13">
        <v>1566.9642857142856</v>
      </c>
      <c r="L920" s="6">
        <f t="shared" si="75"/>
        <v>186468.74999999997</v>
      </c>
      <c r="M920" s="4" t="s">
        <v>22</v>
      </c>
      <c r="N920" s="1" t="s">
        <v>1429</v>
      </c>
      <c r="O920" s="1"/>
      <c r="P920" s="14"/>
      <c r="R920" s="10" t="s">
        <v>2118</v>
      </c>
      <c r="S920" s="4">
        <v>84</v>
      </c>
    </row>
    <row r="921" spans="1:22" s="10" customFormat="1" ht="51" customHeight="1">
      <c r="A921" s="4">
        <v>708</v>
      </c>
      <c r="B921" s="5" t="s">
        <v>2882</v>
      </c>
      <c r="C921" s="4" t="s">
        <v>2883</v>
      </c>
      <c r="D921" s="29" t="s">
        <v>2882</v>
      </c>
      <c r="E921" s="18" t="s">
        <v>28</v>
      </c>
      <c r="F921" s="3">
        <f t="shared" si="74"/>
        <v>5</v>
      </c>
      <c r="G921" s="1" t="s">
        <v>16</v>
      </c>
      <c r="H921" s="3" t="s">
        <v>34</v>
      </c>
      <c r="I921" s="3">
        <v>5</v>
      </c>
      <c r="J921" s="3"/>
      <c r="K921" s="6">
        <v>821.42857142857133</v>
      </c>
      <c r="L921" s="6">
        <f t="shared" si="75"/>
        <v>4107.1428571428569</v>
      </c>
      <c r="M921" s="4" t="s">
        <v>22</v>
      </c>
      <c r="N921" s="21"/>
      <c r="O921" s="1" t="s">
        <v>1429</v>
      </c>
      <c r="P921" s="14"/>
      <c r="R921" s="10" t="s">
        <v>3712</v>
      </c>
      <c r="S921" s="4">
        <v>265</v>
      </c>
    </row>
    <row r="922" spans="1:22" s="10" customFormat="1" ht="51" customHeight="1">
      <c r="A922" s="4">
        <v>709</v>
      </c>
      <c r="B922" s="5" t="s">
        <v>3028</v>
      </c>
      <c r="C922" s="4" t="s">
        <v>3029</v>
      </c>
      <c r="D922" s="29" t="s">
        <v>3028</v>
      </c>
      <c r="E922" s="18" t="s">
        <v>28</v>
      </c>
      <c r="F922" s="3">
        <f t="shared" si="74"/>
        <v>5</v>
      </c>
      <c r="G922" s="1" t="s">
        <v>16</v>
      </c>
      <c r="H922" s="3" t="s">
        <v>34</v>
      </c>
      <c r="I922" s="3">
        <v>5</v>
      </c>
      <c r="J922" s="3"/>
      <c r="K922" s="6">
        <v>458.92857142857139</v>
      </c>
      <c r="L922" s="6">
        <f t="shared" si="75"/>
        <v>2294.6428571428569</v>
      </c>
      <c r="M922" s="4" t="s">
        <v>22</v>
      </c>
      <c r="N922" s="21"/>
      <c r="O922" s="1" t="s">
        <v>1429</v>
      </c>
      <c r="P922" s="14"/>
      <c r="R922" s="10" t="s">
        <v>3712</v>
      </c>
      <c r="S922" s="4">
        <v>266</v>
      </c>
    </row>
    <row r="923" spans="1:22" s="10" customFormat="1" ht="51" customHeight="1">
      <c r="A923" s="4">
        <v>710</v>
      </c>
      <c r="B923" s="5" t="s">
        <v>3026</v>
      </c>
      <c r="C923" s="4" t="s">
        <v>3027</v>
      </c>
      <c r="D923" s="29" t="s">
        <v>3026</v>
      </c>
      <c r="E923" s="18" t="s">
        <v>28</v>
      </c>
      <c r="F923" s="3">
        <f t="shared" si="74"/>
        <v>5</v>
      </c>
      <c r="G923" s="1" t="s">
        <v>16</v>
      </c>
      <c r="H923" s="3" t="s">
        <v>34</v>
      </c>
      <c r="I923" s="3">
        <v>5</v>
      </c>
      <c r="J923" s="3"/>
      <c r="K923" s="6">
        <v>624.99999999999989</v>
      </c>
      <c r="L923" s="6">
        <f t="shared" si="75"/>
        <v>3124.9999999999995</v>
      </c>
      <c r="M923" s="4" t="s">
        <v>22</v>
      </c>
      <c r="N923" s="21"/>
      <c r="O923" s="1" t="s">
        <v>1429</v>
      </c>
      <c r="P923" s="14"/>
      <c r="R923" s="10" t="s">
        <v>3712</v>
      </c>
      <c r="S923" s="4">
        <v>267</v>
      </c>
    </row>
    <row r="924" spans="1:22" s="10" customFormat="1" ht="51" customHeight="1">
      <c r="A924" s="4">
        <v>711</v>
      </c>
      <c r="B924" s="5" t="s">
        <v>3036</v>
      </c>
      <c r="C924" s="4" t="s">
        <v>3037</v>
      </c>
      <c r="D924" s="29" t="s">
        <v>3036</v>
      </c>
      <c r="E924" s="18" t="s">
        <v>280</v>
      </c>
      <c r="F924" s="3">
        <f t="shared" si="74"/>
        <v>5</v>
      </c>
      <c r="G924" s="1" t="s">
        <v>16</v>
      </c>
      <c r="H924" s="3" t="s">
        <v>34</v>
      </c>
      <c r="I924" s="3">
        <v>5</v>
      </c>
      <c r="J924" s="3"/>
      <c r="K924" s="6">
        <v>1650.8928571428569</v>
      </c>
      <c r="L924" s="6">
        <f t="shared" si="75"/>
        <v>8254.4642857142844</v>
      </c>
      <c r="M924" s="4" t="s">
        <v>22</v>
      </c>
      <c r="N924" s="21"/>
      <c r="O924" s="1" t="s">
        <v>1429</v>
      </c>
      <c r="P924" s="14"/>
      <c r="R924" s="10" t="s">
        <v>3712</v>
      </c>
      <c r="S924" s="4">
        <v>268</v>
      </c>
    </row>
    <row r="925" spans="1:22" s="10" customFormat="1" ht="51" customHeight="1">
      <c r="A925" s="4">
        <v>712</v>
      </c>
      <c r="B925" s="5" t="s">
        <v>2972</v>
      </c>
      <c r="C925" s="4" t="s">
        <v>2973</v>
      </c>
      <c r="D925" s="29" t="s">
        <v>2972</v>
      </c>
      <c r="E925" s="18" t="s">
        <v>28</v>
      </c>
      <c r="F925" s="3">
        <f t="shared" si="74"/>
        <v>2</v>
      </c>
      <c r="G925" s="1" t="s">
        <v>16</v>
      </c>
      <c r="H925" s="3" t="s">
        <v>34</v>
      </c>
      <c r="I925" s="3">
        <v>2</v>
      </c>
      <c r="J925" s="3"/>
      <c r="K925" s="6">
        <v>1112.5</v>
      </c>
      <c r="L925" s="6">
        <f t="shared" si="75"/>
        <v>2225</v>
      </c>
      <c r="M925" s="4" t="s">
        <v>22</v>
      </c>
      <c r="N925" s="21"/>
      <c r="O925" s="1" t="s">
        <v>1429</v>
      </c>
      <c r="P925" s="14"/>
      <c r="R925" s="10" t="s">
        <v>3712</v>
      </c>
      <c r="S925" s="4">
        <v>269</v>
      </c>
    </row>
    <row r="926" spans="1:22" s="10" customFormat="1" ht="51" customHeight="1">
      <c r="A926" s="4">
        <v>713</v>
      </c>
      <c r="B926" s="5" t="s">
        <v>2083</v>
      </c>
      <c r="C926" s="4" t="s">
        <v>2084</v>
      </c>
      <c r="D926" s="29" t="s">
        <v>2083</v>
      </c>
      <c r="E926" s="18" t="s">
        <v>28</v>
      </c>
      <c r="F926" s="3">
        <f t="shared" si="74"/>
        <v>40</v>
      </c>
      <c r="G926" s="1" t="s">
        <v>16</v>
      </c>
      <c r="H926" s="3" t="s">
        <v>34</v>
      </c>
      <c r="I926" s="3"/>
      <c r="J926" s="3">
        <v>40</v>
      </c>
      <c r="K926" s="6">
        <v>2875</v>
      </c>
      <c r="L926" s="6">
        <f t="shared" si="75"/>
        <v>115000</v>
      </c>
      <c r="M926" s="4" t="s">
        <v>22</v>
      </c>
      <c r="N926" s="1" t="s">
        <v>225</v>
      </c>
      <c r="O926" s="1"/>
      <c r="P926" s="14"/>
      <c r="Q926" s="32"/>
      <c r="R926" s="10" t="s">
        <v>3708</v>
      </c>
      <c r="S926" s="4">
        <v>36</v>
      </c>
      <c r="U926" s="32"/>
      <c r="V926" s="32"/>
    </row>
    <row r="927" spans="1:22" s="10" customFormat="1" ht="51" customHeight="1">
      <c r="A927" s="4">
        <v>714</v>
      </c>
      <c r="B927" s="5" t="s">
        <v>2085</v>
      </c>
      <c r="C927" s="4" t="s">
        <v>2086</v>
      </c>
      <c r="D927" s="29" t="s">
        <v>2085</v>
      </c>
      <c r="E927" s="18" t="s">
        <v>28</v>
      </c>
      <c r="F927" s="3">
        <f t="shared" si="74"/>
        <v>40</v>
      </c>
      <c r="G927" s="1" t="s">
        <v>16</v>
      </c>
      <c r="H927" s="3" t="s">
        <v>34</v>
      </c>
      <c r="I927" s="3"/>
      <c r="J927" s="3">
        <v>40</v>
      </c>
      <c r="K927" s="6">
        <v>1946.43</v>
      </c>
      <c r="L927" s="6">
        <f t="shared" si="75"/>
        <v>77857.2</v>
      </c>
      <c r="M927" s="4" t="s">
        <v>22</v>
      </c>
      <c r="N927" s="1" t="s">
        <v>225</v>
      </c>
      <c r="O927" s="1"/>
      <c r="P927" s="14"/>
      <c r="Q927" s="32"/>
      <c r="R927" s="10" t="s">
        <v>3708</v>
      </c>
      <c r="S927" s="4">
        <v>37</v>
      </c>
      <c r="U927" s="32"/>
      <c r="V927" s="32"/>
    </row>
    <row r="928" spans="1:22" s="10" customFormat="1" ht="51" customHeight="1">
      <c r="A928" s="4">
        <v>715</v>
      </c>
      <c r="B928" s="5" t="s">
        <v>1905</v>
      </c>
      <c r="C928" s="4" t="s">
        <v>1906</v>
      </c>
      <c r="D928" s="2" t="s">
        <v>1905</v>
      </c>
      <c r="E928" s="18" t="s">
        <v>875</v>
      </c>
      <c r="F928" s="3">
        <f t="shared" si="74"/>
        <v>140</v>
      </c>
      <c r="G928" s="1" t="s">
        <v>16</v>
      </c>
      <c r="H928" s="3" t="s">
        <v>34</v>
      </c>
      <c r="I928" s="13">
        <v>100</v>
      </c>
      <c r="J928" s="5">
        <v>40</v>
      </c>
      <c r="K928" s="13">
        <v>371.42857142857139</v>
      </c>
      <c r="L928" s="6">
        <f t="shared" si="75"/>
        <v>51999.999999999993</v>
      </c>
      <c r="M928" s="4" t="s">
        <v>22</v>
      </c>
      <c r="N928" s="1" t="s">
        <v>1429</v>
      </c>
      <c r="O928" s="1"/>
      <c r="P928" s="14"/>
      <c r="R928" s="10" t="s">
        <v>2118</v>
      </c>
      <c r="S928" s="4">
        <v>85</v>
      </c>
    </row>
    <row r="929" spans="1:22" s="10" customFormat="1" ht="51" customHeight="1">
      <c r="A929" s="4">
        <v>716</v>
      </c>
      <c r="B929" s="5" t="s">
        <v>1781</v>
      </c>
      <c r="C929" s="4" t="s">
        <v>1782</v>
      </c>
      <c r="D929" s="2" t="s">
        <v>1781</v>
      </c>
      <c r="E929" s="18" t="s">
        <v>875</v>
      </c>
      <c r="F929" s="3">
        <f t="shared" si="74"/>
        <v>260</v>
      </c>
      <c r="G929" s="1" t="s">
        <v>16</v>
      </c>
      <c r="H929" s="3" t="s">
        <v>34</v>
      </c>
      <c r="I929" s="13">
        <v>210</v>
      </c>
      <c r="J929" s="5">
        <v>50</v>
      </c>
      <c r="K929" s="13">
        <v>156.24999999999997</v>
      </c>
      <c r="L929" s="6">
        <f t="shared" si="75"/>
        <v>40624.999999999993</v>
      </c>
      <c r="M929" s="4" t="s">
        <v>22</v>
      </c>
      <c r="N929" s="1" t="s">
        <v>1429</v>
      </c>
      <c r="O929" s="1"/>
      <c r="P929" s="14"/>
      <c r="R929" s="10" t="s">
        <v>2118</v>
      </c>
      <c r="S929" s="4">
        <v>86</v>
      </c>
    </row>
    <row r="930" spans="1:22" s="10" customFormat="1" ht="51" customHeight="1">
      <c r="A930" s="4">
        <v>717</v>
      </c>
      <c r="B930" s="5" t="s">
        <v>1685</v>
      </c>
      <c r="C930" s="4" t="s">
        <v>1686</v>
      </c>
      <c r="D930" s="2" t="s">
        <v>1685</v>
      </c>
      <c r="E930" s="18" t="s">
        <v>28</v>
      </c>
      <c r="F930" s="3">
        <f t="shared" si="74"/>
        <v>930</v>
      </c>
      <c r="G930" s="1" t="s">
        <v>16</v>
      </c>
      <c r="H930" s="3" t="s">
        <v>34</v>
      </c>
      <c r="I930" s="13">
        <v>330</v>
      </c>
      <c r="J930" s="5">
        <v>600</v>
      </c>
      <c r="K930" s="13">
        <v>151.78571428571428</v>
      </c>
      <c r="L930" s="6">
        <f t="shared" si="75"/>
        <v>141160.71428571429</v>
      </c>
      <c r="M930" s="4" t="s">
        <v>22</v>
      </c>
      <c r="N930" s="1" t="s">
        <v>1429</v>
      </c>
      <c r="O930" s="1"/>
      <c r="P930" s="14"/>
      <c r="R930" s="10" t="s">
        <v>2118</v>
      </c>
      <c r="S930" s="4">
        <v>87</v>
      </c>
    </row>
    <row r="931" spans="1:22" s="10" customFormat="1" ht="51" customHeight="1">
      <c r="A931" s="4">
        <v>718</v>
      </c>
      <c r="B931" s="5" t="s">
        <v>1879</v>
      </c>
      <c r="C931" s="4" t="s">
        <v>1880</v>
      </c>
      <c r="D931" s="2" t="s">
        <v>1879</v>
      </c>
      <c r="E931" s="18" t="s">
        <v>28</v>
      </c>
      <c r="F931" s="3">
        <f t="shared" si="74"/>
        <v>820</v>
      </c>
      <c r="G931" s="1" t="s">
        <v>16</v>
      </c>
      <c r="H931" s="3" t="s">
        <v>34</v>
      </c>
      <c r="I931" s="13">
        <v>500</v>
      </c>
      <c r="J931" s="5">
        <v>320</v>
      </c>
      <c r="K931" s="13">
        <v>84.821428571428569</v>
      </c>
      <c r="L931" s="6">
        <f t="shared" si="75"/>
        <v>69553.57142857142</v>
      </c>
      <c r="M931" s="4" t="s">
        <v>22</v>
      </c>
      <c r="N931" s="1" t="s">
        <v>1429</v>
      </c>
      <c r="O931" s="1"/>
      <c r="P931" s="14"/>
      <c r="R931" s="10" t="s">
        <v>2118</v>
      </c>
      <c r="S931" s="4">
        <v>88</v>
      </c>
    </row>
    <row r="932" spans="1:22" s="10" customFormat="1" ht="51" customHeight="1">
      <c r="A932" s="4">
        <v>719</v>
      </c>
      <c r="B932" s="5" t="s">
        <v>1809</v>
      </c>
      <c r="C932" s="4" t="s">
        <v>1810</v>
      </c>
      <c r="D932" s="2" t="s">
        <v>1809</v>
      </c>
      <c r="E932" s="18" t="s">
        <v>1806</v>
      </c>
      <c r="F932" s="3">
        <f t="shared" si="74"/>
        <v>130</v>
      </c>
      <c r="G932" s="1" t="s">
        <v>16</v>
      </c>
      <c r="H932" s="3" t="s">
        <v>34</v>
      </c>
      <c r="I932" s="13">
        <v>130</v>
      </c>
      <c r="J932" s="5"/>
      <c r="K932" s="13">
        <v>371.42857142857139</v>
      </c>
      <c r="L932" s="6">
        <f t="shared" si="75"/>
        <v>48285.714285714283</v>
      </c>
      <c r="M932" s="4" t="s">
        <v>22</v>
      </c>
      <c r="N932" s="1" t="s">
        <v>1429</v>
      </c>
      <c r="O932" s="1"/>
      <c r="P932" s="14"/>
      <c r="R932" s="10" t="s">
        <v>2118</v>
      </c>
      <c r="S932" s="4">
        <v>89</v>
      </c>
    </row>
    <row r="933" spans="1:22" s="10" customFormat="1" ht="51" customHeight="1">
      <c r="A933" s="4">
        <v>720</v>
      </c>
      <c r="B933" s="5" t="s">
        <v>1804</v>
      </c>
      <c r="C933" s="4" t="s">
        <v>1805</v>
      </c>
      <c r="D933" s="2" t="s">
        <v>1804</v>
      </c>
      <c r="E933" s="18" t="s">
        <v>1806</v>
      </c>
      <c r="F933" s="3">
        <f t="shared" si="74"/>
        <v>192</v>
      </c>
      <c r="G933" s="1" t="s">
        <v>16</v>
      </c>
      <c r="H933" s="3" t="s">
        <v>34</v>
      </c>
      <c r="I933" s="13">
        <v>180</v>
      </c>
      <c r="J933" s="5">
        <v>12</v>
      </c>
      <c r="K933" s="13">
        <v>174.10714285714283</v>
      </c>
      <c r="L933" s="6">
        <f t="shared" si="75"/>
        <v>33428.57142857142</v>
      </c>
      <c r="M933" s="4" t="s">
        <v>22</v>
      </c>
      <c r="N933" s="1" t="s">
        <v>1429</v>
      </c>
      <c r="O933" s="1"/>
      <c r="P933" s="14"/>
      <c r="R933" s="10" t="s">
        <v>2118</v>
      </c>
      <c r="S933" s="4">
        <v>90</v>
      </c>
    </row>
    <row r="934" spans="1:22" s="10" customFormat="1" ht="51" customHeight="1">
      <c r="A934" s="4">
        <v>721</v>
      </c>
      <c r="B934" s="5" t="s">
        <v>1899</v>
      </c>
      <c r="C934" s="4" t="s">
        <v>1900</v>
      </c>
      <c r="D934" s="2" t="s">
        <v>1899</v>
      </c>
      <c r="E934" s="18" t="s">
        <v>28</v>
      </c>
      <c r="F934" s="3">
        <f t="shared" si="74"/>
        <v>130</v>
      </c>
      <c r="G934" s="1" t="s">
        <v>16</v>
      </c>
      <c r="H934" s="3" t="s">
        <v>34</v>
      </c>
      <c r="I934" s="13">
        <v>130</v>
      </c>
      <c r="J934" s="5"/>
      <c r="K934" s="13">
        <v>209.82142857142856</v>
      </c>
      <c r="L934" s="6">
        <f t="shared" si="75"/>
        <v>27276.785714285714</v>
      </c>
      <c r="M934" s="4" t="s">
        <v>22</v>
      </c>
      <c r="N934" s="1" t="s">
        <v>1429</v>
      </c>
      <c r="O934" s="1"/>
      <c r="P934" s="14"/>
      <c r="R934" s="10" t="s">
        <v>2118</v>
      </c>
      <c r="S934" s="4">
        <v>91</v>
      </c>
    </row>
    <row r="935" spans="1:22" s="10" customFormat="1" ht="51" customHeight="1">
      <c r="A935" s="4">
        <v>722</v>
      </c>
      <c r="B935" s="5" t="s">
        <v>1807</v>
      </c>
      <c r="C935" s="4" t="s">
        <v>1808</v>
      </c>
      <c r="D935" s="2" t="s">
        <v>1807</v>
      </c>
      <c r="E935" s="18" t="s">
        <v>1806</v>
      </c>
      <c r="F935" s="3">
        <f t="shared" si="74"/>
        <v>30</v>
      </c>
      <c r="G935" s="1" t="s">
        <v>16</v>
      </c>
      <c r="H935" s="3" t="s">
        <v>34</v>
      </c>
      <c r="I935" s="13">
        <v>30</v>
      </c>
      <c r="J935" s="5"/>
      <c r="K935" s="13">
        <v>267.85714285714283</v>
      </c>
      <c r="L935" s="6">
        <f t="shared" si="75"/>
        <v>8035.7142857142853</v>
      </c>
      <c r="M935" s="4" t="s">
        <v>22</v>
      </c>
      <c r="N935" s="1" t="s">
        <v>1429</v>
      </c>
      <c r="O935" s="1"/>
      <c r="P935" s="14"/>
      <c r="R935" s="10" t="s">
        <v>2118</v>
      </c>
      <c r="S935" s="4">
        <v>92</v>
      </c>
    </row>
    <row r="936" spans="1:22" s="10" customFormat="1" ht="51" customHeight="1">
      <c r="A936" s="4">
        <v>723</v>
      </c>
      <c r="B936" s="5" t="s">
        <v>3371</v>
      </c>
      <c r="C936" s="4" t="s">
        <v>3372</v>
      </c>
      <c r="D936" s="29" t="s">
        <v>3371</v>
      </c>
      <c r="E936" s="18" t="s">
        <v>28</v>
      </c>
      <c r="F936" s="3">
        <f t="shared" si="74"/>
        <v>10</v>
      </c>
      <c r="G936" s="1" t="s">
        <v>16</v>
      </c>
      <c r="H936" s="3" t="s">
        <v>34</v>
      </c>
      <c r="I936" s="3"/>
      <c r="J936" s="5">
        <v>10</v>
      </c>
      <c r="K936" s="6">
        <v>580.35714285714278</v>
      </c>
      <c r="L936" s="6">
        <f t="shared" si="75"/>
        <v>5803.5714285714275</v>
      </c>
      <c r="M936" s="4" t="s">
        <v>22</v>
      </c>
      <c r="N936" s="21"/>
      <c r="O936" s="1" t="s">
        <v>23</v>
      </c>
      <c r="P936" s="14"/>
      <c r="R936" s="10" t="s">
        <v>3714</v>
      </c>
      <c r="S936" s="4">
        <v>98</v>
      </c>
    </row>
    <row r="937" spans="1:22" s="10" customFormat="1" ht="51" customHeight="1">
      <c r="A937" s="4">
        <v>724</v>
      </c>
      <c r="B937" s="5" t="s">
        <v>3369</v>
      </c>
      <c r="C937" s="4" t="s">
        <v>3370</v>
      </c>
      <c r="D937" s="29" t="s">
        <v>3369</v>
      </c>
      <c r="E937" s="18" t="s">
        <v>28</v>
      </c>
      <c r="F937" s="3">
        <f t="shared" si="74"/>
        <v>10</v>
      </c>
      <c r="G937" s="1" t="s">
        <v>16</v>
      </c>
      <c r="H937" s="3" t="s">
        <v>34</v>
      </c>
      <c r="I937" s="3"/>
      <c r="J937" s="5">
        <v>10</v>
      </c>
      <c r="K937" s="6">
        <v>312.49999999999994</v>
      </c>
      <c r="L937" s="6">
        <f t="shared" si="75"/>
        <v>3124.9999999999995</v>
      </c>
      <c r="M937" s="4" t="s">
        <v>22</v>
      </c>
      <c r="N937" s="21"/>
      <c r="O937" s="1" t="s">
        <v>23</v>
      </c>
      <c r="P937" s="14"/>
      <c r="R937" s="10" t="s">
        <v>3714</v>
      </c>
      <c r="S937" s="4">
        <v>99</v>
      </c>
    </row>
    <row r="938" spans="1:22" s="10" customFormat="1" ht="51" customHeight="1">
      <c r="A938" s="4">
        <v>725</v>
      </c>
      <c r="B938" s="5" t="s">
        <v>3429</v>
      </c>
      <c r="C938" s="4" t="s">
        <v>3430</v>
      </c>
      <c r="D938" s="29" t="s">
        <v>3429</v>
      </c>
      <c r="E938" s="18" t="s">
        <v>28</v>
      </c>
      <c r="F938" s="3">
        <f t="shared" si="74"/>
        <v>10</v>
      </c>
      <c r="G938" s="1" t="s">
        <v>16</v>
      </c>
      <c r="H938" s="3" t="s">
        <v>34</v>
      </c>
      <c r="I938" s="3"/>
      <c r="J938" s="5">
        <v>10</v>
      </c>
      <c r="K938" s="6">
        <v>580.35714285714278</v>
      </c>
      <c r="L938" s="6">
        <f t="shared" si="75"/>
        <v>5803.5714285714275</v>
      </c>
      <c r="M938" s="4" t="s">
        <v>22</v>
      </c>
      <c r="N938" s="21"/>
      <c r="O938" s="1" t="s">
        <v>23</v>
      </c>
      <c r="P938" s="14"/>
      <c r="R938" s="10" t="s">
        <v>3714</v>
      </c>
      <c r="S938" s="4">
        <v>100</v>
      </c>
    </row>
    <row r="939" spans="1:22" s="10" customFormat="1" ht="51" customHeight="1">
      <c r="A939" s="4">
        <v>726</v>
      </c>
      <c r="B939" s="5" t="s">
        <v>3431</v>
      </c>
      <c r="C939" s="4" t="s">
        <v>3432</v>
      </c>
      <c r="D939" s="29" t="s">
        <v>3431</v>
      </c>
      <c r="E939" s="18" t="s">
        <v>28</v>
      </c>
      <c r="F939" s="3">
        <f t="shared" si="74"/>
        <v>10</v>
      </c>
      <c r="G939" s="1" t="s">
        <v>16</v>
      </c>
      <c r="H939" s="3" t="s">
        <v>34</v>
      </c>
      <c r="I939" s="3"/>
      <c r="J939" s="5">
        <v>10</v>
      </c>
      <c r="K939" s="6">
        <v>366.07142857142856</v>
      </c>
      <c r="L939" s="6">
        <f t="shared" si="75"/>
        <v>3660.7142857142853</v>
      </c>
      <c r="M939" s="4" t="s">
        <v>22</v>
      </c>
      <c r="N939" s="21"/>
      <c r="O939" s="1" t="s">
        <v>23</v>
      </c>
      <c r="P939" s="14"/>
      <c r="R939" s="10" t="s">
        <v>3714</v>
      </c>
      <c r="S939" s="4">
        <v>101</v>
      </c>
    </row>
    <row r="940" spans="1:22" s="10" customFormat="1" ht="51" customHeight="1">
      <c r="A940" s="4">
        <v>727</v>
      </c>
      <c r="B940" s="19" t="s">
        <v>736</v>
      </c>
      <c r="C940" s="4" t="s">
        <v>737</v>
      </c>
      <c r="D940" s="29" t="s">
        <v>736</v>
      </c>
      <c r="E940" s="4" t="s">
        <v>28</v>
      </c>
      <c r="F940" s="3">
        <f t="shared" si="74"/>
        <v>1</v>
      </c>
      <c r="G940" s="1" t="s">
        <v>16</v>
      </c>
      <c r="H940" s="3" t="s">
        <v>34</v>
      </c>
      <c r="I940" s="5"/>
      <c r="J940" s="5">
        <v>1</v>
      </c>
      <c r="K940" s="5">
        <v>3758928.57</v>
      </c>
      <c r="L940" s="6">
        <f t="shared" si="75"/>
        <v>3758928.57</v>
      </c>
      <c r="M940" s="4" t="s">
        <v>49</v>
      </c>
      <c r="N940" s="41"/>
      <c r="O940" s="1" t="s">
        <v>225</v>
      </c>
      <c r="P940" s="14"/>
      <c r="Q940" s="32"/>
      <c r="R940" s="32" t="s">
        <v>3704</v>
      </c>
      <c r="S940" s="4">
        <v>3</v>
      </c>
      <c r="T940" s="32"/>
      <c r="U940" s="32"/>
      <c r="V940" s="32"/>
    </row>
    <row r="941" spans="1:22" s="10" customFormat="1" ht="51" customHeight="1">
      <c r="A941" s="4">
        <v>728</v>
      </c>
      <c r="B941" s="19" t="s">
        <v>78</v>
      </c>
      <c r="C941" s="18" t="s">
        <v>79</v>
      </c>
      <c r="D941" s="29" t="s">
        <v>125</v>
      </c>
      <c r="E941" s="4" t="s">
        <v>28</v>
      </c>
      <c r="F941" s="3">
        <f t="shared" si="74"/>
        <v>4</v>
      </c>
      <c r="G941" s="1" t="s">
        <v>16</v>
      </c>
      <c r="H941" s="3" t="s">
        <v>34</v>
      </c>
      <c r="I941" s="13"/>
      <c r="J941" s="13">
        <v>4</v>
      </c>
      <c r="K941" s="5">
        <v>172321.43</v>
      </c>
      <c r="L941" s="6">
        <f t="shared" si="75"/>
        <v>689285.72</v>
      </c>
      <c r="M941" s="4" t="s">
        <v>49</v>
      </c>
      <c r="N941" s="4"/>
      <c r="O941" s="1" t="s">
        <v>23</v>
      </c>
      <c r="P941" s="14"/>
      <c r="Q941" s="32"/>
      <c r="R941" s="32" t="s">
        <v>382</v>
      </c>
      <c r="S941" s="4">
        <v>5</v>
      </c>
      <c r="T941" s="32"/>
      <c r="U941" s="32"/>
      <c r="V941" s="32"/>
    </row>
    <row r="942" spans="1:22" s="10" customFormat="1" ht="133.5" customHeight="1">
      <c r="A942" s="4">
        <v>729</v>
      </c>
      <c r="B942" s="19" t="s">
        <v>52</v>
      </c>
      <c r="C942" s="18" t="s">
        <v>53</v>
      </c>
      <c r="D942" s="29" t="s">
        <v>52</v>
      </c>
      <c r="E942" s="4" t="s">
        <v>28</v>
      </c>
      <c r="F942" s="3">
        <f t="shared" si="74"/>
        <v>1</v>
      </c>
      <c r="G942" s="1" t="s">
        <v>16</v>
      </c>
      <c r="H942" s="3" t="s">
        <v>34</v>
      </c>
      <c r="I942" s="13"/>
      <c r="J942" s="13">
        <v>1</v>
      </c>
      <c r="K942" s="5">
        <v>113392.86</v>
      </c>
      <c r="L942" s="6">
        <f t="shared" si="75"/>
        <v>113392.86</v>
      </c>
      <c r="M942" s="4" t="s">
        <v>49</v>
      </c>
      <c r="N942" s="4"/>
      <c r="O942" s="1" t="s">
        <v>23</v>
      </c>
      <c r="P942" s="14"/>
      <c r="Q942" s="32"/>
      <c r="R942" s="32" t="s">
        <v>382</v>
      </c>
      <c r="S942" s="4">
        <v>6</v>
      </c>
      <c r="T942" s="32"/>
      <c r="U942" s="32"/>
      <c r="V942" s="32"/>
    </row>
    <row r="943" spans="1:22" s="10" customFormat="1" ht="133.5" customHeight="1">
      <c r="A943" s="4">
        <v>730</v>
      </c>
      <c r="B943" s="19" t="s">
        <v>64</v>
      </c>
      <c r="C943" s="18" t="s">
        <v>65</v>
      </c>
      <c r="D943" s="29" t="s">
        <v>64</v>
      </c>
      <c r="E943" s="4" t="s">
        <v>28</v>
      </c>
      <c r="F943" s="3">
        <f t="shared" si="74"/>
        <v>2</v>
      </c>
      <c r="G943" s="1" t="s">
        <v>16</v>
      </c>
      <c r="H943" s="3" t="s">
        <v>34</v>
      </c>
      <c r="I943" s="13"/>
      <c r="J943" s="13">
        <v>2</v>
      </c>
      <c r="K943" s="5">
        <v>166964.29</v>
      </c>
      <c r="L943" s="6">
        <f t="shared" si="75"/>
        <v>333928.58</v>
      </c>
      <c r="M943" s="4" t="s">
        <v>49</v>
      </c>
      <c r="N943" s="4"/>
      <c r="O943" s="1" t="s">
        <v>23</v>
      </c>
      <c r="P943" s="14"/>
      <c r="Q943" s="32"/>
      <c r="R943" s="32" t="s">
        <v>382</v>
      </c>
      <c r="S943" s="4">
        <v>7</v>
      </c>
      <c r="T943" s="32"/>
      <c r="U943" s="32"/>
      <c r="V943" s="32"/>
    </row>
    <row r="944" spans="1:22" s="10" customFormat="1" ht="133.5" customHeight="1">
      <c r="A944" s="4">
        <v>731</v>
      </c>
      <c r="B944" s="5" t="s">
        <v>2550</v>
      </c>
      <c r="C944" s="4" t="s">
        <v>2551</v>
      </c>
      <c r="D944" s="29" t="s">
        <v>2550</v>
      </c>
      <c r="E944" s="18" t="s">
        <v>28</v>
      </c>
      <c r="F944" s="3">
        <f t="shared" si="74"/>
        <v>1</v>
      </c>
      <c r="G944" s="1" t="s">
        <v>16</v>
      </c>
      <c r="H944" s="3" t="s">
        <v>34</v>
      </c>
      <c r="I944" s="3">
        <v>1</v>
      </c>
      <c r="J944" s="3"/>
      <c r="K944" s="6">
        <v>335190.40000000002</v>
      </c>
      <c r="L944" s="6">
        <f t="shared" si="75"/>
        <v>335190.40000000002</v>
      </c>
      <c r="M944" s="4" t="s">
        <v>22</v>
      </c>
      <c r="N944" s="21"/>
      <c r="O944" s="1" t="s">
        <v>225</v>
      </c>
      <c r="P944" s="14"/>
      <c r="R944" s="10" t="s">
        <v>3712</v>
      </c>
      <c r="S944" s="4">
        <v>270</v>
      </c>
    </row>
    <row r="945" spans="1:22" s="10" customFormat="1" ht="133.5" customHeight="1">
      <c r="A945" s="4">
        <v>732</v>
      </c>
      <c r="B945" s="5" t="s">
        <v>2552</v>
      </c>
      <c r="C945" s="4">
        <v>950640246</v>
      </c>
      <c r="D945" s="29" t="s">
        <v>2552</v>
      </c>
      <c r="E945" s="18" t="s">
        <v>28</v>
      </c>
      <c r="F945" s="3">
        <f t="shared" si="74"/>
        <v>1</v>
      </c>
      <c r="G945" s="1" t="s">
        <v>16</v>
      </c>
      <c r="H945" s="3" t="s">
        <v>34</v>
      </c>
      <c r="I945" s="3">
        <v>1</v>
      </c>
      <c r="J945" s="3"/>
      <c r="K945" s="6">
        <v>427068.8</v>
      </c>
      <c r="L945" s="6">
        <f t="shared" si="75"/>
        <v>427068.8</v>
      </c>
      <c r="M945" s="4" t="s">
        <v>22</v>
      </c>
      <c r="N945" s="21"/>
      <c r="O945" s="1" t="s">
        <v>225</v>
      </c>
      <c r="P945" s="14"/>
      <c r="R945" s="10" t="s">
        <v>3712</v>
      </c>
      <c r="S945" s="4">
        <v>271</v>
      </c>
    </row>
    <row r="946" spans="1:22" s="10" customFormat="1" ht="51" customHeight="1">
      <c r="A946" s="4">
        <v>733</v>
      </c>
      <c r="B946" s="5" t="s">
        <v>1721</v>
      </c>
      <c r="C946" s="4" t="s">
        <v>1722</v>
      </c>
      <c r="D946" s="2" t="s">
        <v>1721</v>
      </c>
      <c r="E946" s="18" t="s">
        <v>28</v>
      </c>
      <c r="F946" s="3">
        <f t="shared" ref="F946:F977" si="76">I946+J946</f>
        <v>2</v>
      </c>
      <c r="G946" s="1" t="s">
        <v>16</v>
      </c>
      <c r="H946" s="3" t="s">
        <v>34</v>
      </c>
      <c r="I946" s="13">
        <v>2</v>
      </c>
      <c r="J946" s="5"/>
      <c r="K946" s="13">
        <v>11071.428571428571</v>
      </c>
      <c r="L946" s="6">
        <f t="shared" ref="L946:L977" si="77">F946*K946</f>
        <v>22142.857142857141</v>
      </c>
      <c r="M946" s="4" t="s">
        <v>22</v>
      </c>
      <c r="N946" s="1" t="s">
        <v>1429</v>
      </c>
      <c r="O946" s="1"/>
      <c r="P946" s="14"/>
      <c r="R946" s="10" t="s">
        <v>2118</v>
      </c>
      <c r="S946" s="4">
        <v>93</v>
      </c>
    </row>
    <row r="947" spans="1:22" s="10" customFormat="1" ht="51" customHeight="1">
      <c r="A947" s="4">
        <v>734</v>
      </c>
      <c r="B947" s="5" t="s">
        <v>2814</v>
      </c>
      <c r="C947" s="4" t="s">
        <v>2815</v>
      </c>
      <c r="D947" s="29" t="s">
        <v>2814</v>
      </c>
      <c r="E947" s="18" t="s">
        <v>28</v>
      </c>
      <c r="F947" s="3">
        <f t="shared" si="76"/>
        <v>10</v>
      </c>
      <c r="G947" s="1" t="s">
        <v>16</v>
      </c>
      <c r="H947" s="3" t="s">
        <v>34</v>
      </c>
      <c r="I947" s="3">
        <v>10</v>
      </c>
      <c r="J947" s="3"/>
      <c r="K947" s="6">
        <v>934.82142857142844</v>
      </c>
      <c r="L947" s="6">
        <f t="shared" si="77"/>
        <v>9348.2142857142844</v>
      </c>
      <c r="M947" s="4" t="s">
        <v>22</v>
      </c>
      <c r="N947" s="21"/>
      <c r="O947" s="1" t="s">
        <v>1429</v>
      </c>
      <c r="P947" s="14"/>
      <c r="R947" s="10" t="s">
        <v>3712</v>
      </c>
      <c r="S947" s="4">
        <v>272</v>
      </c>
    </row>
    <row r="948" spans="1:22" s="10" customFormat="1" ht="51" customHeight="1">
      <c r="A948" s="4">
        <v>735</v>
      </c>
      <c r="B948" s="5" t="s">
        <v>2826</v>
      </c>
      <c r="C948" s="4" t="s">
        <v>2827</v>
      </c>
      <c r="D948" s="29" t="s">
        <v>2826</v>
      </c>
      <c r="E948" s="18" t="s">
        <v>28</v>
      </c>
      <c r="F948" s="3">
        <f t="shared" si="76"/>
        <v>29</v>
      </c>
      <c r="G948" s="1" t="s">
        <v>16</v>
      </c>
      <c r="H948" s="3" t="s">
        <v>34</v>
      </c>
      <c r="I948" s="3">
        <v>18</v>
      </c>
      <c r="J948" s="3">
        <v>11</v>
      </c>
      <c r="K948" s="6">
        <v>1073.2142857142856</v>
      </c>
      <c r="L948" s="6">
        <f t="shared" si="77"/>
        <v>31123.214285714283</v>
      </c>
      <c r="M948" s="4" t="s">
        <v>22</v>
      </c>
      <c r="N948" s="21"/>
      <c r="O948" s="1" t="s">
        <v>1429</v>
      </c>
      <c r="P948" s="14"/>
      <c r="R948" s="10" t="s">
        <v>3712</v>
      </c>
      <c r="S948" s="4">
        <v>273</v>
      </c>
    </row>
    <row r="949" spans="1:22" s="10" customFormat="1" ht="51" customHeight="1">
      <c r="A949" s="4">
        <v>736</v>
      </c>
      <c r="B949" s="5" t="s">
        <v>2854</v>
      </c>
      <c r="C949" s="4" t="s">
        <v>2855</v>
      </c>
      <c r="D949" s="29" t="s">
        <v>2854</v>
      </c>
      <c r="E949" s="18" t="s">
        <v>28</v>
      </c>
      <c r="F949" s="3">
        <f t="shared" si="76"/>
        <v>12</v>
      </c>
      <c r="G949" s="1" t="s">
        <v>16</v>
      </c>
      <c r="H949" s="3" t="s">
        <v>34</v>
      </c>
      <c r="I949" s="3">
        <v>2</v>
      </c>
      <c r="J949" s="3">
        <v>10</v>
      </c>
      <c r="K949" s="6">
        <v>1563.3928571428569</v>
      </c>
      <c r="L949" s="6">
        <f t="shared" si="77"/>
        <v>18760.714285714283</v>
      </c>
      <c r="M949" s="4" t="s">
        <v>22</v>
      </c>
      <c r="N949" s="21"/>
      <c r="O949" s="1" t="s">
        <v>1429</v>
      </c>
      <c r="P949" s="14"/>
      <c r="R949" s="10" t="s">
        <v>3712</v>
      </c>
      <c r="S949" s="4">
        <v>274</v>
      </c>
    </row>
    <row r="950" spans="1:22" s="10" customFormat="1" ht="51" customHeight="1">
      <c r="A950" s="4">
        <v>737</v>
      </c>
      <c r="B950" s="5" t="s">
        <v>2832</v>
      </c>
      <c r="C950" s="4" t="s">
        <v>2833</v>
      </c>
      <c r="D950" s="29" t="s">
        <v>2832</v>
      </c>
      <c r="E950" s="18" t="s">
        <v>28</v>
      </c>
      <c r="F950" s="3">
        <f t="shared" si="76"/>
        <v>2</v>
      </c>
      <c r="G950" s="1" t="s">
        <v>16</v>
      </c>
      <c r="H950" s="3" t="s">
        <v>34</v>
      </c>
      <c r="I950" s="3">
        <v>2</v>
      </c>
      <c r="J950" s="3"/>
      <c r="K950" s="6">
        <v>2689.2857142857142</v>
      </c>
      <c r="L950" s="6">
        <f t="shared" si="77"/>
        <v>5378.5714285714284</v>
      </c>
      <c r="M950" s="4" t="s">
        <v>22</v>
      </c>
      <c r="N950" s="21"/>
      <c r="O950" s="1" t="s">
        <v>1429</v>
      </c>
      <c r="P950" s="14"/>
      <c r="R950" s="10" t="s">
        <v>3712</v>
      </c>
      <c r="S950" s="4">
        <v>275</v>
      </c>
    </row>
    <row r="951" spans="1:22" s="10" customFormat="1" ht="51" customHeight="1">
      <c r="A951" s="4">
        <v>738</v>
      </c>
      <c r="B951" s="5" t="s">
        <v>3230</v>
      </c>
      <c r="C951" s="4" t="s">
        <v>3231</v>
      </c>
      <c r="D951" s="29" t="s">
        <v>3230</v>
      </c>
      <c r="E951" s="18" t="s">
        <v>28</v>
      </c>
      <c r="F951" s="3">
        <f t="shared" si="76"/>
        <v>2</v>
      </c>
      <c r="G951" s="1" t="s">
        <v>16</v>
      </c>
      <c r="H951" s="3" t="s">
        <v>34</v>
      </c>
      <c r="I951" s="3"/>
      <c r="J951" s="3">
        <v>2</v>
      </c>
      <c r="K951" s="6">
        <v>168104.46428571426</v>
      </c>
      <c r="L951" s="6">
        <f t="shared" si="77"/>
        <v>336208.92857142852</v>
      </c>
      <c r="M951" s="4" t="s">
        <v>22</v>
      </c>
      <c r="N951" s="21"/>
      <c r="O951" s="1" t="s">
        <v>1429</v>
      </c>
      <c r="P951" s="14"/>
      <c r="R951" s="10" t="s">
        <v>3712</v>
      </c>
      <c r="S951" s="4">
        <v>276</v>
      </c>
    </row>
    <row r="952" spans="1:22" s="10" customFormat="1" ht="51" customHeight="1">
      <c r="A952" s="4">
        <v>739</v>
      </c>
      <c r="B952" s="5" t="s">
        <v>3044</v>
      </c>
      <c r="C952" s="4" t="s">
        <v>3045</v>
      </c>
      <c r="D952" s="29" t="s">
        <v>3044</v>
      </c>
      <c r="E952" s="18" t="s">
        <v>28</v>
      </c>
      <c r="F952" s="3">
        <f t="shared" si="76"/>
        <v>8</v>
      </c>
      <c r="G952" s="1" t="s">
        <v>16</v>
      </c>
      <c r="H952" s="3" t="s">
        <v>34</v>
      </c>
      <c r="I952" s="3">
        <v>8</v>
      </c>
      <c r="J952" s="3"/>
      <c r="K952" s="6">
        <v>41821.428571428565</v>
      </c>
      <c r="L952" s="6">
        <f t="shared" si="77"/>
        <v>334571.42857142852</v>
      </c>
      <c r="M952" s="4" t="s">
        <v>22</v>
      </c>
      <c r="N952" s="21"/>
      <c r="O952" s="1" t="s">
        <v>1429</v>
      </c>
      <c r="P952" s="14"/>
      <c r="R952" s="10" t="s">
        <v>3712</v>
      </c>
      <c r="S952" s="4">
        <v>277</v>
      </c>
    </row>
    <row r="953" spans="1:22" s="10" customFormat="1" ht="51" customHeight="1">
      <c r="A953" s="4">
        <v>740</v>
      </c>
      <c r="B953" s="5" t="s">
        <v>3238</v>
      </c>
      <c r="C953" s="4" t="s">
        <v>3239</v>
      </c>
      <c r="D953" s="29" t="s">
        <v>3238</v>
      </c>
      <c r="E953" s="18" t="s">
        <v>28</v>
      </c>
      <c r="F953" s="3">
        <f t="shared" si="76"/>
        <v>10</v>
      </c>
      <c r="G953" s="1" t="s">
        <v>16</v>
      </c>
      <c r="H953" s="3" t="s">
        <v>34</v>
      </c>
      <c r="I953" s="3"/>
      <c r="J953" s="3">
        <v>10</v>
      </c>
      <c r="K953" s="6">
        <v>1891.0714285714284</v>
      </c>
      <c r="L953" s="6">
        <f t="shared" si="77"/>
        <v>18910.714285714283</v>
      </c>
      <c r="M953" s="4" t="s">
        <v>22</v>
      </c>
      <c r="N953" s="21"/>
      <c r="O953" s="1" t="s">
        <v>1429</v>
      </c>
      <c r="P953" s="14"/>
      <c r="R953" s="10" t="s">
        <v>3712</v>
      </c>
      <c r="S953" s="4">
        <v>278</v>
      </c>
    </row>
    <row r="954" spans="1:22" s="10" customFormat="1" ht="51" customHeight="1">
      <c r="A954" s="4">
        <v>741</v>
      </c>
      <c r="B954" s="5" t="s">
        <v>2816</v>
      </c>
      <c r="C954" s="4" t="s">
        <v>2817</v>
      </c>
      <c r="D954" s="29" t="s">
        <v>2816</v>
      </c>
      <c r="E954" s="18" t="s">
        <v>28</v>
      </c>
      <c r="F954" s="3">
        <f t="shared" si="76"/>
        <v>8</v>
      </c>
      <c r="G954" s="1" t="s">
        <v>16</v>
      </c>
      <c r="H954" s="3" t="s">
        <v>34</v>
      </c>
      <c r="I954" s="3">
        <v>8</v>
      </c>
      <c r="J954" s="3"/>
      <c r="K954" s="6">
        <v>1964.285714285714</v>
      </c>
      <c r="L954" s="6">
        <f t="shared" si="77"/>
        <v>15714.285714285712</v>
      </c>
      <c r="M954" s="4" t="s">
        <v>22</v>
      </c>
      <c r="N954" s="21"/>
      <c r="O954" s="1" t="s">
        <v>1429</v>
      </c>
      <c r="P954" s="14"/>
      <c r="R954" s="10" t="s">
        <v>3712</v>
      </c>
      <c r="S954" s="4">
        <v>279</v>
      </c>
    </row>
    <row r="955" spans="1:22" s="10" customFormat="1" ht="51" customHeight="1">
      <c r="A955" s="4">
        <v>742</v>
      </c>
      <c r="B955" s="19" t="s">
        <v>96</v>
      </c>
      <c r="C955" s="4" t="s">
        <v>97</v>
      </c>
      <c r="D955" s="29" t="s">
        <v>96</v>
      </c>
      <c r="E955" s="4" t="s">
        <v>28</v>
      </c>
      <c r="F955" s="3">
        <f t="shared" si="76"/>
        <v>38</v>
      </c>
      <c r="G955" s="1" t="s">
        <v>16</v>
      </c>
      <c r="H955" s="3" t="s">
        <v>34</v>
      </c>
      <c r="I955" s="13">
        <v>23</v>
      </c>
      <c r="J955" s="5">
        <v>15</v>
      </c>
      <c r="K955" s="5">
        <v>82142.86</v>
      </c>
      <c r="L955" s="6">
        <f t="shared" si="77"/>
        <v>3121428.68</v>
      </c>
      <c r="M955" s="4" t="s">
        <v>49</v>
      </c>
      <c r="N955" s="41"/>
      <c r="O955" s="1" t="s">
        <v>23</v>
      </c>
      <c r="P955" s="14">
        <v>8</v>
      </c>
      <c r="Q955" s="32">
        <v>4</v>
      </c>
      <c r="R955" s="32" t="s">
        <v>3704</v>
      </c>
      <c r="S955" s="4">
        <v>4</v>
      </c>
      <c r="T955" s="32"/>
      <c r="U955" s="32"/>
      <c r="V955" s="32"/>
    </row>
    <row r="956" spans="1:22" s="10" customFormat="1" ht="51" customHeight="1">
      <c r="A956" s="4">
        <v>743</v>
      </c>
      <c r="B956" s="19" t="s">
        <v>84</v>
      </c>
      <c r="C956" s="18" t="s">
        <v>85</v>
      </c>
      <c r="D956" s="29" t="s">
        <v>84</v>
      </c>
      <c r="E956" s="4" t="s">
        <v>28</v>
      </c>
      <c r="F956" s="3">
        <f t="shared" si="76"/>
        <v>15</v>
      </c>
      <c r="G956" s="1" t="s">
        <v>16</v>
      </c>
      <c r="H956" s="3" t="s">
        <v>34</v>
      </c>
      <c r="I956" s="13"/>
      <c r="J956" s="13">
        <v>15</v>
      </c>
      <c r="K956" s="5">
        <v>82142.86</v>
      </c>
      <c r="L956" s="6">
        <f t="shared" si="77"/>
        <v>1232142.8999999999</v>
      </c>
      <c r="M956" s="4" t="s">
        <v>49</v>
      </c>
      <c r="N956" s="4"/>
      <c r="O956" s="1" t="s">
        <v>23</v>
      </c>
      <c r="P956" s="14"/>
      <c r="Q956" s="32"/>
      <c r="R956" s="32" t="s">
        <v>382</v>
      </c>
      <c r="S956" s="4">
        <v>9</v>
      </c>
      <c r="T956" s="32"/>
      <c r="U956" s="32"/>
      <c r="V956" s="32"/>
    </row>
    <row r="957" spans="1:22" s="10" customFormat="1" ht="51" customHeight="1">
      <c r="A957" s="4">
        <v>744</v>
      </c>
      <c r="B957" s="19" t="s">
        <v>50</v>
      </c>
      <c r="C957" s="18" t="s">
        <v>51</v>
      </c>
      <c r="D957" s="29" t="s">
        <v>50</v>
      </c>
      <c r="E957" s="4" t="s">
        <v>28</v>
      </c>
      <c r="F957" s="3">
        <f t="shared" si="76"/>
        <v>5</v>
      </c>
      <c r="G957" s="1" t="s">
        <v>16</v>
      </c>
      <c r="H957" s="3" t="s">
        <v>34</v>
      </c>
      <c r="I957" s="13"/>
      <c r="J957" s="13">
        <v>5</v>
      </c>
      <c r="K957" s="5">
        <v>82142.86</v>
      </c>
      <c r="L957" s="6">
        <f t="shared" si="77"/>
        <v>410714.3</v>
      </c>
      <c r="M957" s="4" t="s">
        <v>49</v>
      </c>
      <c r="N957" s="4"/>
      <c r="O957" s="1" t="s">
        <v>23</v>
      </c>
      <c r="P957" s="14"/>
      <c r="Q957" s="32"/>
      <c r="R957" s="32" t="s">
        <v>382</v>
      </c>
      <c r="S957" s="4">
        <v>10</v>
      </c>
      <c r="T957" s="32"/>
      <c r="U957" s="32"/>
      <c r="V957" s="32"/>
    </row>
    <row r="958" spans="1:22" s="10" customFormat="1" ht="51" customHeight="1">
      <c r="A958" s="4">
        <v>745</v>
      </c>
      <c r="B958" s="19" t="s">
        <v>56</v>
      </c>
      <c r="C958" s="18" t="s">
        <v>57</v>
      </c>
      <c r="D958" s="29" t="s">
        <v>56</v>
      </c>
      <c r="E958" s="4" t="s">
        <v>28</v>
      </c>
      <c r="F958" s="3">
        <f t="shared" si="76"/>
        <v>5</v>
      </c>
      <c r="G958" s="1" t="s">
        <v>16</v>
      </c>
      <c r="H958" s="3" t="s">
        <v>34</v>
      </c>
      <c r="I958" s="13"/>
      <c r="J958" s="13">
        <v>5</v>
      </c>
      <c r="K958" s="5">
        <v>82142.86</v>
      </c>
      <c r="L958" s="6">
        <f t="shared" si="77"/>
        <v>410714.3</v>
      </c>
      <c r="M958" s="4" t="s">
        <v>49</v>
      </c>
      <c r="N958" s="4"/>
      <c r="O958" s="1" t="s">
        <v>23</v>
      </c>
      <c r="P958" s="14"/>
      <c r="Q958" s="32"/>
      <c r="R958" s="32" t="s">
        <v>382</v>
      </c>
      <c r="S958" s="4">
        <v>11</v>
      </c>
      <c r="T958" s="32"/>
      <c r="U958" s="32"/>
      <c r="V958" s="32"/>
    </row>
    <row r="959" spans="1:22" s="10" customFormat="1" ht="51" customHeight="1">
      <c r="A959" s="4">
        <v>746</v>
      </c>
      <c r="B959" s="19" t="s">
        <v>76</v>
      </c>
      <c r="C959" s="18" t="s">
        <v>77</v>
      </c>
      <c r="D959" s="29" t="s">
        <v>76</v>
      </c>
      <c r="E959" s="4" t="s">
        <v>28</v>
      </c>
      <c r="F959" s="3">
        <f t="shared" si="76"/>
        <v>4</v>
      </c>
      <c r="G959" s="1" t="s">
        <v>16</v>
      </c>
      <c r="H959" s="3" t="s">
        <v>34</v>
      </c>
      <c r="I959" s="5"/>
      <c r="J959" s="5">
        <v>4</v>
      </c>
      <c r="K959" s="5">
        <v>98214.29</v>
      </c>
      <c r="L959" s="6">
        <f t="shared" si="77"/>
        <v>392857.16</v>
      </c>
      <c r="M959" s="4" t="s">
        <v>49</v>
      </c>
      <c r="N959" s="4"/>
      <c r="O959" s="1" t="s">
        <v>23</v>
      </c>
      <c r="P959" s="14">
        <v>12</v>
      </c>
      <c r="Q959" s="32">
        <v>4</v>
      </c>
      <c r="R959" s="32" t="s">
        <v>3700</v>
      </c>
      <c r="S959" s="4">
        <v>8</v>
      </c>
      <c r="T959" s="32"/>
      <c r="U959" s="32"/>
      <c r="V959" s="32"/>
    </row>
    <row r="960" spans="1:22" s="10" customFormat="1" ht="51" customHeight="1">
      <c r="A960" s="4">
        <v>747</v>
      </c>
      <c r="B960" s="19" t="s">
        <v>100</v>
      </c>
      <c r="C960" s="18" t="s">
        <v>101</v>
      </c>
      <c r="D960" s="29" t="s">
        <v>100</v>
      </c>
      <c r="E960" s="4" t="s">
        <v>28</v>
      </c>
      <c r="F960" s="3">
        <f t="shared" si="76"/>
        <v>2</v>
      </c>
      <c r="G960" s="1" t="s">
        <v>16</v>
      </c>
      <c r="H960" s="3" t="s">
        <v>34</v>
      </c>
      <c r="I960" s="13">
        <v>2</v>
      </c>
      <c r="J960" s="13"/>
      <c r="K960" s="5">
        <v>517857.14</v>
      </c>
      <c r="L960" s="6">
        <f t="shared" si="77"/>
        <v>1035714.28</v>
      </c>
      <c r="M960" s="4" t="s">
        <v>49</v>
      </c>
      <c r="N960" s="4"/>
      <c r="O960" s="1" t="s">
        <v>23</v>
      </c>
      <c r="P960" s="14"/>
      <c r="Q960" s="32"/>
      <c r="R960" s="32" t="s">
        <v>382</v>
      </c>
      <c r="S960" s="4">
        <v>13</v>
      </c>
      <c r="T960" s="32"/>
      <c r="U960" s="32"/>
      <c r="V960" s="32"/>
    </row>
    <row r="961" spans="1:22" s="10" customFormat="1" ht="51" customHeight="1">
      <c r="A961" s="4">
        <v>748</v>
      </c>
      <c r="B961" s="5" t="s">
        <v>3057</v>
      </c>
      <c r="C961" s="4" t="s">
        <v>3058</v>
      </c>
      <c r="D961" s="29" t="s">
        <v>3057</v>
      </c>
      <c r="E961" s="18" t="s">
        <v>28</v>
      </c>
      <c r="F961" s="3">
        <f t="shared" si="76"/>
        <v>1</v>
      </c>
      <c r="G961" s="1" t="s">
        <v>16</v>
      </c>
      <c r="H961" s="3" t="s">
        <v>34</v>
      </c>
      <c r="I961" s="3"/>
      <c r="J961" s="3">
        <v>1</v>
      </c>
      <c r="K961" s="6">
        <v>1688473.15</v>
      </c>
      <c r="L961" s="6">
        <f t="shared" si="77"/>
        <v>1688473.15</v>
      </c>
      <c r="M961" s="4" t="s">
        <v>22</v>
      </c>
      <c r="N961" s="21"/>
      <c r="O961" s="1" t="s">
        <v>1429</v>
      </c>
      <c r="P961" s="14"/>
      <c r="R961" s="10" t="s">
        <v>3712</v>
      </c>
      <c r="S961" s="4">
        <v>280</v>
      </c>
    </row>
    <row r="962" spans="1:22" s="10" customFormat="1" ht="51" customHeight="1">
      <c r="A962" s="4">
        <v>749</v>
      </c>
      <c r="B962" s="5" t="s">
        <v>3071</v>
      </c>
      <c r="C962" s="4" t="s">
        <v>3072</v>
      </c>
      <c r="D962" s="29" t="s">
        <v>3071</v>
      </c>
      <c r="E962" s="18" t="s">
        <v>280</v>
      </c>
      <c r="F962" s="3">
        <f t="shared" si="76"/>
        <v>1</v>
      </c>
      <c r="G962" s="1" t="s">
        <v>16</v>
      </c>
      <c r="H962" s="3" t="s">
        <v>34</v>
      </c>
      <c r="I962" s="3"/>
      <c r="J962" s="3">
        <v>1</v>
      </c>
      <c r="K962" s="6">
        <v>1387108.45</v>
      </c>
      <c r="L962" s="6">
        <f t="shared" si="77"/>
        <v>1387108.45</v>
      </c>
      <c r="M962" s="4" t="s">
        <v>22</v>
      </c>
      <c r="N962" s="21"/>
      <c r="O962" s="1" t="s">
        <v>1429</v>
      </c>
      <c r="P962" s="14"/>
      <c r="R962" s="10" t="s">
        <v>3712</v>
      </c>
      <c r="S962" s="4">
        <v>281</v>
      </c>
    </row>
    <row r="963" spans="1:22" s="10" customFormat="1" ht="51" customHeight="1">
      <c r="A963" s="4">
        <v>750</v>
      </c>
      <c r="B963" s="14"/>
      <c r="C963" s="18" t="s">
        <v>26</v>
      </c>
      <c r="D963" s="42" t="s">
        <v>27</v>
      </c>
      <c r="E963" s="4" t="s">
        <v>28</v>
      </c>
      <c r="F963" s="3">
        <f t="shared" si="76"/>
        <v>1</v>
      </c>
      <c r="G963" s="1" t="s">
        <v>16</v>
      </c>
      <c r="H963" s="3" t="s">
        <v>34</v>
      </c>
      <c r="I963" s="5"/>
      <c r="J963" s="5">
        <v>1</v>
      </c>
      <c r="K963" s="5">
        <v>256949.99999999997</v>
      </c>
      <c r="L963" s="6">
        <f t="shared" si="77"/>
        <v>256949.99999999997</v>
      </c>
      <c r="M963" s="18" t="s">
        <v>29</v>
      </c>
      <c r="N963" s="14"/>
      <c r="O963" s="1" t="s">
        <v>35</v>
      </c>
      <c r="P963" s="14"/>
      <c r="Q963" s="32"/>
      <c r="R963" s="32" t="s">
        <v>3697</v>
      </c>
      <c r="S963" s="4">
        <v>3</v>
      </c>
      <c r="T963" s="32"/>
      <c r="U963" s="32"/>
      <c r="V963" s="32"/>
    </row>
    <row r="964" spans="1:22" s="10" customFormat="1" ht="51" customHeight="1">
      <c r="A964" s="4">
        <v>751</v>
      </c>
      <c r="B964" s="5" t="s">
        <v>1691</v>
      </c>
      <c r="C964" s="4" t="s">
        <v>1692</v>
      </c>
      <c r="D964" s="2" t="s">
        <v>1691</v>
      </c>
      <c r="E964" s="18" t="s">
        <v>28</v>
      </c>
      <c r="F964" s="3">
        <f t="shared" si="76"/>
        <v>10</v>
      </c>
      <c r="G964" s="1" t="s">
        <v>16</v>
      </c>
      <c r="H964" s="3" t="s">
        <v>34</v>
      </c>
      <c r="I964" s="13">
        <v>10</v>
      </c>
      <c r="J964" s="5"/>
      <c r="K964" s="13">
        <v>62.499999999999993</v>
      </c>
      <c r="L964" s="6">
        <f t="shared" si="77"/>
        <v>624.99999999999989</v>
      </c>
      <c r="M964" s="4" t="s">
        <v>22</v>
      </c>
      <c r="N964" s="1" t="s">
        <v>1429</v>
      </c>
      <c r="O964" s="1"/>
      <c r="P964" s="14"/>
      <c r="R964" s="10" t="s">
        <v>2118</v>
      </c>
      <c r="S964" s="4">
        <v>94</v>
      </c>
    </row>
    <row r="965" spans="1:22" s="10" customFormat="1" ht="51" customHeight="1">
      <c r="A965" s="4">
        <v>752</v>
      </c>
      <c r="B965" s="5" t="s">
        <v>1664</v>
      </c>
      <c r="C965" s="4" t="s">
        <v>1665</v>
      </c>
      <c r="D965" s="2" t="s">
        <v>1664</v>
      </c>
      <c r="E965" s="18" t="s">
        <v>28</v>
      </c>
      <c r="F965" s="3">
        <f t="shared" si="76"/>
        <v>217</v>
      </c>
      <c r="G965" s="1" t="s">
        <v>16</v>
      </c>
      <c r="H965" s="3" t="s">
        <v>34</v>
      </c>
      <c r="I965" s="13">
        <v>150</v>
      </c>
      <c r="J965" s="5">
        <v>67</v>
      </c>
      <c r="K965" s="13">
        <v>517.85714285714278</v>
      </c>
      <c r="L965" s="6">
        <f t="shared" si="77"/>
        <v>112374.99999999999</v>
      </c>
      <c r="M965" s="4" t="s">
        <v>22</v>
      </c>
      <c r="N965" s="1" t="s">
        <v>1429</v>
      </c>
      <c r="O965" s="1"/>
      <c r="P965" s="14"/>
      <c r="R965" s="10" t="s">
        <v>2118</v>
      </c>
      <c r="S965" s="4">
        <v>95</v>
      </c>
    </row>
    <row r="966" spans="1:22" s="10" customFormat="1" ht="51" customHeight="1">
      <c r="A966" s="4">
        <v>753</v>
      </c>
      <c r="B966" s="5" t="s">
        <v>2544</v>
      </c>
      <c r="C966" s="4" t="s">
        <v>2545</v>
      </c>
      <c r="D966" s="29" t="s">
        <v>2544</v>
      </c>
      <c r="E966" s="18" t="s">
        <v>28</v>
      </c>
      <c r="F966" s="3">
        <f t="shared" si="76"/>
        <v>3</v>
      </c>
      <c r="G966" s="1" t="s">
        <v>16</v>
      </c>
      <c r="H966" s="3" t="s">
        <v>34</v>
      </c>
      <c r="I966" s="3">
        <v>3</v>
      </c>
      <c r="J966" s="3"/>
      <c r="K966" s="6">
        <v>245535.72</v>
      </c>
      <c r="L966" s="6">
        <f t="shared" si="77"/>
        <v>736607.16</v>
      </c>
      <c r="M966" s="4" t="s">
        <v>22</v>
      </c>
      <c r="N966" s="21"/>
      <c r="O966" s="1" t="s">
        <v>225</v>
      </c>
      <c r="P966" s="14"/>
      <c r="R966" s="10" t="s">
        <v>3712</v>
      </c>
      <c r="S966" s="4">
        <v>282</v>
      </c>
    </row>
    <row r="967" spans="1:22" s="10" customFormat="1" ht="51" customHeight="1">
      <c r="A967" s="4">
        <v>754</v>
      </c>
      <c r="B967" s="5" t="s">
        <v>2569</v>
      </c>
      <c r="C967" s="4" t="s">
        <v>2570</v>
      </c>
      <c r="D967" s="29" t="s">
        <v>2569</v>
      </c>
      <c r="E967" s="18" t="s">
        <v>28</v>
      </c>
      <c r="F967" s="3">
        <f t="shared" si="76"/>
        <v>5</v>
      </c>
      <c r="G967" s="1" t="s">
        <v>16</v>
      </c>
      <c r="H967" s="3" t="s">
        <v>34</v>
      </c>
      <c r="I967" s="3">
        <v>5</v>
      </c>
      <c r="J967" s="3"/>
      <c r="K967" s="6">
        <v>15625</v>
      </c>
      <c r="L967" s="6">
        <f t="shared" si="77"/>
        <v>78125</v>
      </c>
      <c r="M967" s="4" t="s">
        <v>22</v>
      </c>
      <c r="N967" s="21"/>
      <c r="O967" s="1" t="s">
        <v>225</v>
      </c>
      <c r="P967" s="14"/>
      <c r="R967" s="10" t="s">
        <v>3712</v>
      </c>
      <c r="S967" s="4">
        <v>283</v>
      </c>
    </row>
    <row r="968" spans="1:22" s="10" customFormat="1" ht="51" customHeight="1">
      <c r="A968" s="4">
        <v>755</v>
      </c>
      <c r="B968" s="19" t="s">
        <v>60</v>
      </c>
      <c r="C968" s="18" t="s">
        <v>61</v>
      </c>
      <c r="D968" s="29" t="s">
        <v>60</v>
      </c>
      <c r="E968" s="4" t="s">
        <v>28</v>
      </c>
      <c r="F968" s="3">
        <f t="shared" si="76"/>
        <v>1</v>
      </c>
      <c r="G968" s="1" t="s">
        <v>16</v>
      </c>
      <c r="H968" s="3" t="s">
        <v>34</v>
      </c>
      <c r="I968" s="13"/>
      <c r="J968" s="13">
        <v>1</v>
      </c>
      <c r="K968" s="5">
        <v>114285.71</v>
      </c>
      <c r="L968" s="6">
        <f t="shared" si="77"/>
        <v>114285.71</v>
      </c>
      <c r="M968" s="4" t="s">
        <v>49</v>
      </c>
      <c r="N968" s="4"/>
      <c r="O968" s="1" t="s">
        <v>23</v>
      </c>
      <c r="P968" s="14"/>
      <c r="Q968" s="32"/>
      <c r="R968" s="32" t="s">
        <v>382</v>
      </c>
      <c r="S968" s="4">
        <v>14</v>
      </c>
      <c r="T968" s="32"/>
      <c r="U968" s="32"/>
      <c r="V968" s="32"/>
    </row>
    <row r="969" spans="1:22" s="10" customFormat="1" ht="51" customHeight="1">
      <c r="A969" s="4">
        <v>756</v>
      </c>
      <c r="B969" s="19" t="s">
        <v>62</v>
      </c>
      <c r="C969" s="18" t="s">
        <v>63</v>
      </c>
      <c r="D969" s="29" t="s">
        <v>62</v>
      </c>
      <c r="E969" s="4" t="s">
        <v>28</v>
      </c>
      <c r="F969" s="3">
        <f t="shared" si="76"/>
        <v>1</v>
      </c>
      <c r="G969" s="1" t="s">
        <v>16</v>
      </c>
      <c r="H969" s="3" t="s">
        <v>34</v>
      </c>
      <c r="I969" s="13"/>
      <c r="J969" s="13">
        <v>1</v>
      </c>
      <c r="K969" s="5">
        <v>113392.86</v>
      </c>
      <c r="L969" s="6">
        <f t="shared" si="77"/>
        <v>113392.86</v>
      </c>
      <c r="M969" s="4" t="s">
        <v>49</v>
      </c>
      <c r="N969" s="4"/>
      <c r="O969" s="1" t="s">
        <v>23</v>
      </c>
      <c r="P969" s="14"/>
      <c r="Q969" s="32"/>
      <c r="R969" s="32" t="s">
        <v>382</v>
      </c>
      <c r="S969" s="4">
        <v>15</v>
      </c>
      <c r="T969" s="32"/>
      <c r="U969" s="32"/>
      <c r="V969" s="32"/>
    </row>
    <row r="970" spans="1:22" s="10" customFormat="1" ht="51" customHeight="1">
      <c r="A970" s="4">
        <v>757</v>
      </c>
      <c r="B970" s="19" t="s">
        <v>58</v>
      </c>
      <c r="C970" s="18" t="s">
        <v>59</v>
      </c>
      <c r="D970" s="29" t="s">
        <v>58</v>
      </c>
      <c r="E970" s="4" t="s">
        <v>28</v>
      </c>
      <c r="F970" s="3">
        <f t="shared" si="76"/>
        <v>24</v>
      </c>
      <c r="G970" s="1" t="s">
        <v>16</v>
      </c>
      <c r="H970" s="3" t="s">
        <v>34</v>
      </c>
      <c r="I970" s="13">
        <v>9</v>
      </c>
      <c r="J970" s="13">
        <v>15</v>
      </c>
      <c r="K970" s="5">
        <v>153124.99999999997</v>
      </c>
      <c r="L970" s="6">
        <f t="shared" si="77"/>
        <v>3674999.9999999991</v>
      </c>
      <c r="M970" s="4" t="s">
        <v>49</v>
      </c>
      <c r="N970" s="4"/>
      <c r="O970" s="1" t="s">
        <v>23</v>
      </c>
      <c r="P970" s="14"/>
      <c r="Q970" s="32"/>
      <c r="R970" s="32" t="s">
        <v>382</v>
      </c>
      <c r="S970" s="4">
        <v>16</v>
      </c>
      <c r="T970" s="32"/>
      <c r="U970" s="32"/>
      <c r="V970" s="32"/>
    </row>
    <row r="971" spans="1:22" s="10" customFormat="1" ht="51" customHeight="1">
      <c r="A971" s="4">
        <v>758</v>
      </c>
      <c r="B971" s="5" t="s">
        <v>1800</v>
      </c>
      <c r="C971" s="4" t="s">
        <v>1801</v>
      </c>
      <c r="D971" s="2" t="s">
        <v>1800</v>
      </c>
      <c r="E971" s="18" t="s">
        <v>28</v>
      </c>
      <c r="F971" s="3">
        <f t="shared" si="76"/>
        <v>1240</v>
      </c>
      <c r="G971" s="1" t="s">
        <v>16</v>
      </c>
      <c r="H971" s="3" t="s">
        <v>34</v>
      </c>
      <c r="I971" s="13">
        <v>1203</v>
      </c>
      <c r="J971" s="5">
        <v>37</v>
      </c>
      <c r="K971" s="13">
        <v>406.24999999999994</v>
      </c>
      <c r="L971" s="6">
        <f t="shared" si="77"/>
        <v>503749.99999999994</v>
      </c>
      <c r="M971" s="4" t="s">
        <v>22</v>
      </c>
      <c r="N971" s="1" t="s">
        <v>1429</v>
      </c>
      <c r="O971" s="1"/>
      <c r="P971" s="14"/>
      <c r="R971" s="10" t="s">
        <v>2118</v>
      </c>
      <c r="S971" s="4">
        <v>96</v>
      </c>
    </row>
    <row r="972" spans="1:22" s="10" customFormat="1" ht="51" customHeight="1">
      <c r="A972" s="4">
        <v>759</v>
      </c>
      <c r="B972" s="5" t="s">
        <v>1851</v>
      </c>
      <c r="C972" s="4" t="s">
        <v>1852</v>
      </c>
      <c r="D972" s="2" t="s">
        <v>1851</v>
      </c>
      <c r="E972" s="18" t="s">
        <v>28</v>
      </c>
      <c r="F972" s="3">
        <f t="shared" si="76"/>
        <v>82</v>
      </c>
      <c r="G972" s="1" t="s">
        <v>16</v>
      </c>
      <c r="H972" s="3" t="s">
        <v>34</v>
      </c>
      <c r="I972" s="13">
        <v>30</v>
      </c>
      <c r="J972" s="5">
        <v>52</v>
      </c>
      <c r="K972" s="13">
        <v>696.42857142857133</v>
      </c>
      <c r="L972" s="6">
        <f t="shared" si="77"/>
        <v>57107.142857142848</v>
      </c>
      <c r="M972" s="4" t="s">
        <v>22</v>
      </c>
      <c r="N972" s="1" t="s">
        <v>1429</v>
      </c>
      <c r="O972" s="1"/>
      <c r="P972" s="14"/>
      <c r="R972" s="10" t="s">
        <v>2118</v>
      </c>
      <c r="S972" s="4">
        <v>97</v>
      </c>
    </row>
    <row r="973" spans="1:22" s="10" customFormat="1" ht="51" customHeight="1">
      <c r="A973" s="4">
        <v>760</v>
      </c>
      <c r="B973" s="5" t="s">
        <v>1849</v>
      </c>
      <c r="C973" s="4" t="s">
        <v>1850</v>
      </c>
      <c r="D973" s="2" t="s">
        <v>1849</v>
      </c>
      <c r="E973" s="18" t="s">
        <v>28</v>
      </c>
      <c r="F973" s="3">
        <f t="shared" si="76"/>
        <v>1016</v>
      </c>
      <c r="G973" s="1" t="s">
        <v>16</v>
      </c>
      <c r="H973" s="3" t="s">
        <v>34</v>
      </c>
      <c r="I973" s="13">
        <v>928</v>
      </c>
      <c r="J973" s="5">
        <v>88</v>
      </c>
      <c r="K973" s="13">
        <v>98.214285714285708</v>
      </c>
      <c r="L973" s="6">
        <f t="shared" si="77"/>
        <v>99785.714285714275</v>
      </c>
      <c r="M973" s="4" t="s">
        <v>22</v>
      </c>
      <c r="N973" s="1" t="s">
        <v>1429</v>
      </c>
      <c r="O973" s="1"/>
      <c r="P973" s="14"/>
      <c r="R973" s="10" t="s">
        <v>2118</v>
      </c>
      <c r="S973" s="4">
        <v>98</v>
      </c>
    </row>
    <row r="974" spans="1:22" s="10" customFormat="1" ht="51" customHeight="1">
      <c r="A974" s="4">
        <v>761</v>
      </c>
      <c r="B974" s="5" t="s">
        <v>1789</v>
      </c>
      <c r="C974" s="4" t="s">
        <v>1790</v>
      </c>
      <c r="D974" s="2" t="s">
        <v>1789</v>
      </c>
      <c r="E974" s="18" t="s">
        <v>28</v>
      </c>
      <c r="F974" s="3">
        <f t="shared" si="76"/>
        <v>3210</v>
      </c>
      <c r="G974" s="1" t="s">
        <v>16</v>
      </c>
      <c r="H974" s="3" t="s">
        <v>34</v>
      </c>
      <c r="I974" s="13">
        <v>3210</v>
      </c>
      <c r="J974" s="5"/>
      <c r="K974" s="13">
        <v>139.28571428571428</v>
      </c>
      <c r="L974" s="6">
        <f t="shared" si="77"/>
        <v>447107.14285714284</v>
      </c>
      <c r="M974" s="4" t="s">
        <v>22</v>
      </c>
      <c r="N974" s="1" t="s">
        <v>1429</v>
      </c>
      <c r="O974" s="1"/>
      <c r="P974" s="14"/>
      <c r="R974" s="10" t="s">
        <v>2118</v>
      </c>
      <c r="S974" s="4">
        <v>99</v>
      </c>
    </row>
    <row r="975" spans="1:22" s="10" customFormat="1" ht="51" customHeight="1">
      <c r="A975" s="4">
        <v>762</v>
      </c>
      <c r="B975" s="5" t="s">
        <v>1772</v>
      </c>
      <c r="C975" s="4" t="s">
        <v>1773</v>
      </c>
      <c r="D975" s="2" t="s">
        <v>1772</v>
      </c>
      <c r="E975" s="18" t="s">
        <v>28</v>
      </c>
      <c r="F975" s="3">
        <f t="shared" si="76"/>
        <v>13852</v>
      </c>
      <c r="G975" s="1" t="s">
        <v>16</v>
      </c>
      <c r="H975" s="3" t="s">
        <v>34</v>
      </c>
      <c r="I975" s="13">
        <v>5140</v>
      </c>
      <c r="J975" s="5">
        <v>8712</v>
      </c>
      <c r="K975" s="13">
        <v>84.821428571428569</v>
      </c>
      <c r="L975" s="6">
        <f t="shared" si="77"/>
        <v>1174946.4285714286</v>
      </c>
      <c r="M975" s="4" t="s">
        <v>22</v>
      </c>
      <c r="N975" s="1" t="s">
        <v>1429</v>
      </c>
      <c r="O975" s="1"/>
      <c r="P975" s="14"/>
      <c r="R975" s="10" t="s">
        <v>2118</v>
      </c>
      <c r="S975" s="4">
        <v>100</v>
      </c>
    </row>
    <row r="976" spans="1:22" s="10" customFormat="1" ht="51" customHeight="1">
      <c r="A976" s="4">
        <v>763</v>
      </c>
      <c r="B976" s="5" t="s">
        <v>1831</v>
      </c>
      <c r="C976" s="4" t="s">
        <v>1832</v>
      </c>
      <c r="D976" s="2" t="s">
        <v>1831</v>
      </c>
      <c r="E976" s="18" t="s">
        <v>28</v>
      </c>
      <c r="F976" s="3">
        <f t="shared" si="76"/>
        <v>20</v>
      </c>
      <c r="G976" s="1" t="s">
        <v>16</v>
      </c>
      <c r="H976" s="3" t="s">
        <v>34</v>
      </c>
      <c r="I976" s="13">
        <v>20</v>
      </c>
      <c r="J976" s="5"/>
      <c r="K976" s="13">
        <v>232.14285714285711</v>
      </c>
      <c r="L976" s="6">
        <f t="shared" si="77"/>
        <v>4642.8571428571422</v>
      </c>
      <c r="M976" s="4" t="s">
        <v>22</v>
      </c>
      <c r="N976" s="1" t="s">
        <v>1429</v>
      </c>
      <c r="O976" s="1"/>
      <c r="P976" s="14"/>
      <c r="R976" s="10" t="s">
        <v>2118</v>
      </c>
      <c r="S976" s="4">
        <v>101</v>
      </c>
    </row>
    <row r="977" spans="1:19" s="10" customFormat="1" ht="51" customHeight="1">
      <c r="A977" s="4">
        <v>764</v>
      </c>
      <c r="B977" s="5" t="s">
        <v>3485</v>
      </c>
      <c r="C977" s="4" t="s">
        <v>3486</v>
      </c>
      <c r="D977" s="29" t="s">
        <v>3485</v>
      </c>
      <c r="E977" s="18" t="s">
        <v>28</v>
      </c>
      <c r="F977" s="3">
        <f t="shared" si="76"/>
        <v>10</v>
      </c>
      <c r="G977" s="1" t="s">
        <v>16</v>
      </c>
      <c r="H977" s="3" t="s">
        <v>34</v>
      </c>
      <c r="I977" s="3"/>
      <c r="J977" s="5">
        <v>10</v>
      </c>
      <c r="K977" s="6">
        <v>6339.2857142857138</v>
      </c>
      <c r="L977" s="6">
        <f t="shared" si="77"/>
        <v>63392.857142857138</v>
      </c>
      <c r="M977" s="4" t="s">
        <v>22</v>
      </c>
      <c r="N977" s="21"/>
      <c r="O977" s="1" t="s">
        <v>23</v>
      </c>
      <c r="P977" s="14"/>
      <c r="R977" s="10" t="s">
        <v>3714</v>
      </c>
      <c r="S977" s="4">
        <v>102</v>
      </c>
    </row>
    <row r="978" spans="1:19" s="10" customFormat="1" ht="75.75" customHeight="1">
      <c r="A978" s="4">
        <v>765</v>
      </c>
      <c r="B978" s="5" t="s">
        <v>3563</v>
      </c>
      <c r="C978" s="4" t="s">
        <v>3564</v>
      </c>
      <c r="D978" s="29" t="s">
        <v>3563</v>
      </c>
      <c r="E978" s="18" t="s">
        <v>28</v>
      </c>
      <c r="F978" s="3">
        <f t="shared" ref="F978:F1009" si="78">I978+J978</f>
        <v>6</v>
      </c>
      <c r="G978" s="1" t="s">
        <v>16</v>
      </c>
      <c r="H978" s="3" t="s">
        <v>34</v>
      </c>
      <c r="I978" s="3">
        <v>6</v>
      </c>
      <c r="J978" s="5"/>
      <c r="K978" s="6">
        <v>26785.714285714283</v>
      </c>
      <c r="L978" s="6">
        <f t="shared" ref="L978:L1009" si="79">F978*K978</f>
        <v>160714.28571428568</v>
      </c>
      <c r="M978" s="4" t="s">
        <v>22</v>
      </c>
      <c r="N978" s="21"/>
      <c r="O978" s="1" t="s">
        <v>23</v>
      </c>
      <c r="P978" s="14"/>
      <c r="R978" s="10" t="s">
        <v>3714</v>
      </c>
      <c r="S978" s="4">
        <v>103</v>
      </c>
    </row>
    <row r="979" spans="1:19" s="10" customFormat="1" ht="51" customHeight="1">
      <c r="A979" s="4">
        <v>766</v>
      </c>
      <c r="B979" s="5" t="s">
        <v>3565</v>
      </c>
      <c r="C979" s="4" t="s">
        <v>3566</v>
      </c>
      <c r="D979" s="29" t="s">
        <v>3565</v>
      </c>
      <c r="E979" s="18" t="s">
        <v>28</v>
      </c>
      <c r="F979" s="3">
        <f t="shared" si="78"/>
        <v>15</v>
      </c>
      <c r="G979" s="1" t="s">
        <v>16</v>
      </c>
      <c r="H979" s="3" t="s">
        <v>34</v>
      </c>
      <c r="I979" s="3">
        <v>15</v>
      </c>
      <c r="J979" s="5"/>
      <c r="K979" s="6">
        <v>14285.714285714284</v>
      </c>
      <c r="L979" s="6">
        <f t="shared" si="79"/>
        <v>214285.71428571426</v>
      </c>
      <c r="M979" s="4" t="s">
        <v>22</v>
      </c>
      <c r="N979" s="21"/>
      <c r="O979" s="1" t="s">
        <v>23</v>
      </c>
      <c r="P979" s="14"/>
      <c r="R979" s="10" t="s">
        <v>3714</v>
      </c>
      <c r="S979" s="4">
        <v>104</v>
      </c>
    </row>
    <row r="980" spans="1:19" s="10" customFormat="1" ht="73.5" customHeight="1">
      <c r="A980" s="4">
        <v>767</v>
      </c>
      <c r="B980" s="5" t="s">
        <v>3268</v>
      </c>
      <c r="C980" s="4" t="s">
        <v>3269</v>
      </c>
      <c r="D980" s="29" t="s">
        <v>3268</v>
      </c>
      <c r="E980" s="18" t="s">
        <v>28</v>
      </c>
      <c r="F980" s="3">
        <f t="shared" si="78"/>
        <v>1</v>
      </c>
      <c r="G980" s="1" t="s">
        <v>16</v>
      </c>
      <c r="H980" s="3" t="s">
        <v>34</v>
      </c>
      <c r="I980" s="3"/>
      <c r="J980" s="3">
        <v>1</v>
      </c>
      <c r="K980" s="6">
        <v>2025.8928571428569</v>
      </c>
      <c r="L980" s="6">
        <f t="shared" si="79"/>
        <v>2025.8928571428569</v>
      </c>
      <c r="M980" s="4" t="s">
        <v>22</v>
      </c>
      <c r="N980" s="21"/>
      <c r="O980" s="1" t="s">
        <v>1429</v>
      </c>
      <c r="P980" s="14"/>
      <c r="R980" s="10" t="s">
        <v>3712</v>
      </c>
      <c r="S980" s="4">
        <v>284</v>
      </c>
    </row>
    <row r="981" spans="1:19" s="10" customFormat="1" ht="51" customHeight="1">
      <c r="A981" s="4">
        <v>768</v>
      </c>
      <c r="B981" s="5" t="s">
        <v>3121</v>
      </c>
      <c r="C981" s="4" t="s">
        <v>3122</v>
      </c>
      <c r="D981" s="29" t="s">
        <v>3121</v>
      </c>
      <c r="E981" s="18" t="s">
        <v>280</v>
      </c>
      <c r="F981" s="3">
        <f t="shared" si="78"/>
        <v>1</v>
      </c>
      <c r="G981" s="1" t="s">
        <v>16</v>
      </c>
      <c r="H981" s="3" t="s">
        <v>34</v>
      </c>
      <c r="I981" s="3"/>
      <c r="J981" s="3">
        <v>1</v>
      </c>
      <c r="K981" s="6">
        <v>9075.2199999999993</v>
      </c>
      <c r="L981" s="6">
        <f t="shared" si="79"/>
        <v>9075.2199999999993</v>
      </c>
      <c r="M981" s="4" t="s">
        <v>22</v>
      </c>
      <c r="N981" s="21"/>
      <c r="O981" s="1" t="s">
        <v>1429</v>
      </c>
      <c r="P981" s="14"/>
      <c r="R981" s="10" t="s">
        <v>3712</v>
      </c>
      <c r="S981" s="4">
        <v>285</v>
      </c>
    </row>
    <row r="982" spans="1:19" s="10" customFormat="1" ht="51" customHeight="1">
      <c r="A982" s="4">
        <v>769</v>
      </c>
      <c r="B982" s="5" t="s">
        <v>2801</v>
      </c>
      <c r="C982" s="4">
        <v>960270617</v>
      </c>
      <c r="D982" s="29" t="s">
        <v>2801</v>
      </c>
      <c r="E982" s="18" t="s">
        <v>280</v>
      </c>
      <c r="F982" s="3">
        <f t="shared" si="78"/>
        <v>2</v>
      </c>
      <c r="G982" s="1" t="s">
        <v>16</v>
      </c>
      <c r="H982" s="3" t="s">
        <v>34</v>
      </c>
      <c r="I982" s="3">
        <v>2</v>
      </c>
      <c r="J982" s="3"/>
      <c r="K982" s="6">
        <v>87499.999999999985</v>
      </c>
      <c r="L982" s="6">
        <f t="shared" si="79"/>
        <v>174999.99999999997</v>
      </c>
      <c r="M982" s="4" t="s">
        <v>22</v>
      </c>
      <c r="N982" s="21"/>
      <c r="O982" s="1" t="s">
        <v>1429</v>
      </c>
      <c r="P982" s="14"/>
      <c r="R982" s="10" t="s">
        <v>3712</v>
      </c>
      <c r="S982" s="4">
        <v>286</v>
      </c>
    </row>
    <row r="983" spans="1:19" s="10" customFormat="1" ht="51" customHeight="1">
      <c r="A983" s="4">
        <v>770</v>
      </c>
      <c r="B983" s="5" t="s">
        <v>3139</v>
      </c>
      <c r="C983" s="4" t="s">
        <v>3140</v>
      </c>
      <c r="D983" s="29" t="s">
        <v>3139</v>
      </c>
      <c r="E983" s="18" t="s">
        <v>28</v>
      </c>
      <c r="F983" s="3">
        <f t="shared" si="78"/>
        <v>5</v>
      </c>
      <c r="G983" s="1" t="s">
        <v>16</v>
      </c>
      <c r="H983" s="3" t="s">
        <v>34</v>
      </c>
      <c r="I983" s="3"/>
      <c r="J983" s="3">
        <v>5</v>
      </c>
      <c r="K983" s="6">
        <v>12311.39</v>
      </c>
      <c r="L983" s="6">
        <f t="shared" si="79"/>
        <v>61556.95</v>
      </c>
      <c r="M983" s="4" t="s">
        <v>22</v>
      </c>
      <c r="N983" s="21"/>
      <c r="O983" s="1" t="s">
        <v>1429</v>
      </c>
      <c r="P983" s="14"/>
      <c r="R983" s="10" t="s">
        <v>3712</v>
      </c>
      <c r="S983" s="4">
        <v>287</v>
      </c>
    </row>
    <row r="984" spans="1:19" s="10" customFormat="1" ht="51" customHeight="1">
      <c r="A984" s="4">
        <v>771</v>
      </c>
      <c r="B984" s="5" t="s">
        <v>2783</v>
      </c>
      <c r="C984" s="4" t="s">
        <v>2784</v>
      </c>
      <c r="D984" s="29" t="s">
        <v>2783</v>
      </c>
      <c r="E984" s="18" t="s">
        <v>280</v>
      </c>
      <c r="F984" s="3">
        <f t="shared" si="78"/>
        <v>4</v>
      </c>
      <c r="G984" s="1" t="s">
        <v>16</v>
      </c>
      <c r="H984" s="3" t="s">
        <v>34</v>
      </c>
      <c r="I984" s="3">
        <v>4</v>
      </c>
      <c r="J984" s="3"/>
      <c r="K984" s="6">
        <v>6249.9999999999991</v>
      </c>
      <c r="L984" s="6">
        <f t="shared" si="79"/>
        <v>24999.999999999996</v>
      </c>
      <c r="M984" s="4" t="s">
        <v>22</v>
      </c>
      <c r="N984" s="21"/>
      <c r="O984" s="1" t="s">
        <v>1429</v>
      </c>
      <c r="P984" s="14"/>
      <c r="R984" s="10" t="s">
        <v>3712</v>
      </c>
      <c r="S984" s="4">
        <v>288</v>
      </c>
    </row>
    <row r="985" spans="1:19" s="10" customFormat="1" ht="51" customHeight="1">
      <c r="A985" s="4">
        <v>772</v>
      </c>
      <c r="B985" s="5" t="s">
        <v>3141</v>
      </c>
      <c r="C985" s="4" t="s">
        <v>3142</v>
      </c>
      <c r="D985" s="29" t="s">
        <v>3141</v>
      </c>
      <c r="E985" s="18" t="s">
        <v>3143</v>
      </c>
      <c r="F985" s="3">
        <f t="shared" si="78"/>
        <v>5</v>
      </c>
      <c r="G985" s="1" t="s">
        <v>16</v>
      </c>
      <c r="H985" s="3" t="s">
        <v>34</v>
      </c>
      <c r="I985" s="3"/>
      <c r="J985" s="3">
        <v>5</v>
      </c>
      <c r="K985" s="6">
        <v>14588.91</v>
      </c>
      <c r="L985" s="6">
        <f t="shared" si="79"/>
        <v>72944.55</v>
      </c>
      <c r="M985" s="4" t="s">
        <v>22</v>
      </c>
      <c r="N985" s="21"/>
      <c r="O985" s="1" t="s">
        <v>1429</v>
      </c>
      <c r="P985" s="14"/>
      <c r="R985" s="10" t="s">
        <v>3712</v>
      </c>
      <c r="S985" s="4">
        <v>289</v>
      </c>
    </row>
    <row r="986" spans="1:19" s="10" customFormat="1" ht="51" customHeight="1">
      <c r="A986" s="4">
        <v>773</v>
      </c>
      <c r="B986" s="5" t="s">
        <v>2739</v>
      </c>
      <c r="C986" s="4" t="s">
        <v>2740</v>
      </c>
      <c r="D986" s="29" t="s">
        <v>2739</v>
      </c>
      <c r="E986" s="18" t="s">
        <v>28</v>
      </c>
      <c r="F986" s="3">
        <f t="shared" si="78"/>
        <v>2</v>
      </c>
      <c r="G986" s="1" t="s">
        <v>16</v>
      </c>
      <c r="H986" s="3" t="s">
        <v>34</v>
      </c>
      <c r="I986" s="3">
        <v>2</v>
      </c>
      <c r="J986" s="3"/>
      <c r="K986" s="6">
        <v>6007.54</v>
      </c>
      <c r="L986" s="6">
        <f t="shared" si="79"/>
        <v>12015.08</v>
      </c>
      <c r="M986" s="4" t="s">
        <v>22</v>
      </c>
      <c r="N986" s="21"/>
      <c r="O986" s="1" t="s">
        <v>1429</v>
      </c>
      <c r="P986" s="14"/>
      <c r="R986" s="10" t="s">
        <v>3712</v>
      </c>
      <c r="S986" s="4">
        <v>290</v>
      </c>
    </row>
    <row r="987" spans="1:19" s="10" customFormat="1" ht="51" customHeight="1">
      <c r="A987" s="4">
        <v>774</v>
      </c>
      <c r="B987" s="5" t="s">
        <v>2691</v>
      </c>
      <c r="C987" s="4" t="s">
        <v>2692</v>
      </c>
      <c r="D987" s="29" t="s">
        <v>2691</v>
      </c>
      <c r="E987" s="18" t="s">
        <v>280</v>
      </c>
      <c r="F987" s="3">
        <f t="shared" si="78"/>
        <v>2</v>
      </c>
      <c r="G987" s="1" t="s">
        <v>16</v>
      </c>
      <c r="H987" s="3" t="s">
        <v>34</v>
      </c>
      <c r="I987" s="3">
        <v>2</v>
      </c>
      <c r="J987" s="3"/>
      <c r="K987" s="6">
        <v>4491.13</v>
      </c>
      <c r="L987" s="6">
        <f t="shared" si="79"/>
        <v>8982.26</v>
      </c>
      <c r="M987" s="4" t="s">
        <v>22</v>
      </c>
      <c r="N987" s="21"/>
      <c r="O987" s="1" t="s">
        <v>1429</v>
      </c>
      <c r="P987" s="14"/>
      <c r="R987" s="10" t="s">
        <v>3712</v>
      </c>
      <c r="S987" s="4">
        <v>291</v>
      </c>
    </row>
    <row r="988" spans="1:19" s="10" customFormat="1" ht="51" customHeight="1">
      <c r="A988" s="4">
        <v>775</v>
      </c>
      <c r="B988" s="5" t="s">
        <v>3127</v>
      </c>
      <c r="C988" s="4" t="s">
        <v>3128</v>
      </c>
      <c r="D988" s="29" t="s">
        <v>3127</v>
      </c>
      <c r="E988" s="18" t="s">
        <v>28</v>
      </c>
      <c r="F988" s="3">
        <f t="shared" si="78"/>
        <v>1</v>
      </c>
      <c r="G988" s="1" t="s">
        <v>16</v>
      </c>
      <c r="H988" s="3" t="s">
        <v>34</v>
      </c>
      <c r="I988" s="3"/>
      <c r="J988" s="3">
        <v>1</v>
      </c>
      <c r="K988" s="6">
        <v>205923.83</v>
      </c>
      <c r="L988" s="6">
        <f t="shared" si="79"/>
        <v>205923.83</v>
      </c>
      <c r="M988" s="4" t="s">
        <v>22</v>
      </c>
      <c r="N988" s="21"/>
      <c r="O988" s="1" t="s">
        <v>1429</v>
      </c>
      <c r="P988" s="14"/>
      <c r="R988" s="10" t="s">
        <v>3712</v>
      </c>
      <c r="S988" s="4">
        <v>292</v>
      </c>
    </row>
    <row r="989" spans="1:19" s="10" customFormat="1" ht="51" customHeight="1">
      <c r="A989" s="4">
        <v>776</v>
      </c>
      <c r="B989" s="5" t="s">
        <v>2785</v>
      </c>
      <c r="C989" s="4" t="s">
        <v>2786</v>
      </c>
      <c r="D989" s="29" t="s">
        <v>2785</v>
      </c>
      <c r="E989" s="18" t="s">
        <v>280</v>
      </c>
      <c r="F989" s="3">
        <f t="shared" si="78"/>
        <v>4</v>
      </c>
      <c r="G989" s="1" t="s">
        <v>16</v>
      </c>
      <c r="H989" s="3" t="s">
        <v>34</v>
      </c>
      <c r="I989" s="3">
        <v>4</v>
      </c>
      <c r="J989" s="3"/>
      <c r="K989" s="6">
        <v>16071.428571428571</v>
      </c>
      <c r="L989" s="6">
        <f t="shared" si="79"/>
        <v>64285.714285714283</v>
      </c>
      <c r="M989" s="4" t="s">
        <v>22</v>
      </c>
      <c r="N989" s="21"/>
      <c r="O989" s="1" t="s">
        <v>1429</v>
      </c>
      <c r="P989" s="14"/>
      <c r="R989" s="10" t="s">
        <v>3712</v>
      </c>
      <c r="S989" s="4">
        <v>293</v>
      </c>
    </row>
    <row r="990" spans="1:19" s="10" customFormat="1" ht="51" customHeight="1">
      <c r="A990" s="4">
        <v>777</v>
      </c>
      <c r="B990" s="5" t="s">
        <v>3262</v>
      </c>
      <c r="C990" s="4" t="s">
        <v>3263</v>
      </c>
      <c r="D990" s="29" t="s">
        <v>3262</v>
      </c>
      <c r="E990" s="18" t="s">
        <v>28</v>
      </c>
      <c r="F990" s="3">
        <f t="shared" si="78"/>
        <v>3</v>
      </c>
      <c r="G990" s="1" t="s">
        <v>16</v>
      </c>
      <c r="H990" s="3" t="s">
        <v>34</v>
      </c>
      <c r="I990" s="3"/>
      <c r="J990" s="3">
        <v>3</v>
      </c>
      <c r="K990" s="6">
        <v>11699.107142857141</v>
      </c>
      <c r="L990" s="6">
        <f t="shared" si="79"/>
        <v>35097.32142857142</v>
      </c>
      <c r="M990" s="4" t="s">
        <v>22</v>
      </c>
      <c r="N990" s="21"/>
      <c r="O990" s="1" t="s">
        <v>1429</v>
      </c>
      <c r="P990" s="14"/>
      <c r="R990" s="10" t="s">
        <v>3712</v>
      </c>
      <c r="S990" s="4">
        <v>294</v>
      </c>
    </row>
    <row r="991" spans="1:19" s="10" customFormat="1" ht="51" customHeight="1">
      <c r="A991" s="4">
        <v>778</v>
      </c>
      <c r="B991" s="5" t="s">
        <v>3220</v>
      </c>
      <c r="C991" s="4" t="s">
        <v>3221</v>
      </c>
      <c r="D991" s="29" t="s">
        <v>3220</v>
      </c>
      <c r="E991" s="18" t="s">
        <v>280</v>
      </c>
      <c r="F991" s="3">
        <f t="shared" si="78"/>
        <v>5</v>
      </c>
      <c r="G991" s="1" t="s">
        <v>16</v>
      </c>
      <c r="H991" s="3" t="s">
        <v>34</v>
      </c>
      <c r="I991" s="3"/>
      <c r="J991" s="3">
        <v>5</v>
      </c>
      <c r="K991" s="6">
        <v>17246.428571428569</v>
      </c>
      <c r="L991" s="6">
        <f t="shared" si="79"/>
        <v>86232.142857142841</v>
      </c>
      <c r="M991" s="4" t="s">
        <v>22</v>
      </c>
      <c r="N991" s="21"/>
      <c r="O991" s="1" t="s">
        <v>1429</v>
      </c>
      <c r="P991" s="14"/>
      <c r="R991" s="10" t="s">
        <v>3712</v>
      </c>
      <c r="S991" s="4">
        <v>295</v>
      </c>
    </row>
    <row r="992" spans="1:19" s="10" customFormat="1" ht="51" customHeight="1">
      <c r="A992" s="4">
        <v>779</v>
      </c>
      <c r="B992" s="5" t="s">
        <v>2822</v>
      </c>
      <c r="C992" s="4" t="s">
        <v>2823</v>
      </c>
      <c r="D992" s="29" t="s">
        <v>2822</v>
      </c>
      <c r="E992" s="18" t="s">
        <v>280</v>
      </c>
      <c r="F992" s="3">
        <f t="shared" si="78"/>
        <v>3</v>
      </c>
      <c r="G992" s="1" t="s">
        <v>16</v>
      </c>
      <c r="H992" s="3" t="s">
        <v>34</v>
      </c>
      <c r="I992" s="3">
        <v>3</v>
      </c>
      <c r="J992" s="3"/>
      <c r="K992" s="6">
        <v>74295.53571428571</v>
      </c>
      <c r="L992" s="6">
        <f t="shared" si="79"/>
        <v>222886.60714285713</v>
      </c>
      <c r="M992" s="4" t="s">
        <v>22</v>
      </c>
      <c r="N992" s="21"/>
      <c r="O992" s="1" t="s">
        <v>1429</v>
      </c>
      <c r="P992" s="14"/>
      <c r="R992" s="10" t="s">
        <v>3712</v>
      </c>
      <c r="S992" s="4">
        <v>296</v>
      </c>
    </row>
    <row r="993" spans="1:19" s="10" customFormat="1" ht="51" customHeight="1">
      <c r="A993" s="4">
        <v>780</v>
      </c>
      <c r="B993" s="5" t="s">
        <v>2719</v>
      </c>
      <c r="C993" s="4" t="s">
        <v>2720</v>
      </c>
      <c r="D993" s="29" t="s">
        <v>2719</v>
      </c>
      <c r="E993" s="18" t="s">
        <v>280</v>
      </c>
      <c r="F993" s="3">
        <f t="shared" si="78"/>
        <v>5</v>
      </c>
      <c r="G993" s="1" t="s">
        <v>16</v>
      </c>
      <c r="H993" s="3" t="s">
        <v>34</v>
      </c>
      <c r="I993" s="3">
        <v>5</v>
      </c>
      <c r="J993" s="3"/>
      <c r="K993" s="6">
        <v>9940.91</v>
      </c>
      <c r="L993" s="6">
        <f t="shared" si="79"/>
        <v>49704.55</v>
      </c>
      <c r="M993" s="4" t="s">
        <v>22</v>
      </c>
      <c r="N993" s="21"/>
      <c r="O993" s="1" t="s">
        <v>1429</v>
      </c>
      <c r="P993" s="14"/>
      <c r="R993" s="10" t="s">
        <v>3712</v>
      </c>
      <c r="S993" s="4">
        <v>297</v>
      </c>
    </row>
    <row r="994" spans="1:19" s="10" customFormat="1" ht="51" customHeight="1">
      <c r="A994" s="4">
        <v>781</v>
      </c>
      <c r="B994" s="5" t="s">
        <v>3172</v>
      </c>
      <c r="C994" s="4" t="s">
        <v>3173</v>
      </c>
      <c r="D994" s="29" t="s">
        <v>3172</v>
      </c>
      <c r="E994" s="18" t="s">
        <v>28</v>
      </c>
      <c r="F994" s="3">
        <f t="shared" si="78"/>
        <v>5</v>
      </c>
      <c r="G994" s="1" t="s">
        <v>16</v>
      </c>
      <c r="H994" s="3" t="s">
        <v>34</v>
      </c>
      <c r="I994" s="3"/>
      <c r="J994" s="3">
        <v>5</v>
      </c>
      <c r="K994" s="6">
        <v>19642.857142857141</v>
      </c>
      <c r="L994" s="6">
        <f t="shared" si="79"/>
        <v>98214.28571428571</v>
      </c>
      <c r="M994" s="4" t="s">
        <v>22</v>
      </c>
      <c r="N994" s="21"/>
      <c r="O994" s="1" t="s">
        <v>1429</v>
      </c>
      <c r="P994" s="14"/>
      <c r="R994" s="10" t="s">
        <v>3712</v>
      </c>
      <c r="S994" s="4">
        <v>298</v>
      </c>
    </row>
    <row r="995" spans="1:19" s="10" customFormat="1" ht="51" customHeight="1">
      <c r="A995" s="4">
        <v>782</v>
      </c>
      <c r="B995" s="5" t="s">
        <v>3174</v>
      </c>
      <c r="C995" s="4" t="s">
        <v>3175</v>
      </c>
      <c r="D995" s="29" t="s">
        <v>3174</v>
      </c>
      <c r="E995" s="18" t="s">
        <v>28</v>
      </c>
      <c r="F995" s="3">
        <f t="shared" si="78"/>
        <v>3</v>
      </c>
      <c r="G995" s="1" t="s">
        <v>16</v>
      </c>
      <c r="H995" s="3" t="s">
        <v>34</v>
      </c>
      <c r="I995" s="3"/>
      <c r="J995" s="3">
        <v>3</v>
      </c>
      <c r="K995" s="6">
        <v>160714.28571428571</v>
      </c>
      <c r="L995" s="6">
        <f t="shared" si="79"/>
        <v>482142.85714285716</v>
      </c>
      <c r="M995" s="4" t="s">
        <v>22</v>
      </c>
      <c r="N995" s="21"/>
      <c r="O995" s="1" t="s">
        <v>1429</v>
      </c>
      <c r="P995" s="14"/>
      <c r="R995" s="10" t="s">
        <v>3712</v>
      </c>
      <c r="S995" s="4">
        <v>299</v>
      </c>
    </row>
    <row r="996" spans="1:19" s="10" customFormat="1" ht="51" customHeight="1">
      <c r="A996" s="4">
        <v>783</v>
      </c>
      <c r="B996" s="5" t="s">
        <v>2703</v>
      </c>
      <c r="C996" s="4" t="s">
        <v>2704</v>
      </c>
      <c r="D996" s="29" t="s">
        <v>2703</v>
      </c>
      <c r="E996" s="18" t="s">
        <v>28</v>
      </c>
      <c r="F996" s="3">
        <f t="shared" si="78"/>
        <v>5</v>
      </c>
      <c r="G996" s="1" t="s">
        <v>16</v>
      </c>
      <c r="H996" s="3" t="s">
        <v>34</v>
      </c>
      <c r="I996" s="3">
        <v>5</v>
      </c>
      <c r="J996" s="3"/>
      <c r="K996" s="6">
        <v>53847.079999999994</v>
      </c>
      <c r="L996" s="6">
        <f t="shared" si="79"/>
        <v>269235.39999999997</v>
      </c>
      <c r="M996" s="4" t="s">
        <v>22</v>
      </c>
      <c r="N996" s="21"/>
      <c r="O996" s="1" t="s">
        <v>1429</v>
      </c>
      <c r="P996" s="14"/>
      <c r="R996" s="10" t="s">
        <v>3712</v>
      </c>
      <c r="S996" s="4">
        <v>300</v>
      </c>
    </row>
    <row r="997" spans="1:19" s="10" customFormat="1" ht="51" customHeight="1">
      <c r="A997" s="4">
        <v>784</v>
      </c>
      <c r="B997" s="5" t="s">
        <v>3137</v>
      </c>
      <c r="C997" s="4" t="s">
        <v>3138</v>
      </c>
      <c r="D997" s="29" t="s">
        <v>3137</v>
      </c>
      <c r="E997" s="18" t="s">
        <v>280</v>
      </c>
      <c r="F997" s="3">
        <f t="shared" si="78"/>
        <v>2</v>
      </c>
      <c r="G997" s="1" t="s">
        <v>16</v>
      </c>
      <c r="H997" s="3" t="s">
        <v>34</v>
      </c>
      <c r="I997" s="3"/>
      <c r="J997" s="3">
        <v>2</v>
      </c>
      <c r="K997" s="6">
        <v>124479.25</v>
      </c>
      <c r="L997" s="6">
        <f t="shared" si="79"/>
        <v>248958.5</v>
      </c>
      <c r="M997" s="4" t="s">
        <v>22</v>
      </c>
      <c r="N997" s="21"/>
      <c r="O997" s="1" t="s">
        <v>1429</v>
      </c>
      <c r="P997" s="14"/>
      <c r="R997" s="10" t="s">
        <v>3712</v>
      </c>
      <c r="S997" s="4">
        <v>301</v>
      </c>
    </row>
    <row r="998" spans="1:19" s="10" customFormat="1" ht="51" customHeight="1">
      <c r="A998" s="4">
        <v>785</v>
      </c>
      <c r="B998" s="5" t="s">
        <v>3119</v>
      </c>
      <c r="C998" s="4" t="s">
        <v>3120</v>
      </c>
      <c r="D998" s="29" t="s">
        <v>3119</v>
      </c>
      <c r="E998" s="18" t="s">
        <v>280</v>
      </c>
      <c r="F998" s="3">
        <f t="shared" si="78"/>
        <v>1</v>
      </c>
      <c r="G998" s="1" t="s">
        <v>16</v>
      </c>
      <c r="H998" s="3" t="s">
        <v>34</v>
      </c>
      <c r="I998" s="3"/>
      <c r="J998" s="3">
        <v>1</v>
      </c>
      <c r="K998" s="6">
        <v>90781.25</v>
      </c>
      <c r="L998" s="6">
        <f t="shared" si="79"/>
        <v>90781.25</v>
      </c>
      <c r="M998" s="4" t="s">
        <v>22</v>
      </c>
      <c r="N998" s="21"/>
      <c r="O998" s="1" t="s">
        <v>1429</v>
      </c>
      <c r="P998" s="14"/>
      <c r="R998" s="10" t="s">
        <v>3712</v>
      </c>
      <c r="S998" s="4">
        <v>302</v>
      </c>
    </row>
    <row r="999" spans="1:19" s="10" customFormat="1" ht="51" customHeight="1">
      <c r="A999" s="4">
        <v>786</v>
      </c>
      <c r="B999" s="5" t="s">
        <v>2619</v>
      </c>
      <c r="C999" s="4" t="s">
        <v>2620</v>
      </c>
      <c r="D999" s="29" t="s">
        <v>2619</v>
      </c>
      <c r="E999" s="18" t="s">
        <v>280</v>
      </c>
      <c r="F999" s="3">
        <f t="shared" si="78"/>
        <v>3</v>
      </c>
      <c r="G999" s="1" t="s">
        <v>16</v>
      </c>
      <c r="H999" s="3" t="s">
        <v>34</v>
      </c>
      <c r="I999" s="3">
        <v>3</v>
      </c>
      <c r="J999" s="3"/>
      <c r="K999" s="6">
        <v>36266.019999999997</v>
      </c>
      <c r="L999" s="6">
        <f t="shared" si="79"/>
        <v>108798.06</v>
      </c>
      <c r="M999" s="4" t="s">
        <v>22</v>
      </c>
      <c r="N999" s="21"/>
      <c r="O999" s="1" t="s">
        <v>1429</v>
      </c>
      <c r="P999" s="14"/>
      <c r="R999" s="10" t="s">
        <v>3712</v>
      </c>
      <c r="S999" s="4">
        <v>303</v>
      </c>
    </row>
    <row r="1000" spans="1:19" s="10" customFormat="1" ht="51" customHeight="1">
      <c r="A1000" s="4">
        <v>787</v>
      </c>
      <c r="B1000" s="5" t="s">
        <v>2617</v>
      </c>
      <c r="C1000" s="4" t="s">
        <v>2618</v>
      </c>
      <c r="D1000" s="29" t="s">
        <v>2617</v>
      </c>
      <c r="E1000" s="18" t="s">
        <v>280</v>
      </c>
      <c r="F1000" s="3">
        <f t="shared" si="78"/>
        <v>4</v>
      </c>
      <c r="G1000" s="1" t="s">
        <v>16</v>
      </c>
      <c r="H1000" s="3" t="s">
        <v>34</v>
      </c>
      <c r="I1000" s="3">
        <v>2</v>
      </c>
      <c r="J1000" s="3">
        <v>2</v>
      </c>
      <c r="K1000" s="6">
        <v>153459.53</v>
      </c>
      <c r="L1000" s="6">
        <f t="shared" si="79"/>
        <v>613838.12</v>
      </c>
      <c r="M1000" s="4" t="s">
        <v>22</v>
      </c>
      <c r="N1000" s="21"/>
      <c r="O1000" s="1" t="s">
        <v>1429</v>
      </c>
      <c r="P1000" s="14"/>
      <c r="R1000" s="10" t="s">
        <v>3712</v>
      </c>
      <c r="S1000" s="4">
        <v>304</v>
      </c>
    </row>
    <row r="1001" spans="1:19" s="10" customFormat="1" ht="51" customHeight="1">
      <c r="A1001" s="4">
        <v>788</v>
      </c>
      <c r="B1001" s="5" t="s">
        <v>3129</v>
      </c>
      <c r="C1001" s="4" t="s">
        <v>3130</v>
      </c>
      <c r="D1001" s="29" t="s">
        <v>3129</v>
      </c>
      <c r="E1001" s="18" t="s">
        <v>28</v>
      </c>
      <c r="F1001" s="3">
        <f t="shared" si="78"/>
        <v>1</v>
      </c>
      <c r="G1001" s="1" t="s">
        <v>16</v>
      </c>
      <c r="H1001" s="3" t="s">
        <v>34</v>
      </c>
      <c r="I1001" s="3"/>
      <c r="J1001" s="3">
        <v>1</v>
      </c>
      <c r="K1001" s="6">
        <v>172911.40999999997</v>
      </c>
      <c r="L1001" s="6">
        <f t="shared" si="79"/>
        <v>172911.40999999997</v>
      </c>
      <c r="M1001" s="4" t="s">
        <v>22</v>
      </c>
      <c r="N1001" s="21"/>
      <c r="O1001" s="1" t="s">
        <v>1429</v>
      </c>
      <c r="P1001" s="14"/>
      <c r="R1001" s="10" t="s">
        <v>3712</v>
      </c>
      <c r="S1001" s="4">
        <v>305</v>
      </c>
    </row>
    <row r="1002" spans="1:19" s="10" customFormat="1" ht="51" customHeight="1">
      <c r="A1002" s="4">
        <v>789</v>
      </c>
      <c r="B1002" s="5" t="s">
        <v>2362</v>
      </c>
      <c r="C1002" s="4" t="s">
        <v>2363</v>
      </c>
      <c r="D1002" s="29" t="s">
        <v>2362</v>
      </c>
      <c r="E1002" s="18" t="s">
        <v>875</v>
      </c>
      <c r="F1002" s="3">
        <f t="shared" si="78"/>
        <v>5</v>
      </c>
      <c r="G1002" s="1" t="s">
        <v>16</v>
      </c>
      <c r="H1002" s="3" t="s">
        <v>34</v>
      </c>
      <c r="I1002" s="3">
        <v>5</v>
      </c>
      <c r="J1002" s="3"/>
      <c r="K1002" s="6">
        <v>1607.14</v>
      </c>
      <c r="L1002" s="6">
        <f t="shared" si="79"/>
        <v>8035.7000000000007</v>
      </c>
      <c r="M1002" s="4" t="s">
        <v>119</v>
      </c>
      <c r="N1002" s="21"/>
      <c r="O1002" s="1" t="s">
        <v>2134</v>
      </c>
      <c r="P1002" s="14"/>
      <c r="R1002" s="10" t="s">
        <v>3712</v>
      </c>
      <c r="S1002" s="4">
        <v>306</v>
      </c>
    </row>
    <row r="1003" spans="1:19" s="10" customFormat="1" ht="51" customHeight="1">
      <c r="A1003" s="4">
        <v>790</v>
      </c>
      <c r="B1003" s="5" t="s">
        <v>2930</v>
      </c>
      <c r="C1003" s="4" t="s">
        <v>2931</v>
      </c>
      <c r="D1003" s="29" t="s">
        <v>2930</v>
      </c>
      <c r="E1003" s="18" t="s">
        <v>280</v>
      </c>
      <c r="F1003" s="3">
        <f t="shared" si="78"/>
        <v>30</v>
      </c>
      <c r="G1003" s="1" t="s">
        <v>16</v>
      </c>
      <c r="H1003" s="3" t="s">
        <v>34</v>
      </c>
      <c r="I1003" s="3">
        <v>15</v>
      </c>
      <c r="J1003" s="3">
        <v>15</v>
      </c>
      <c r="K1003" s="6">
        <v>714.28571428571422</v>
      </c>
      <c r="L1003" s="6">
        <f t="shared" si="79"/>
        <v>21428.571428571428</v>
      </c>
      <c r="M1003" s="4" t="s">
        <v>22</v>
      </c>
      <c r="N1003" s="21"/>
      <c r="O1003" s="1" t="s">
        <v>1429</v>
      </c>
      <c r="P1003" s="14"/>
      <c r="R1003" s="10" t="s">
        <v>3712</v>
      </c>
      <c r="S1003" s="4">
        <v>307</v>
      </c>
    </row>
    <row r="1004" spans="1:19" s="10" customFormat="1" ht="51" customHeight="1">
      <c r="A1004" s="4">
        <v>791</v>
      </c>
      <c r="B1004" s="5" t="s">
        <v>3131</v>
      </c>
      <c r="C1004" s="4" t="s">
        <v>3132</v>
      </c>
      <c r="D1004" s="29" t="s">
        <v>3131</v>
      </c>
      <c r="E1004" s="18" t="s">
        <v>28</v>
      </c>
      <c r="F1004" s="3">
        <f t="shared" si="78"/>
        <v>3</v>
      </c>
      <c r="G1004" s="1" t="s">
        <v>16</v>
      </c>
      <c r="H1004" s="3" t="s">
        <v>34</v>
      </c>
      <c r="I1004" s="3"/>
      <c r="J1004" s="3">
        <v>3</v>
      </c>
      <c r="K1004" s="6">
        <v>21305.269999999997</v>
      </c>
      <c r="L1004" s="6">
        <f t="shared" si="79"/>
        <v>63915.80999999999</v>
      </c>
      <c r="M1004" s="4" t="s">
        <v>22</v>
      </c>
      <c r="N1004" s="21"/>
      <c r="O1004" s="1" t="s">
        <v>1429</v>
      </c>
      <c r="P1004" s="14"/>
      <c r="R1004" s="10" t="s">
        <v>3712</v>
      </c>
      <c r="S1004" s="4">
        <v>308</v>
      </c>
    </row>
    <row r="1005" spans="1:19" s="10" customFormat="1" ht="51" customHeight="1">
      <c r="A1005" s="4">
        <v>792</v>
      </c>
      <c r="B1005" s="5" t="s">
        <v>3264</v>
      </c>
      <c r="C1005" s="4" t="s">
        <v>3265</v>
      </c>
      <c r="D1005" s="29" t="s">
        <v>3264</v>
      </c>
      <c r="E1005" s="18" t="s">
        <v>280</v>
      </c>
      <c r="F1005" s="3">
        <f t="shared" si="78"/>
        <v>9</v>
      </c>
      <c r="G1005" s="1" t="s">
        <v>16</v>
      </c>
      <c r="H1005" s="3" t="s">
        <v>34</v>
      </c>
      <c r="I1005" s="3"/>
      <c r="J1005" s="3">
        <v>9</v>
      </c>
      <c r="K1005" s="6">
        <v>15462.499999999998</v>
      </c>
      <c r="L1005" s="6">
        <f t="shared" si="79"/>
        <v>139162.49999999997</v>
      </c>
      <c r="M1005" s="4" t="s">
        <v>22</v>
      </c>
      <c r="N1005" s="21"/>
      <c r="O1005" s="1" t="s">
        <v>1429</v>
      </c>
      <c r="P1005" s="14"/>
      <c r="R1005" s="10" t="s">
        <v>3712</v>
      </c>
      <c r="S1005" s="4">
        <v>309</v>
      </c>
    </row>
    <row r="1006" spans="1:19" s="10" customFormat="1" ht="51" customHeight="1">
      <c r="A1006" s="4">
        <v>793</v>
      </c>
      <c r="B1006" s="5" t="s">
        <v>2852</v>
      </c>
      <c r="C1006" s="4" t="s">
        <v>2853</v>
      </c>
      <c r="D1006" s="29" t="s">
        <v>2852</v>
      </c>
      <c r="E1006" s="18" t="s">
        <v>28</v>
      </c>
      <c r="F1006" s="3">
        <f t="shared" si="78"/>
        <v>3</v>
      </c>
      <c r="G1006" s="1" t="s">
        <v>16</v>
      </c>
      <c r="H1006" s="3" t="s">
        <v>34</v>
      </c>
      <c r="I1006" s="3">
        <v>3</v>
      </c>
      <c r="J1006" s="3"/>
      <c r="K1006" s="6">
        <v>22349.999999999996</v>
      </c>
      <c r="L1006" s="6">
        <f t="shared" si="79"/>
        <v>67049.999999999985</v>
      </c>
      <c r="M1006" s="4" t="s">
        <v>22</v>
      </c>
      <c r="N1006" s="21"/>
      <c r="O1006" s="1" t="s">
        <v>1429</v>
      </c>
      <c r="P1006" s="14"/>
      <c r="R1006" s="10" t="s">
        <v>3712</v>
      </c>
      <c r="S1006" s="4">
        <v>310</v>
      </c>
    </row>
    <row r="1007" spans="1:19" s="10" customFormat="1" ht="51" customHeight="1">
      <c r="A1007" s="4">
        <v>794</v>
      </c>
      <c r="B1007" s="5" t="s">
        <v>3117</v>
      </c>
      <c r="C1007" s="4" t="s">
        <v>3118</v>
      </c>
      <c r="D1007" s="29" t="s">
        <v>3117</v>
      </c>
      <c r="E1007" s="18" t="s">
        <v>280</v>
      </c>
      <c r="F1007" s="3">
        <f t="shared" si="78"/>
        <v>5</v>
      </c>
      <c r="G1007" s="1" t="s">
        <v>16</v>
      </c>
      <c r="H1007" s="3" t="s">
        <v>34</v>
      </c>
      <c r="I1007" s="3"/>
      <c r="J1007" s="3">
        <v>5</v>
      </c>
      <c r="K1007" s="6">
        <v>5118.6099999999997</v>
      </c>
      <c r="L1007" s="6">
        <f t="shared" si="79"/>
        <v>25593.05</v>
      </c>
      <c r="M1007" s="4" t="s">
        <v>22</v>
      </c>
      <c r="N1007" s="21"/>
      <c r="O1007" s="1" t="s">
        <v>1429</v>
      </c>
      <c r="P1007" s="14"/>
      <c r="R1007" s="10" t="s">
        <v>3712</v>
      </c>
      <c r="S1007" s="4">
        <v>311</v>
      </c>
    </row>
    <row r="1008" spans="1:19" s="10" customFormat="1" ht="51" customHeight="1">
      <c r="A1008" s="4">
        <v>795</v>
      </c>
      <c r="B1008" s="5" t="s">
        <v>2263</v>
      </c>
      <c r="C1008" s="4" t="s">
        <v>2264</v>
      </c>
      <c r="D1008" s="29" t="s">
        <v>2263</v>
      </c>
      <c r="E1008" s="18" t="s">
        <v>28</v>
      </c>
      <c r="F1008" s="3">
        <f t="shared" si="78"/>
        <v>300</v>
      </c>
      <c r="G1008" s="1" t="s">
        <v>16</v>
      </c>
      <c r="H1008" s="3" t="s">
        <v>34</v>
      </c>
      <c r="I1008" s="3"/>
      <c r="J1008" s="3">
        <v>300</v>
      </c>
      <c r="K1008" s="6">
        <v>803.57</v>
      </c>
      <c r="L1008" s="6">
        <f t="shared" si="79"/>
        <v>241071.00000000003</v>
      </c>
      <c r="M1008" s="4" t="s">
        <v>119</v>
      </c>
      <c r="N1008" s="21"/>
      <c r="O1008" s="1" t="s">
        <v>2134</v>
      </c>
      <c r="P1008" s="14"/>
      <c r="R1008" s="10" t="s">
        <v>3712</v>
      </c>
      <c r="S1008" s="4">
        <v>312</v>
      </c>
    </row>
    <row r="1009" spans="1:19" s="10" customFormat="1" ht="51" customHeight="1">
      <c r="A1009" s="4">
        <v>796</v>
      </c>
      <c r="B1009" s="5" t="s">
        <v>2259</v>
      </c>
      <c r="C1009" s="4" t="s">
        <v>2260</v>
      </c>
      <c r="D1009" s="29" t="s">
        <v>2259</v>
      </c>
      <c r="E1009" s="18" t="s">
        <v>28</v>
      </c>
      <c r="F1009" s="3">
        <f t="shared" si="78"/>
        <v>28</v>
      </c>
      <c r="G1009" s="1" t="s">
        <v>16</v>
      </c>
      <c r="H1009" s="3" t="s">
        <v>34</v>
      </c>
      <c r="I1009" s="3">
        <v>28</v>
      </c>
      <c r="J1009" s="3"/>
      <c r="K1009" s="6">
        <v>982.14</v>
      </c>
      <c r="L1009" s="6">
        <f t="shared" si="79"/>
        <v>27499.919999999998</v>
      </c>
      <c r="M1009" s="4" t="s">
        <v>119</v>
      </c>
      <c r="N1009" s="21"/>
      <c r="O1009" s="1" t="s">
        <v>2134</v>
      </c>
      <c r="P1009" s="14"/>
      <c r="R1009" s="10" t="s">
        <v>3712</v>
      </c>
      <c r="S1009" s="4">
        <v>313</v>
      </c>
    </row>
    <row r="1010" spans="1:19" s="10" customFormat="1" ht="51" customHeight="1">
      <c r="A1010" s="4">
        <v>797</v>
      </c>
      <c r="B1010" s="5" t="s">
        <v>3125</v>
      </c>
      <c r="C1010" s="4" t="s">
        <v>3126</v>
      </c>
      <c r="D1010" s="29" t="s">
        <v>3125</v>
      </c>
      <c r="E1010" s="18" t="s">
        <v>280</v>
      </c>
      <c r="F1010" s="3">
        <f t="shared" ref="F1010:F1041" si="80">I1010+J1010</f>
        <v>1</v>
      </c>
      <c r="G1010" s="1" t="s">
        <v>16</v>
      </c>
      <c r="H1010" s="3" t="s">
        <v>34</v>
      </c>
      <c r="I1010" s="3"/>
      <c r="J1010" s="3">
        <v>1</v>
      </c>
      <c r="K1010" s="6">
        <v>12921.439999999999</v>
      </c>
      <c r="L1010" s="6">
        <f t="shared" ref="L1010:L1041" si="81">F1010*K1010</f>
        <v>12921.439999999999</v>
      </c>
      <c r="M1010" s="4" t="s">
        <v>22</v>
      </c>
      <c r="N1010" s="21"/>
      <c r="O1010" s="1" t="s">
        <v>1429</v>
      </c>
      <c r="P1010" s="14"/>
      <c r="R1010" s="10" t="s">
        <v>3712</v>
      </c>
      <c r="S1010" s="4">
        <v>314</v>
      </c>
    </row>
    <row r="1011" spans="1:19" s="10" customFormat="1" ht="51" customHeight="1">
      <c r="A1011" s="4">
        <v>798</v>
      </c>
      <c r="B1011" s="5" t="s">
        <v>3123</v>
      </c>
      <c r="C1011" s="4" t="s">
        <v>3124</v>
      </c>
      <c r="D1011" s="29" t="s">
        <v>3123</v>
      </c>
      <c r="E1011" s="18" t="s">
        <v>875</v>
      </c>
      <c r="F1011" s="3">
        <f t="shared" si="80"/>
        <v>6</v>
      </c>
      <c r="G1011" s="1" t="s">
        <v>16</v>
      </c>
      <c r="H1011" s="3" t="s">
        <v>34</v>
      </c>
      <c r="I1011" s="3"/>
      <c r="J1011" s="3">
        <v>6</v>
      </c>
      <c r="K1011" s="6">
        <v>19236.91</v>
      </c>
      <c r="L1011" s="6">
        <f t="shared" si="81"/>
        <v>115421.45999999999</v>
      </c>
      <c r="M1011" s="4" t="s">
        <v>22</v>
      </c>
      <c r="N1011" s="21"/>
      <c r="O1011" s="1" t="s">
        <v>1429</v>
      </c>
      <c r="P1011" s="14"/>
      <c r="R1011" s="10" t="s">
        <v>3712</v>
      </c>
      <c r="S1011" s="4">
        <v>315</v>
      </c>
    </row>
    <row r="1012" spans="1:19" s="10" customFormat="1" ht="51" customHeight="1">
      <c r="A1012" s="4">
        <v>799</v>
      </c>
      <c r="B1012" s="5" t="s">
        <v>3222</v>
      </c>
      <c r="C1012" s="4" t="s">
        <v>3223</v>
      </c>
      <c r="D1012" s="29" t="s">
        <v>3222</v>
      </c>
      <c r="E1012" s="18" t="s">
        <v>28</v>
      </c>
      <c r="F1012" s="3">
        <f t="shared" si="80"/>
        <v>5</v>
      </c>
      <c r="G1012" s="1" t="s">
        <v>16</v>
      </c>
      <c r="H1012" s="3" t="s">
        <v>34</v>
      </c>
      <c r="I1012" s="3"/>
      <c r="J1012" s="3">
        <v>5</v>
      </c>
      <c r="K1012" s="6">
        <v>88113.392857142855</v>
      </c>
      <c r="L1012" s="6">
        <f t="shared" si="81"/>
        <v>440566.96428571426</v>
      </c>
      <c r="M1012" s="4" t="s">
        <v>22</v>
      </c>
      <c r="N1012" s="21"/>
      <c r="O1012" s="1" t="s">
        <v>1429</v>
      </c>
      <c r="P1012" s="14"/>
      <c r="R1012" s="10" t="s">
        <v>3712</v>
      </c>
      <c r="S1012" s="4">
        <v>316</v>
      </c>
    </row>
    <row r="1013" spans="1:19" s="10" customFormat="1" ht="51" customHeight="1">
      <c r="A1013" s="4">
        <v>800</v>
      </c>
      <c r="B1013" s="5" t="s">
        <v>3133</v>
      </c>
      <c r="C1013" s="4" t="s">
        <v>3134</v>
      </c>
      <c r="D1013" s="29" t="s">
        <v>3133</v>
      </c>
      <c r="E1013" s="18" t="s">
        <v>280</v>
      </c>
      <c r="F1013" s="3">
        <f t="shared" si="80"/>
        <v>3</v>
      </c>
      <c r="G1013" s="1" t="s">
        <v>16</v>
      </c>
      <c r="H1013" s="3" t="s">
        <v>34</v>
      </c>
      <c r="I1013" s="3"/>
      <c r="J1013" s="3">
        <v>3</v>
      </c>
      <c r="K1013" s="6">
        <v>19231.099999999999</v>
      </c>
      <c r="L1013" s="6">
        <f t="shared" si="81"/>
        <v>57693.299999999996</v>
      </c>
      <c r="M1013" s="4" t="s">
        <v>22</v>
      </c>
      <c r="N1013" s="21"/>
      <c r="O1013" s="1" t="s">
        <v>1429</v>
      </c>
      <c r="P1013" s="14"/>
      <c r="R1013" s="10" t="s">
        <v>3712</v>
      </c>
      <c r="S1013" s="4">
        <v>317</v>
      </c>
    </row>
    <row r="1014" spans="1:19" s="10" customFormat="1" ht="51" customHeight="1">
      <c r="A1014" s="4">
        <v>801</v>
      </c>
      <c r="B1014" s="5" t="s">
        <v>2924</v>
      </c>
      <c r="C1014" s="4" t="s">
        <v>2925</v>
      </c>
      <c r="D1014" s="29" t="s">
        <v>2924</v>
      </c>
      <c r="E1014" s="18" t="s">
        <v>280</v>
      </c>
      <c r="F1014" s="3">
        <f t="shared" si="80"/>
        <v>15</v>
      </c>
      <c r="G1014" s="1" t="s">
        <v>16</v>
      </c>
      <c r="H1014" s="3" t="s">
        <v>34</v>
      </c>
      <c r="I1014" s="3">
        <v>3</v>
      </c>
      <c r="J1014" s="3">
        <v>12</v>
      </c>
      <c r="K1014" s="6">
        <v>870.53571428571422</v>
      </c>
      <c r="L1014" s="6">
        <f t="shared" si="81"/>
        <v>13058.035714285714</v>
      </c>
      <c r="M1014" s="4" t="s">
        <v>22</v>
      </c>
      <c r="N1014" s="21"/>
      <c r="O1014" s="1" t="s">
        <v>1429</v>
      </c>
      <c r="P1014" s="14"/>
      <c r="R1014" s="10" t="s">
        <v>3712</v>
      </c>
      <c r="S1014" s="4">
        <v>318</v>
      </c>
    </row>
    <row r="1015" spans="1:19" s="10" customFormat="1" ht="51" customHeight="1">
      <c r="A1015" s="4">
        <v>802</v>
      </c>
      <c r="B1015" s="5" t="s">
        <v>3260</v>
      </c>
      <c r="C1015" s="4" t="s">
        <v>3261</v>
      </c>
      <c r="D1015" s="29" t="s">
        <v>3260</v>
      </c>
      <c r="E1015" s="18" t="s">
        <v>280</v>
      </c>
      <c r="F1015" s="3">
        <f t="shared" si="80"/>
        <v>4</v>
      </c>
      <c r="G1015" s="1" t="s">
        <v>16</v>
      </c>
      <c r="H1015" s="3" t="s">
        <v>34</v>
      </c>
      <c r="I1015" s="3"/>
      <c r="J1015" s="3">
        <v>4</v>
      </c>
      <c r="K1015" s="6">
        <v>2642.8571428571427</v>
      </c>
      <c r="L1015" s="6">
        <f t="shared" si="81"/>
        <v>10571.428571428571</v>
      </c>
      <c r="M1015" s="4" t="s">
        <v>22</v>
      </c>
      <c r="N1015" s="21"/>
      <c r="O1015" s="1" t="s">
        <v>1429</v>
      </c>
      <c r="P1015" s="14"/>
      <c r="R1015" s="10" t="s">
        <v>3712</v>
      </c>
      <c r="S1015" s="4">
        <v>319</v>
      </c>
    </row>
    <row r="1016" spans="1:19" s="10" customFormat="1" ht="51" customHeight="1">
      <c r="A1016" s="4">
        <v>803</v>
      </c>
      <c r="B1016" s="5" t="s">
        <v>3218</v>
      </c>
      <c r="C1016" s="4" t="s">
        <v>3219</v>
      </c>
      <c r="D1016" s="29" t="s">
        <v>3218</v>
      </c>
      <c r="E1016" s="18" t="s">
        <v>280</v>
      </c>
      <c r="F1016" s="3">
        <f t="shared" si="80"/>
        <v>10</v>
      </c>
      <c r="G1016" s="1" t="s">
        <v>16</v>
      </c>
      <c r="H1016" s="3" t="s">
        <v>34</v>
      </c>
      <c r="I1016" s="3"/>
      <c r="J1016" s="3">
        <v>10</v>
      </c>
      <c r="K1016" s="6">
        <v>5535.7142857142853</v>
      </c>
      <c r="L1016" s="6">
        <f t="shared" si="81"/>
        <v>55357.142857142855</v>
      </c>
      <c r="M1016" s="4" t="s">
        <v>22</v>
      </c>
      <c r="N1016" s="21"/>
      <c r="O1016" s="1" t="s">
        <v>1429</v>
      </c>
      <c r="P1016" s="14"/>
      <c r="R1016" s="10" t="s">
        <v>3712</v>
      </c>
      <c r="S1016" s="4">
        <v>320</v>
      </c>
    </row>
    <row r="1017" spans="1:19" s="10" customFormat="1" ht="51" customHeight="1">
      <c r="A1017" s="4">
        <v>804</v>
      </c>
      <c r="B1017" s="5" t="s">
        <v>2958</v>
      </c>
      <c r="C1017" s="4" t="s">
        <v>2959</v>
      </c>
      <c r="D1017" s="29" t="s">
        <v>2958</v>
      </c>
      <c r="E1017" s="18" t="s">
        <v>280</v>
      </c>
      <c r="F1017" s="3">
        <f t="shared" si="80"/>
        <v>1</v>
      </c>
      <c r="G1017" s="1" t="s">
        <v>16</v>
      </c>
      <c r="H1017" s="3" t="s">
        <v>34</v>
      </c>
      <c r="I1017" s="3">
        <v>1</v>
      </c>
      <c r="J1017" s="3"/>
      <c r="K1017" s="6">
        <v>1098.2142857142856</v>
      </c>
      <c r="L1017" s="6">
        <f t="shared" si="81"/>
        <v>1098.2142857142856</v>
      </c>
      <c r="M1017" s="4" t="s">
        <v>22</v>
      </c>
      <c r="N1017" s="21"/>
      <c r="O1017" s="1" t="s">
        <v>1429</v>
      </c>
      <c r="P1017" s="14"/>
      <c r="R1017" s="10" t="s">
        <v>3712</v>
      </c>
      <c r="S1017" s="4">
        <v>321</v>
      </c>
    </row>
    <row r="1018" spans="1:19" s="10" customFormat="1" ht="51" customHeight="1">
      <c r="A1018" s="4">
        <v>805</v>
      </c>
      <c r="B1018" s="5" t="s">
        <v>2926</v>
      </c>
      <c r="C1018" s="4" t="s">
        <v>2927</v>
      </c>
      <c r="D1018" s="29" t="s">
        <v>2926</v>
      </c>
      <c r="E1018" s="18" t="s">
        <v>280</v>
      </c>
      <c r="F1018" s="3">
        <f t="shared" si="80"/>
        <v>5</v>
      </c>
      <c r="G1018" s="1" t="s">
        <v>16</v>
      </c>
      <c r="H1018" s="3" t="s">
        <v>34</v>
      </c>
      <c r="I1018" s="3">
        <v>3</v>
      </c>
      <c r="J1018" s="3">
        <v>2</v>
      </c>
      <c r="K1018" s="6">
        <v>14564.285714285714</v>
      </c>
      <c r="L1018" s="6">
        <f t="shared" si="81"/>
        <v>72821.428571428565</v>
      </c>
      <c r="M1018" s="4" t="s">
        <v>22</v>
      </c>
      <c r="N1018" s="21"/>
      <c r="O1018" s="1" t="s">
        <v>1429</v>
      </c>
      <c r="P1018" s="14"/>
      <c r="R1018" s="10" t="s">
        <v>3712</v>
      </c>
      <c r="S1018" s="4">
        <v>322</v>
      </c>
    </row>
    <row r="1019" spans="1:19" s="10" customFormat="1" ht="51" customHeight="1">
      <c r="A1019" s="4">
        <v>806</v>
      </c>
      <c r="B1019" s="5" t="s">
        <v>2966</v>
      </c>
      <c r="C1019" s="4" t="s">
        <v>2967</v>
      </c>
      <c r="D1019" s="29" t="s">
        <v>2966</v>
      </c>
      <c r="E1019" s="18" t="s">
        <v>28</v>
      </c>
      <c r="F1019" s="3">
        <f t="shared" si="80"/>
        <v>1</v>
      </c>
      <c r="G1019" s="1" t="s">
        <v>16</v>
      </c>
      <c r="H1019" s="3" t="s">
        <v>34</v>
      </c>
      <c r="I1019" s="3">
        <v>1</v>
      </c>
      <c r="J1019" s="3"/>
      <c r="K1019" s="6">
        <v>61658.928571428565</v>
      </c>
      <c r="L1019" s="6">
        <f t="shared" si="81"/>
        <v>61658.928571428565</v>
      </c>
      <c r="M1019" s="4" t="s">
        <v>22</v>
      </c>
      <c r="N1019" s="21"/>
      <c r="O1019" s="1" t="s">
        <v>1429</v>
      </c>
      <c r="P1019" s="14"/>
      <c r="R1019" s="10" t="s">
        <v>3712</v>
      </c>
      <c r="S1019" s="4">
        <v>323</v>
      </c>
    </row>
    <row r="1020" spans="1:19" s="10" customFormat="1" ht="51" customHeight="1">
      <c r="A1020" s="4">
        <v>807</v>
      </c>
      <c r="B1020" s="5" t="s">
        <v>2960</v>
      </c>
      <c r="C1020" s="4" t="s">
        <v>2961</v>
      </c>
      <c r="D1020" s="29" t="s">
        <v>2960</v>
      </c>
      <c r="E1020" s="18" t="s">
        <v>280</v>
      </c>
      <c r="F1020" s="3">
        <f t="shared" si="80"/>
        <v>16</v>
      </c>
      <c r="G1020" s="1" t="s">
        <v>16</v>
      </c>
      <c r="H1020" s="3" t="s">
        <v>34</v>
      </c>
      <c r="I1020" s="3">
        <v>3</v>
      </c>
      <c r="J1020" s="3">
        <v>13</v>
      </c>
      <c r="K1020" s="6">
        <v>11906.249999999998</v>
      </c>
      <c r="L1020" s="6">
        <f t="shared" si="81"/>
        <v>190499.99999999997</v>
      </c>
      <c r="M1020" s="4" t="s">
        <v>22</v>
      </c>
      <c r="N1020" s="21"/>
      <c r="O1020" s="1" t="s">
        <v>1429</v>
      </c>
      <c r="P1020" s="14"/>
      <c r="R1020" s="10" t="s">
        <v>3712</v>
      </c>
      <c r="S1020" s="4">
        <v>324</v>
      </c>
    </row>
    <row r="1021" spans="1:19" s="10" customFormat="1" ht="51" customHeight="1">
      <c r="A1021" s="4">
        <v>808</v>
      </c>
      <c r="B1021" s="5" t="s">
        <v>3085</v>
      </c>
      <c r="C1021" s="4" t="s">
        <v>3086</v>
      </c>
      <c r="D1021" s="29" t="s">
        <v>3085</v>
      </c>
      <c r="E1021" s="18" t="s">
        <v>280</v>
      </c>
      <c r="F1021" s="3">
        <f t="shared" si="80"/>
        <v>4</v>
      </c>
      <c r="G1021" s="1" t="s">
        <v>16</v>
      </c>
      <c r="H1021" s="3" t="s">
        <v>34</v>
      </c>
      <c r="I1021" s="3"/>
      <c r="J1021" s="3">
        <v>4</v>
      </c>
      <c r="K1021" s="6">
        <v>3805.5499999999997</v>
      </c>
      <c r="L1021" s="6">
        <f t="shared" si="81"/>
        <v>15222.199999999999</v>
      </c>
      <c r="M1021" s="4" t="s">
        <v>22</v>
      </c>
      <c r="N1021" s="21"/>
      <c r="O1021" s="1" t="s">
        <v>1429</v>
      </c>
      <c r="P1021" s="14"/>
      <c r="R1021" s="10" t="s">
        <v>3712</v>
      </c>
      <c r="S1021" s="4">
        <v>325</v>
      </c>
    </row>
    <row r="1022" spans="1:19" s="10" customFormat="1" ht="51" customHeight="1">
      <c r="A1022" s="4">
        <v>809</v>
      </c>
      <c r="B1022" s="5" t="s">
        <v>2609</v>
      </c>
      <c r="C1022" s="4" t="s">
        <v>2610</v>
      </c>
      <c r="D1022" s="29" t="s">
        <v>2609</v>
      </c>
      <c r="E1022" s="18" t="s">
        <v>280</v>
      </c>
      <c r="F1022" s="3">
        <f t="shared" si="80"/>
        <v>11</v>
      </c>
      <c r="G1022" s="1" t="s">
        <v>16</v>
      </c>
      <c r="H1022" s="3" t="s">
        <v>34</v>
      </c>
      <c r="I1022" s="3">
        <v>4</v>
      </c>
      <c r="J1022" s="3">
        <v>7</v>
      </c>
      <c r="K1022" s="6">
        <v>5955.25</v>
      </c>
      <c r="L1022" s="6">
        <f t="shared" si="81"/>
        <v>65507.75</v>
      </c>
      <c r="M1022" s="4" t="s">
        <v>22</v>
      </c>
      <c r="N1022" s="21"/>
      <c r="O1022" s="1" t="s">
        <v>1429</v>
      </c>
      <c r="P1022" s="14"/>
      <c r="R1022" s="10" t="s">
        <v>3712</v>
      </c>
      <c r="S1022" s="4">
        <v>326</v>
      </c>
    </row>
    <row r="1023" spans="1:19" s="10" customFormat="1" ht="51" customHeight="1">
      <c r="A1023" s="4">
        <v>810</v>
      </c>
      <c r="B1023" s="5" t="s">
        <v>2850</v>
      </c>
      <c r="C1023" s="4" t="s">
        <v>2851</v>
      </c>
      <c r="D1023" s="29" t="s">
        <v>2850</v>
      </c>
      <c r="E1023" s="18" t="s">
        <v>280</v>
      </c>
      <c r="F1023" s="3">
        <f t="shared" si="80"/>
        <v>1</v>
      </c>
      <c r="G1023" s="1" t="s">
        <v>16</v>
      </c>
      <c r="H1023" s="3" t="s">
        <v>34</v>
      </c>
      <c r="I1023" s="3">
        <v>1</v>
      </c>
      <c r="J1023" s="3"/>
      <c r="K1023" s="6">
        <v>25651.78571428571</v>
      </c>
      <c r="L1023" s="6">
        <f t="shared" si="81"/>
        <v>25651.78571428571</v>
      </c>
      <c r="M1023" s="4" t="s">
        <v>22</v>
      </c>
      <c r="N1023" s="21"/>
      <c r="O1023" s="1" t="s">
        <v>1429</v>
      </c>
      <c r="P1023" s="14"/>
      <c r="R1023" s="10" t="s">
        <v>3712</v>
      </c>
      <c r="S1023" s="4">
        <v>327</v>
      </c>
    </row>
    <row r="1024" spans="1:19" s="10" customFormat="1" ht="51" customHeight="1">
      <c r="A1024" s="4">
        <v>811</v>
      </c>
      <c r="B1024" s="5" t="s">
        <v>3144</v>
      </c>
      <c r="C1024" s="4" t="s">
        <v>3145</v>
      </c>
      <c r="D1024" s="29" t="s">
        <v>3144</v>
      </c>
      <c r="E1024" s="18" t="s">
        <v>28</v>
      </c>
      <c r="F1024" s="3">
        <f t="shared" si="80"/>
        <v>1</v>
      </c>
      <c r="G1024" s="1" t="s">
        <v>16</v>
      </c>
      <c r="H1024" s="3" t="s">
        <v>34</v>
      </c>
      <c r="I1024" s="3"/>
      <c r="J1024" s="3">
        <v>1</v>
      </c>
      <c r="K1024" s="6">
        <v>284951.44999999995</v>
      </c>
      <c r="L1024" s="6">
        <f t="shared" si="81"/>
        <v>284951.44999999995</v>
      </c>
      <c r="M1024" s="4" t="s">
        <v>22</v>
      </c>
      <c r="N1024" s="21"/>
      <c r="O1024" s="1" t="s">
        <v>1429</v>
      </c>
      <c r="P1024" s="14"/>
      <c r="R1024" s="10" t="s">
        <v>3712</v>
      </c>
      <c r="S1024" s="4">
        <v>328</v>
      </c>
    </row>
    <row r="1025" spans="1:19" s="10" customFormat="1" ht="51" customHeight="1">
      <c r="A1025" s="4">
        <v>812</v>
      </c>
      <c r="B1025" s="5" t="s">
        <v>2711</v>
      </c>
      <c r="C1025" s="4" t="s">
        <v>2712</v>
      </c>
      <c r="D1025" s="29" t="s">
        <v>2711</v>
      </c>
      <c r="E1025" s="18" t="s">
        <v>280</v>
      </c>
      <c r="F1025" s="3">
        <f t="shared" si="80"/>
        <v>1</v>
      </c>
      <c r="G1025" s="1" t="s">
        <v>16</v>
      </c>
      <c r="H1025" s="3" t="s">
        <v>34</v>
      </c>
      <c r="I1025" s="3">
        <v>1</v>
      </c>
      <c r="J1025" s="3"/>
      <c r="K1025" s="6">
        <v>3125.7799999999997</v>
      </c>
      <c r="L1025" s="6">
        <f t="shared" si="81"/>
        <v>3125.7799999999997</v>
      </c>
      <c r="M1025" s="4" t="s">
        <v>22</v>
      </c>
      <c r="N1025" s="21"/>
      <c r="O1025" s="1" t="s">
        <v>1429</v>
      </c>
      <c r="P1025" s="14"/>
      <c r="R1025" s="10" t="s">
        <v>3712</v>
      </c>
      <c r="S1025" s="4">
        <v>329</v>
      </c>
    </row>
    <row r="1026" spans="1:19" s="10" customFormat="1" ht="51" customHeight="1">
      <c r="A1026" s="4">
        <v>813</v>
      </c>
      <c r="B1026" s="5" t="s">
        <v>2689</v>
      </c>
      <c r="C1026" s="4" t="s">
        <v>2690</v>
      </c>
      <c r="D1026" s="29" t="s">
        <v>2689</v>
      </c>
      <c r="E1026" s="18" t="s">
        <v>28</v>
      </c>
      <c r="F1026" s="3">
        <f t="shared" si="80"/>
        <v>10</v>
      </c>
      <c r="G1026" s="1" t="s">
        <v>16</v>
      </c>
      <c r="H1026" s="3" t="s">
        <v>34</v>
      </c>
      <c r="I1026" s="3">
        <v>2</v>
      </c>
      <c r="J1026" s="3">
        <v>8</v>
      </c>
      <c r="K1026" s="6">
        <v>3125.7799999999997</v>
      </c>
      <c r="L1026" s="6">
        <f t="shared" si="81"/>
        <v>31257.799999999996</v>
      </c>
      <c r="M1026" s="4" t="s">
        <v>22</v>
      </c>
      <c r="N1026" s="21"/>
      <c r="O1026" s="1" t="s">
        <v>1429</v>
      </c>
      <c r="P1026" s="14"/>
      <c r="R1026" s="10" t="s">
        <v>3712</v>
      </c>
      <c r="S1026" s="4">
        <v>330</v>
      </c>
    </row>
    <row r="1027" spans="1:19" s="10" customFormat="1" ht="51" customHeight="1">
      <c r="A1027" s="4">
        <v>814</v>
      </c>
      <c r="B1027" s="5" t="s">
        <v>2621</v>
      </c>
      <c r="C1027" s="4" t="s">
        <v>2622</v>
      </c>
      <c r="D1027" s="29" t="s">
        <v>2621</v>
      </c>
      <c r="E1027" s="18" t="s">
        <v>28</v>
      </c>
      <c r="F1027" s="3">
        <f t="shared" si="80"/>
        <v>2</v>
      </c>
      <c r="G1027" s="1" t="s">
        <v>16</v>
      </c>
      <c r="H1027" s="3" t="s">
        <v>34</v>
      </c>
      <c r="I1027" s="3">
        <v>2</v>
      </c>
      <c r="J1027" s="3"/>
      <c r="K1027" s="6">
        <v>12276.529999999999</v>
      </c>
      <c r="L1027" s="6">
        <f t="shared" si="81"/>
        <v>24553.059999999998</v>
      </c>
      <c r="M1027" s="4" t="s">
        <v>22</v>
      </c>
      <c r="N1027" s="21"/>
      <c r="O1027" s="1" t="s">
        <v>1429</v>
      </c>
      <c r="P1027" s="14"/>
      <c r="R1027" s="10" t="s">
        <v>3712</v>
      </c>
      <c r="S1027" s="4">
        <v>331</v>
      </c>
    </row>
    <row r="1028" spans="1:19" s="10" customFormat="1" ht="51" customHeight="1">
      <c r="A1028" s="4">
        <v>815</v>
      </c>
      <c r="B1028" s="5" t="s">
        <v>2623</v>
      </c>
      <c r="C1028" s="4" t="s">
        <v>2624</v>
      </c>
      <c r="D1028" s="29" t="s">
        <v>2623</v>
      </c>
      <c r="E1028" s="18" t="s">
        <v>280</v>
      </c>
      <c r="F1028" s="3">
        <f t="shared" si="80"/>
        <v>14</v>
      </c>
      <c r="G1028" s="1" t="s">
        <v>16</v>
      </c>
      <c r="H1028" s="3" t="s">
        <v>34</v>
      </c>
      <c r="I1028" s="3">
        <v>2</v>
      </c>
      <c r="J1028" s="3">
        <v>12</v>
      </c>
      <c r="K1028" s="6">
        <v>7477.4699999999993</v>
      </c>
      <c r="L1028" s="6">
        <f t="shared" si="81"/>
        <v>104684.57999999999</v>
      </c>
      <c r="M1028" s="4" t="s">
        <v>22</v>
      </c>
      <c r="N1028" s="21"/>
      <c r="O1028" s="1" t="s">
        <v>1429</v>
      </c>
      <c r="P1028" s="14"/>
      <c r="R1028" s="10" t="s">
        <v>3712</v>
      </c>
      <c r="S1028" s="4">
        <v>332</v>
      </c>
    </row>
    <row r="1029" spans="1:19" s="10" customFormat="1" ht="51" customHeight="1">
      <c r="A1029" s="4">
        <v>816</v>
      </c>
      <c r="B1029" s="5" t="s">
        <v>3135</v>
      </c>
      <c r="C1029" s="4" t="s">
        <v>3136</v>
      </c>
      <c r="D1029" s="29" t="s">
        <v>3135</v>
      </c>
      <c r="E1029" s="18" t="s">
        <v>28</v>
      </c>
      <c r="F1029" s="3">
        <f t="shared" si="80"/>
        <v>5</v>
      </c>
      <c r="G1029" s="1" t="s">
        <v>16</v>
      </c>
      <c r="H1029" s="3" t="s">
        <v>34</v>
      </c>
      <c r="I1029" s="3"/>
      <c r="J1029" s="3">
        <v>5</v>
      </c>
      <c r="K1029" s="6">
        <v>4711.91</v>
      </c>
      <c r="L1029" s="6">
        <f t="shared" si="81"/>
        <v>23559.55</v>
      </c>
      <c r="M1029" s="4" t="s">
        <v>22</v>
      </c>
      <c r="N1029" s="21"/>
      <c r="O1029" s="1" t="s">
        <v>1429</v>
      </c>
      <c r="P1029" s="14"/>
      <c r="R1029" s="10" t="s">
        <v>3712</v>
      </c>
      <c r="S1029" s="4">
        <v>333</v>
      </c>
    </row>
    <row r="1030" spans="1:19" s="10" customFormat="1" ht="51" customHeight="1">
      <c r="A1030" s="4">
        <v>817</v>
      </c>
      <c r="B1030" s="5" t="s">
        <v>2709</v>
      </c>
      <c r="C1030" s="4" t="s">
        <v>2710</v>
      </c>
      <c r="D1030" s="29" t="s">
        <v>2709</v>
      </c>
      <c r="E1030" s="18" t="s">
        <v>28</v>
      </c>
      <c r="F1030" s="3">
        <f t="shared" si="80"/>
        <v>2</v>
      </c>
      <c r="G1030" s="1" t="s">
        <v>16</v>
      </c>
      <c r="H1030" s="3" t="s">
        <v>34</v>
      </c>
      <c r="I1030" s="3">
        <v>2</v>
      </c>
      <c r="J1030" s="3"/>
      <c r="K1030" s="6">
        <v>8802.15</v>
      </c>
      <c r="L1030" s="6">
        <f t="shared" si="81"/>
        <v>17604.3</v>
      </c>
      <c r="M1030" s="4" t="s">
        <v>22</v>
      </c>
      <c r="N1030" s="21"/>
      <c r="O1030" s="1" t="s">
        <v>1429</v>
      </c>
      <c r="P1030" s="14"/>
      <c r="R1030" s="10" t="s">
        <v>3712</v>
      </c>
      <c r="S1030" s="4">
        <v>334</v>
      </c>
    </row>
    <row r="1031" spans="1:19" s="10" customFormat="1" ht="51" customHeight="1">
      <c r="A1031" s="4">
        <v>818</v>
      </c>
      <c r="B1031" s="5" t="s">
        <v>2922</v>
      </c>
      <c r="C1031" s="4" t="s">
        <v>2923</v>
      </c>
      <c r="D1031" s="29" t="s">
        <v>2922</v>
      </c>
      <c r="E1031" s="18" t="s">
        <v>280</v>
      </c>
      <c r="F1031" s="3">
        <f t="shared" si="80"/>
        <v>8</v>
      </c>
      <c r="G1031" s="1" t="s">
        <v>16</v>
      </c>
      <c r="H1031" s="3" t="s">
        <v>34</v>
      </c>
      <c r="I1031" s="3">
        <v>8</v>
      </c>
      <c r="J1031" s="3"/>
      <c r="K1031" s="6">
        <v>4766.0714285714284</v>
      </c>
      <c r="L1031" s="6">
        <f t="shared" si="81"/>
        <v>38128.571428571428</v>
      </c>
      <c r="M1031" s="4" t="s">
        <v>22</v>
      </c>
      <c r="N1031" s="21"/>
      <c r="O1031" s="1" t="s">
        <v>1429</v>
      </c>
      <c r="P1031" s="14"/>
      <c r="R1031" s="10" t="s">
        <v>3712</v>
      </c>
      <c r="S1031" s="4">
        <v>335</v>
      </c>
    </row>
    <row r="1032" spans="1:19" s="10" customFormat="1" ht="51" customHeight="1">
      <c r="A1032" s="4">
        <v>819</v>
      </c>
      <c r="B1032" s="5" t="s">
        <v>2693</v>
      </c>
      <c r="C1032" s="4" t="s">
        <v>2694</v>
      </c>
      <c r="D1032" s="29" t="s">
        <v>2693</v>
      </c>
      <c r="E1032" s="18" t="s">
        <v>280</v>
      </c>
      <c r="F1032" s="3">
        <f t="shared" si="80"/>
        <v>3</v>
      </c>
      <c r="G1032" s="1" t="s">
        <v>16</v>
      </c>
      <c r="H1032" s="3" t="s">
        <v>34</v>
      </c>
      <c r="I1032" s="3">
        <v>3</v>
      </c>
      <c r="J1032" s="3"/>
      <c r="K1032" s="6">
        <v>68104.819999999992</v>
      </c>
      <c r="L1032" s="6">
        <f t="shared" si="81"/>
        <v>204314.45999999996</v>
      </c>
      <c r="M1032" s="4" t="s">
        <v>22</v>
      </c>
      <c r="N1032" s="21"/>
      <c r="O1032" s="1" t="s">
        <v>1429</v>
      </c>
      <c r="P1032" s="14"/>
      <c r="R1032" s="10" t="s">
        <v>3712</v>
      </c>
      <c r="S1032" s="4">
        <v>336</v>
      </c>
    </row>
    <row r="1033" spans="1:19" s="10" customFormat="1" ht="51" customHeight="1">
      <c r="A1033" s="4">
        <v>820</v>
      </c>
      <c r="B1033" s="5" t="s">
        <v>2293</v>
      </c>
      <c r="C1033" s="4" t="s">
        <v>2294</v>
      </c>
      <c r="D1033" s="29" t="s">
        <v>2293</v>
      </c>
      <c r="E1033" s="18" t="s">
        <v>28</v>
      </c>
      <c r="F1033" s="3">
        <f t="shared" si="80"/>
        <v>59</v>
      </c>
      <c r="G1033" s="1" t="s">
        <v>16</v>
      </c>
      <c r="H1033" s="3" t="s">
        <v>34</v>
      </c>
      <c r="I1033" s="3">
        <v>22</v>
      </c>
      <c r="J1033" s="3">
        <v>37</v>
      </c>
      <c r="K1033" s="6">
        <v>1243.75</v>
      </c>
      <c r="L1033" s="6">
        <f t="shared" si="81"/>
        <v>73381.25</v>
      </c>
      <c r="M1033" s="4" t="s">
        <v>119</v>
      </c>
      <c r="N1033" s="21"/>
      <c r="O1033" s="1" t="s">
        <v>2134</v>
      </c>
      <c r="P1033" s="14"/>
      <c r="R1033" s="10" t="s">
        <v>3712</v>
      </c>
      <c r="S1033" s="4">
        <v>337</v>
      </c>
    </row>
    <row r="1034" spans="1:19" s="10" customFormat="1" ht="51" customHeight="1">
      <c r="A1034" s="4">
        <v>821</v>
      </c>
      <c r="B1034" s="5" t="s">
        <v>3146</v>
      </c>
      <c r="C1034" s="4" t="s">
        <v>3147</v>
      </c>
      <c r="D1034" s="29" t="s">
        <v>3146</v>
      </c>
      <c r="E1034" s="18" t="s">
        <v>28</v>
      </c>
      <c r="F1034" s="3">
        <f t="shared" si="80"/>
        <v>1</v>
      </c>
      <c r="G1034" s="1" t="s">
        <v>16</v>
      </c>
      <c r="H1034" s="3" t="s">
        <v>34</v>
      </c>
      <c r="I1034" s="3"/>
      <c r="J1034" s="3">
        <v>1</v>
      </c>
      <c r="K1034" s="6">
        <v>72061.429999999993</v>
      </c>
      <c r="L1034" s="6">
        <f t="shared" si="81"/>
        <v>72061.429999999993</v>
      </c>
      <c r="M1034" s="4" t="s">
        <v>22</v>
      </c>
      <c r="N1034" s="21"/>
      <c r="O1034" s="1" t="s">
        <v>1429</v>
      </c>
      <c r="P1034" s="14"/>
      <c r="R1034" s="10" t="s">
        <v>3712</v>
      </c>
      <c r="S1034" s="4">
        <v>338</v>
      </c>
    </row>
    <row r="1035" spans="1:19" s="10" customFormat="1" ht="51" customHeight="1">
      <c r="A1035" s="4">
        <v>822</v>
      </c>
      <c r="B1035" s="5" t="s">
        <v>2334</v>
      </c>
      <c r="C1035" s="4" t="s">
        <v>2335</v>
      </c>
      <c r="D1035" s="29" t="s">
        <v>2334</v>
      </c>
      <c r="E1035" s="18" t="s">
        <v>875</v>
      </c>
      <c r="F1035" s="3">
        <f t="shared" si="80"/>
        <v>11</v>
      </c>
      <c r="G1035" s="1" t="s">
        <v>16</v>
      </c>
      <c r="H1035" s="3" t="s">
        <v>34</v>
      </c>
      <c r="I1035" s="3"/>
      <c r="J1035" s="3">
        <v>11</v>
      </c>
      <c r="K1035" s="6">
        <v>850</v>
      </c>
      <c r="L1035" s="6">
        <f t="shared" si="81"/>
        <v>9350</v>
      </c>
      <c r="M1035" s="4" t="s">
        <v>119</v>
      </c>
      <c r="N1035" s="21"/>
      <c r="O1035" s="1" t="s">
        <v>2134</v>
      </c>
      <c r="P1035" s="14"/>
      <c r="R1035" s="10" t="s">
        <v>3712</v>
      </c>
      <c r="S1035" s="4">
        <v>339</v>
      </c>
    </row>
    <row r="1036" spans="1:19" s="10" customFormat="1" ht="51" customHeight="1">
      <c r="A1036" s="4">
        <v>823</v>
      </c>
      <c r="B1036" s="5" t="s">
        <v>2731</v>
      </c>
      <c r="C1036" s="4" t="s">
        <v>2732</v>
      </c>
      <c r="D1036" s="29" t="s">
        <v>2731</v>
      </c>
      <c r="E1036" s="18" t="s">
        <v>28</v>
      </c>
      <c r="F1036" s="3">
        <f t="shared" si="80"/>
        <v>2</v>
      </c>
      <c r="G1036" s="1" t="s">
        <v>16</v>
      </c>
      <c r="H1036" s="3" t="s">
        <v>34</v>
      </c>
      <c r="I1036" s="3">
        <v>2</v>
      </c>
      <c r="J1036" s="3"/>
      <c r="K1036" s="6">
        <v>17796.03</v>
      </c>
      <c r="L1036" s="6">
        <f t="shared" si="81"/>
        <v>35592.06</v>
      </c>
      <c r="M1036" s="4" t="s">
        <v>22</v>
      </c>
      <c r="N1036" s="21"/>
      <c r="O1036" s="1" t="s">
        <v>1429</v>
      </c>
      <c r="P1036" s="14"/>
      <c r="R1036" s="10" t="s">
        <v>3712</v>
      </c>
      <c r="S1036" s="4">
        <v>340</v>
      </c>
    </row>
    <row r="1037" spans="1:19" s="10" customFormat="1" ht="51" customHeight="1">
      <c r="A1037" s="4">
        <v>824</v>
      </c>
      <c r="B1037" s="5" t="s">
        <v>2974</v>
      </c>
      <c r="C1037" s="4" t="s">
        <v>2975</v>
      </c>
      <c r="D1037" s="29" t="s">
        <v>2974</v>
      </c>
      <c r="E1037" s="18" t="s">
        <v>28</v>
      </c>
      <c r="F1037" s="3">
        <f t="shared" si="80"/>
        <v>2</v>
      </c>
      <c r="G1037" s="1" t="s">
        <v>16</v>
      </c>
      <c r="H1037" s="3" t="s">
        <v>34</v>
      </c>
      <c r="I1037" s="3">
        <v>2</v>
      </c>
      <c r="J1037" s="3"/>
      <c r="K1037" s="6">
        <v>2866.0714285714284</v>
      </c>
      <c r="L1037" s="6">
        <f t="shared" si="81"/>
        <v>5732.1428571428569</v>
      </c>
      <c r="M1037" s="4" t="s">
        <v>22</v>
      </c>
      <c r="N1037" s="21"/>
      <c r="O1037" s="1" t="s">
        <v>1429</v>
      </c>
      <c r="P1037" s="14"/>
      <c r="R1037" s="10" t="s">
        <v>3712</v>
      </c>
      <c r="S1037" s="4">
        <v>341</v>
      </c>
    </row>
    <row r="1038" spans="1:19" s="10" customFormat="1" ht="51" customHeight="1">
      <c r="A1038" s="4">
        <v>825</v>
      </c>
      <c r="B1038" s="5" t="s">
        <v>2687</v>
      </c>
      <c r="C1038" s="4" t="s">
        <v>2688</v>
      </c>
      <c r="D1038" s="29" t="s">
        <v>2687</v>
      </c>
      <c r="E1038" s="18" t="s">
        <v>280</v>
      </c>
      <c r="F1038" s="3">
        <f t="shared" si="80"/>
        <v>8</v>
      </c>
      <c r="G1038" s="1" t="s">
        <v>16</v>
      </c>
      <c r="H1038" s="3" t="s">
        <v>34</v>
      </c>
      <c r="I1038" s="3">
        <v>5</v>
      </c>
      <c r="J1038" s="3">
        <v>3</v>
      </c>
      <c r="K1038" s="6">
        <v>3689.35</v>
      </c>
      <c r="L1038" s="6">
        <f t="shared" si="81"/>
        <v>29514.799999999999</v>
      </c>
      <c r="M1038" s="4" t="s">
        <v>22</v>
      </c>
      <c r="N1038" s="21"/>
      <c r="O1038" s="1" t="s">
        <v>1429</v>
      </c>
      <c r="P1038" s="14"/>
      <c r="R1038" s="10" t="s">
        <v>3712</v>
      </c>
      <c r="S1038" s="4">
        <v>342</v>
      </c>
    </row>
    <row r="1039" spans="1:19" s="10" customFormat="1" ht="51" customHeight="1">
      <c r="A1039" s="4">
        <v>826</v>
      </c>
      <c r="B1039" s="5" t="s">
        <v>2992</v>
      </c>
      <c r="C1039" s="4" t="s">
        <v>2993</v>
      </c>
      <c r="D1039" s="29" t="s">
        <v>2992</v>
      </c>
      <c r="E1039" s="18" t="s">
        <v>28</v>
      </c>
      <c r="F1039" s="3">
        <f t="shared" si="80"/>
        <v>3</v>
      </c>
      <c r="G1039" s="1" t="s">
        <v>16</v>
      </c>
      <c r="H1039" s="3" t="s">
        <v>34</v>
      </c>
      <c r="I1039" s="3">
        <v>3</v>
      </c>
      <c r="J1039" s="3"/>
      <c r="K1039" s="6">
        <v>1432.1428571428571</v>
      </c>
      <c r="L1039" s="6">
        <f t="shared" si="81"/>
        <v>4296.4285714285716</v>
      </c>
      <c r="M1039" s="4" t="s">
        <v>22</v>
      </c>
      <c r="N1039" s="21"/>
      <c r="O1039" s="1" t="s">
        <v>1429</v>
      </c>
      <c r="P1039" s="14"/>
      <c r="R1039" s="10" t="s">
        <v>3712</v>
      </c>
      <c r="S1039" s="4">
        <v>343</v>
      </c>
    </row>
    <row r="1040" spans="1:19" s="10" customFormat="1" ht="51" customHeight="1">
      <c r="A1040" s="4">
        <v>827</v>
      </c>
      <c r="B1040" s="5" t="s">
        <v>2715</v>
      </c>
      <c r="C1040" s="4" t="s">
        <v>2716</v>
      </c>
      <c r="D1040" s="29" t="s">
        <v>2715</v>
      </c>
      <c r="E1040" s="18" t="s">
        <v>28</v>
      </c>
      <c r="F1040" s="3">
        <f t="shared" si="80"/>
        <v>1</v>
      </c>
      <c r="G1040" s="1" t="s">
        <v>16</v>
      </c>
      <c r="H1040" s="3" t="s">
        <v>34</v>
      </c>
      <c r="I1040" s="3">
        <v>1</v>
      </c>
      <c r="J1040" s="3"/>
      <c r="K1040" s="6">
        <v>15280.3</v>
      </c>
      <c r="L1040" s="6">
        <f t="shared" si="81"/>
        <v>15280.3</v>
      </c>
      <c r="M1040" s="4" t="s">
        <v>22</v>
      </c>
      <c r="N1040" s="21"/>
      <c r="O1040" s="1" t="s">
        <v>1429</v>
      </c>
      <c r="P1040" s="14"/>
      <c r="R1040" s="10" t="s">
        <v>3712</v>
      </c>
      <c r="S1040" s="4">
        <v>344</v>
      </c>
    </row>
    <row r="1041" spans="1:22" s="10" customFormat="1" ht="51" customHeight="1">
      <c r="A1041" s="4">
        <v>828</v>
      </c>
      <c r="B1041" s="5" t="s">
        <v>2701</v>
      </c>
      <c r="C1041" s="4" t="s">
        <v>2702</v>
      </c>
      <c r="D1041" s="29" t="s">
        <v>2701</v>
      </c>
      <c r="E1041" s="18" t="s">
        <v>280</v>
      </c>
      <c r="F1041" s="3">
        <f t="shared" si="80"/>
        <v>7</v>
      </c>
      <c r="G1041" s="1" t="s">
        <v>16</v>
      </c>
      <c r="H1041" s="3" t="s">
        <v>34</v>
      </c>
      <c r="I1041" s="3">
        <v>7</v>
      </c>
      <c r="J1041" s="3"/>
      <c r="K1041" s="6">
        <v>12532.169999999998</v>
      </c>
      <c r="L1041" s="6">
        <f t="shared" si="81"/>
        <v>87725.189999999988</v>
      </c>
      <c r="M1041" s="4" t="s">
        <v>22</v>
      </c>
      <c r="N1041" s="21"/>
      <c r="O1041" s="1" t="s">
        <v>1429</v>
      </c>
      <c r="P1041" s="14"/>
      <c r="R1041" s="10" t="s">
        <v>3712</v>
      </c>
      <c r="S1041" s="4">
        <v>345</v>
      </c>
    </row>
    <row r="1042" spans="1:22" s="10" customFormat="1" ht="51" customHeight="1">
      <c r="A1042" s="4">
        <v>829</v>
      </c>
      <c r="B1042" s="5" t="s">
        <v>1913</v>
      </c>
      <c r="C1042" s="4" t="s">
        <v>1914</v>
      </c>
      <c r="D1042" s="2" t="s">
        <v>1913</v>
      </c>
      <c r="E1042" s="18" t="s">
        <v>28</v>
      </c>
      <c r="F1042" s="3">
        <f t="shared" ref="F1042:F1073" si="82">I1042+J1042</f>
        <v>54</v>
      </c>
      <c r="G1042" s="1" t="s">
        <v>16</v>
      </c>
      <c r="H1042" s="3" t="s">
        <v>34</v>
      </c>
      <c r="I1042" s="13">
        <v>54</v>
      </c>
      <c r="J1042" s="5"/>
      <c r="K1042" s="13">
        <v>406.24999999999994</v>
      </c>
      <c r="L1042" s="6">
        <f t="shared" ref="L1042:L1073" si="83">F1042*K1042</f>
        <v>21937.499999999996</v>
      </c>
      <c r="M1042" s="4" t="s">
        <v>22</v>
      </c>
      <c r="N1042" s="1" t="s">
        <v>1429</v>
      </c>
      <c r="O1042" s="1"/>
      <c r="P1042" s="14"/>
      <c r="R1042" s="10" t="s">
        <v>2118</v>
      </c>
      <c r="S1042" s="4">
        <v>102</v>
      </c>
    </row>
    <row r="1043" spans="1:22" s="10" customFormat="1" ht="51" customHeight="1">
      <c r="A1043" s="4">
        <v>830</v>
      </c>
      <c r="B1043" s="5" t="s">
        <v>1889</v>
      </c>
      <c r="C1043" s="4" t="s">
        <v>1890</v>
      </c>
      <c r="D1043" s="2" t="s">
        <v>1889</v>
      </c>
      <c r="E1043" s="18" t="s">
        <v>328</v>
      </c>
      <c r="F1043" s="3">
        <f t="shared" si="82"/>
        <v>10</v>
      </c>
      <c r="G1043" s="1" t="s">
        <v>16</v>
      </c>
      <c r="H1043" s="3" t="s">
        <v>34</v>
      </c>
      <c r="I1043" s="13">
        <v>10</v>
      </c>
      <c r="J1043" s="5"/>
      <c r="K1043" s="13">
        <v>812.49999999999989</v>
      </c>
      <c r="L1043" s="6">
        <f t="shared" si="83"/>
        <v>8124.9999999999991</v>
      </c>
      <c r="M1043" s="4" t="s">
        <v>22</v>
      </c>
      <c r="N1043" s="1" t="s">
        <v>1429</v>
      </c>
      <c r="O1043" s="1"/>
      <c r="P1043" s="14"/>
      <c r="R1043" s="10" t="s">
        <v>2118</v>
      </c>
      <c r="S1043" s="4">
        <v>103</v>
      </c>
    </row>
    <row r="1044" spans="1:22" s="10" customFormat="1" ht="51" customHeight="1">
      <c r="A1044" s="4">
        <v>831</v>
      </c>
      <c r="B1044" s="5" t="s">
        <v>1887</v>
      </c>
      <c r="C1044" s="4" t="s">
        <v>1888</v>
      </c>
      <c r="D1044" s="2" t="s">
        <v>1887</v>
      </c>
      <c r="E1044" s="18" t="s">
        <v>328</v>
      </c>
      <c r="F1044" s="3">
        <f t="shared" si="82"/>
        <v>10</v>
      </c>
      <c r="G1044" s="1" t="s">
        <v>16</v>
      </c>
      <c r="H1044" s="3" t="s">
        <v>34</v>
      </c>
      <c r="I1044" s="13">
        <v>10</v>
      </c>
      <c r="J1044" s="5"/>
      <c r="K1044" s="13">
        <v>580.35714285714278</v>
      </c>
      <c r="L1044" s="6">
        <f t="shared" si="83"/>
        <v>5803.5714285714275</v>
      </c>
      <c r="M1044" s="4" t="s">
        <v>22</v>
      </c>
      <c r="N1044" s="1" t="s">
        <v>1429</v>
      </c>
      <c r="O1044" s="1"/>
      <c r="P1044" s="14"/>
      <c r="R1044" s="10" t="s">
        <v>2118</v>
      </c>
      <c r="S1044" s="4">
        <v>104</v>
      </c>
    </row>
    <row r="1045" spans="1:22" s="10" customFormat="1" ht="51" customHeight="1">
      <c r="A1045" s="4">
        <v>832</v>
      </c>
      <c r="B1045" s="5" t="s">
        <v>3216</v>
      </c>
      <c r="C1045" s="4" t="s">
        <v>3217</v>
      </c>
      <c r="D1045" s="29" t="s">
        <v>3216</v>
      </c>
      <c r="E1045" s="18" t="s">
        <v>1793</v>
      </c>
      <c r="F1045" s="3">
        <f t="shared" si="82"/>
        <v>20</v>
      </c>
      <c r="G1045" s="1" t="s">
        <v>16</v>
      </c>
      <c r="H1045" s="3" t="s">
        <v>34</v>
      </c>
      <c r="I1045" s="3"/>
      <c r="J1045" s="3">
        <v>20</v>
      </c>
      <c r="K1045" s="6">
        <v>1464.2857142857142</v>
      </c>
      <c r="L1045" s="6">
        <f t="shared" si="83"/>
        <v>29285.714285714283</v>
      </c>
      <c r="M1045" s="4" t="s">
        <v>22</v>
      </c>
      <c r="N1045" s="21"/>
      <c r="O1045" s="1" t="s">
        <v>1429</v>
      </c>
      <c r="P1045" s="14"/>
      <c r="R1045" s="10" t="s">
        <v>3712</v>
      </c>
      <c r="S1045" s="4">
        <v>346</v>
      </c>
    </row>
    <row r="1046" spans="1:22" s="10" customFormat="1" ht="51" customHeight="1">
      <c r="A1046" s="4">
        <v>833</v>
      </c>
      <c r="B1046" s="5" t="s">
        <v>2453</v>
      </c>
      <c r="C1046" s="4" t="s">
        <v>2454</v>
      </c>
      <c r="D1046" s="29" t="s">
        <v>2453</v>
      </c>
      <c r="E1046" s="18" t="s">
        <v>328</v>
      </c>
      <c r="F1046" s="3">
        <f t="shared" si="82"/>
        <v>2</v>
      </c>
      <c r="G1046" s="1" t="s">
        <v>16</v>
      </c>
      <c r="H1046" s="3" t="s">
        <v>34</v>
      </c>
      <c r="I1046" s="3">
        <v>2</v>
      </c>
      <c r="J1046" s="3"/>
      <c r="K1046" s="6">
        <v>8655.3571428571413</v>
      </c>
      <c r="L1046" s="6">
        <f t="shared" si="83"/>
        <v>17310.714285714283</v>
      </c>
      <c r="M1046" s="4" t="s">
        <v>119</v>
      </c>
      <c r="N1046" s="21"/>
      <c r="O1046" s="1" t="s">
        <v>2134</v>
      </c>
      <c r="P1046" s="14"/>
      <c r="R1046" s="10" t="s">
        <v>3712</v>
      </c>
      <c r="S1046" s="4">
        <v>347</v>
      </c>
    </row>
    <row r="1047" spans="1:22" s="10" customFormat="1" ht="51" customHeight="1">
      <c r="A1047" s="4">
        <v>834</v>
      </c>
      <c r="B1047" s="19" t="s">
        <v>1127</v>
      </c>
      <c r="C1047" s="4" t="s">
        <v>1128</v>
      </c>
      <c r="D1047" s="29" t="s">
        <v>1127</v>
      </c>
      <c r="E1047" s="18" t="s">
        <v>28</v>
      </c>
      <c r="F1047" s="3">
        <f t="shared" si="82"/>
        <v>30</v>
      </c>
      <c r="G1047" s="1" t="s">
        <v>16</v>
      </c>
      <c r="H1047" s="3" t="s">
        <v>34</v>
      </c>
      <c r="I1047" s="5"/>
      <c r="J1047" s="5">
        <v>30</v>
      </c>
      <c r="K1047" s="5">
        <v>141</v>
      </c>
      <c r="L1047" s="6">
        <f t="shared" si="83"/>
        <v>4230</v>
      </c>
      <c r="M1047" s="4" t="s">
        <v>22</v>
      </c>
      <c r="N1047" s="41"/>
      <c r="O1047" s="1" t="s">
        <v>35</v>
      </c>
      <c r="P1047" s="14"/>
      <c r="Q1047" s="32"/>
      <c r="R1047" s="32" t="s">
        <v>1430</v>
      </c>
      <c r="S1047" s="4">
        <v>19</v>
      </c>
      <c r="T1047" s="32"/>
      <c r="U1047" s="32"/>
      <c r="V1047" s="32"/>
    </row>
    <row r="1048" spans="1:22" s="10" customFormat="1" ht="51" customHeight="1">
      <c r="A1048" s="4">
        <v>835</v>
      </c>
      <c r="B1048" s="19" t="s">
        <v>1129</v>
      </c>
      <c r="C1048" s="4" t="s">
        <v>1130</v>
      </c>
      <c r="D1048" s="29" t="s">
        <v>1129</v>
      </c>
      <c r="E1048" s="18" t="s">
        <v>28</v>
      </c>
      <c r="F1048" s="3">
        <f t="shared" si="82"/>
        <v>60</v>
      </c>
      <c r="G1048" s="1" t="s">
        <v>16</v>
      </c>
      <c r="H1048" s="3" t="s">
        <v>34</v>
      </c>
      <c r="I1048" s="5"/>
      <c r="J1048" s="5">
        <v>60</v>
      </c>
      <c r="K1048" s="5">
        <v>113</v>
      </c>
      <c r="L1048" s="6">
        <f t="shared" si="83"/>
        <v>6780</v>
      </c>
      <c r="M1048" s="4" t="s">
        <v>22</v>
      </c>
      <c r="N1048" s="41"/>
      <c r="O1048" s="1" t="s">
        <v>35</v>
      </c>
      <c r="P1048" s="14"/>
      <c r="Q1048" s="32"/>
      <c r="R1048" s="32" t="s">
        <v>1430</v>
      </c>
      <c r="S1048" s="4">
        <v>20</v>
      </c>
      <c r="T1048" s="32"/>
      <c r="U1048" s="32"/>
      <c r="V1048" s="32"/>
    </row>
    <row r="1049" spans="1:22" s="10" customFormat="1" ht="51" customHeight="1">
      <c r="A1049" s="4">
        <v>836</v>
      </c>
      <c r="B1049" s="19" t="s">
        <v>1112</v>
      </c>
      <c r="C1049" s="4" t="s">
        <v>1063</v>
      </c>
      <c r="D1049" s="29" t="s">
        <v>1112</v>
      </c>
      <c r="E1049" s="18" t="s">
        <v>28</v>
      </c>
      <c r="F1049" s="3">
        <f t="shared" si="82"/>
        <v>20</v>
      </c>
      <c r="G1049" s="1" t="s">
        <v>16</v>
      </c>
      <c r="H1049" s="3" t="s">
        <v>34</v>
      </c>
      <c r="I1049" s="5">
        <v>16</v>
      </c>
      <c r="J1049" s="5">
        <v>4</v>
      </c>
      <c r="K1049" s="5">
        <v>11604</v>
      </c>
      <c r="L1049" s="6">
        <f t="shared" si="83"/>
        <v>232080</v>
      </c>
      <c r="M1049" s="4" t="s">
        <v>22</v>
      </c>
      <c r="N1049" s="41"/>
      <c r="O1049" s="1" t="s">
        <v>35</v>
      </c>
      <c r="P1049" s="14"/>
      <c r="Q1049" s="32"/>
      <c r="R1049" s="32" t="s">
        <v>1430</v>
      </c>
      <c r="S1049" s="4">
        <v>21</v>
      </c>
      <c r="T1049" s="32"/>
      <c r="U1049" s="32"/>
      <c r="V1049" s="32"/>
    </row>
    <row r="1050" spans="1:22" s="10" customFormat="1" ht="51" customHeight="1">
      <c r="A1050" s="4">
        <v>837</v>
      </c>
      <c r="B1050" s="5" t="s">
        <v>2982</v>
      </c>
      <c r="C1050" s="4" t="s">
        <v>2983</v>
      </c>
      <c r="D1050" s="29" t="s">
        <v>2982</v>
      </c>
      <c r="E1050" s="18" t="s">
        <v>28</v>
      </c>
      <c r="F1050" s="3">
        <f t="shared" si="82"/>
        <v>13</v>
      </c>
      <c r="G1050" s="1" t="s">
        <v>16</v>
      </c>
      <c r="H1050" s="3" t="s">
        <v>34</v>
      </c>
      <c r="I1050" s="3">
        <v>13</v>
      </c>
      <c r="J1050" s="3"/>
      <c r="K1050" s="6">
        <v>837.49999999999989</v>
      </c>
      <c r="L1050" s="6">
        <f t="shared" si="83"/>
        <v>10887.499999999998</v>
      </c>
      <c r="M1050" s="4" t="s">
        <v>22</v>
      </c>
      <c r="N1050" s="21"/>
      <c r="O1050" s="1" t="s">
        <v>1429</v>
      </c>
      <c r="P1050" s="14"/>
      <c r="R1050" s="10" t="s">
        <v>3712</v>
      </c>
      <c r="S1050" s="4">
        <v>348</v>
      </c>
    </row>
    <row r="1051" spans="1:22" s="10" customFormat="1" ht="51" customHeight="1">
      <c r="A1051" s="4">
        <v>838</v>
      </c>
      <c r="B1051" s="5" t="s">
        <v>2980</v>
      </c>
      <c r="C1051" s="4" t="s">
        <v>2981</v>
      </c>
      <c r="D1051" s="29" t="s">
        <v>2980</v>
      </c>
      <c r="E1051" s="18" t="s">
        <v>28</v>
      </c>
      <c r="F1051" s="3">
        <f t="shared" si="82"/>
        <v>13</v>
      </c>
      <c r="G1051" s="1" t="s">
        <v>16</v>
      </c>
      <c r="H1051" s="3" t="s">
        <v>34</v>
      </c>
      <c r="I1051" s="3">
        <v>13</v>
      </c>
      <c r="J1051" s="3"/>
      <c r="K1051" s="6">
        <v>1569.6428571428569</v>
      </c>
      <c r="L1051" s="6">
        <f t="shared" si="83"/>
        <v>20405.357142857138</v>
      </c>
      <c r="M1051" s="4" t="s">
        <v>22</v>
      </c>
      <c r="N1051" s="21"/>
      <c r="O1051" s="1" t="s">
        <v>1429</v>
      </c>
      <c r="P1051" s="14"/>
      <c r="R1051" s="10" t="s">
        <v>3712</v>
      </c>
      <c r="S1051" s="4">
        <v>349</v>
      </c>
    </row>
    <row r="1052" spans="1:22" s="10" customFormat="1" ht="51" customHeight="1">
      <c r="A1052" s="4">
        <v>839</v>
      </c>
      <c r="B1052" s="5" t="s">
        <v>3196</v>
      </c>
      <c r="C1052" s="4" t="s">
        <v>3197</v>
      </c>
      <c r="D1052" s="29" t="s">
        <v>3196</v>
      </c>
      <c r="E1052" s="18" t="s">
        <v>28</v>
      </c>
      <c r="F1052" s="3">
        <f t="shared" si="82"/>
        <v>10</v>
      </c>
      <c r="G1052" s="1" t="s">
        <v>16</v>
      </c>
      <c r="H1052" s="3" t="s">
        <v>34</v>
      </c>
      <c r="I1052" s="3"/>
      <c r="J1052" s="3">
        <v>10</v>
      </c>
      <c r="K1052" s="6">
        <v>139.28571428571428</v>
      </c>
      <c r="L1052" s="6">
        <f t="shared" si="83"/>
        <v>1392.8571428571427</v>
      </c>
      <c r="M1052" s="4" t="s">
        <v>22</v>
      </c>
      <c r="N1052" s="21"/>
      <c r="O1052" s="1" t="s">
        <v>1429</v>
      </c>
      <c r="P1052" s="14"/>
      <c r="R1052" s="10" t="s">
        <v>3712</v>
      </c>
      <c r="S1052" s="4">
        <v>350</v>
      </c>
    </row>
    <row r="1053" spans="1:22" s="10" customFormat="1" ht="51" customHeight="1">
      <c r="A1053" s="4">
        <v>840</v>
      </c>
      <c r="B1053" s="5" t="s">
        <v>3198</v>
      </c>
      <c r="C1053" s="4" t="s">
        <v>3199</v>
      </c>
      <c r="D1053" s="29" t="s">
        <v>3198</v>
      </c>
      <c r="E1053" s="18" t="s">
        <v>28</v>
      </c>
      <c r="F1053" s="3">
        <f t="shared" si="82"/>
        <v>10</v>
      </c>
      <c r="G1053" s="1" t="s">
        <v>16</v>
      </c>
      <c r="H1053" s="3" t="s">
        <v>34</v>
      </c>
      <c r="I1053" s="3"/>
      <c r="J1053" s="3">
        <v>10</v>
      </c>
      <c r="K1053" s="6">
        <v>419.64285714285711</v>
      </c>
      <c r="L1053" s="6">
        <f t="shared" si="83"/>
        <v>4196.4285714285706</v>
      </c>
      <c r="M1053" s="4" t="s">
        <v>22</v>
      </c>
      <c r="N1053" s="21"/>
      <c r="O1053" s="1" t="s">
        <v>1429</v>
      </c>
      <c r="P1053" s="14"/>
      <c r="R1053" s="10" t="s">
        <v>3712</v>
      </c>
      <c r="S1053" s="4">
        <v>351</v>
      </c>
    </row>
    <row r="1054" spans="1:22" s="10" customFormat="1" ht="51" customHeight="1">
      <c r="A1054" s="4">
        <v>841</v>
      </c>
      <c r="B1054" s="5" t="s">
        <v>3250</v>
      </c>
      <c r="C1054" s="4" t="s">
        <v>3251</v>
      </c>
      <c r="D1054" s="29" t="s">
        <v>3250</v>
      </c>
      <c r="E1054" s="18" t="s">
        <v>28</v>
      </c>
      <c r="F1054" s="3">
        <f t="shared" si="82"/>
        <v>10</v>
      </c>
      <c r="G1054" s="1" t="s">
        <v>16</v>
      </c>
      <c r="H1054" s="3" t="s">
        <v>34</v>
      </c>
      <c r="I1054" s="3"/>
      <c r="J1054" s="3">
        <v>10</v>
      </c>
      <c r="K1054" s="6">
        <v>509.8214285714285</v>
      </c>
      <c r="L1054" s="6">
        <f t="shared" si="83"/>
        <v>5098.2142857142853</v>
      </c>
      <c r="M1054" s="4" t="s">
        <v>22</v>
      </c>
      <c r="N1054" s="21"/>
      <c r="O1054" s="1" t="s">
        <v>1429</v>
      </c>
      <c r="P1054" s="14"/>
      <c r="R1054" s="10" t="s">
        <v>3712</v>
      </c>
      <c r="S1054" s="4">
        <v>352</v>
      </c>
    </row>
    <row r="1055" spans="1:22" s="10" customFormat="1" ht="51" customHeight="1">
      <c r="A1055" s="4">
        <v>842</v>
      </c>
      <c r="B1055" s="5" t="s">
        <v>2818</v>
      </c>
      <c r="C1055" s="4" t="s">
        <v>2819</v>
      </c>
      <c r="D1055" s="29" t="s">
        <v>2818</v>
      </c>
      <c r="E1055" s="18" t="s">
        <v>28</v>
      </c>
      <c r="F1055" s="3">
        <f t="shared" si="82"/>
        <v>15</v>
      </c>
      <c r="G1055" s="1" t="s">
        <v>16</v>
      </c>
      <c r="H1055" s="3" t="s">
        <v>34</v>
      </c>
      <c r="I1055" s="3">
        <v>15</v>
      </c>
      <c r="J1055" s="3"/>
      <c r="K1055" s="6">
        <v>629.46428571428567</v>
      </c>
      <c r="L1055" s="6">
        <f t="shared" si="83"/>
        <v>9441.9642857142844</v>
      </c>
      <c r="M1055" s="4" t="s">
        <v>22</v>
      </c>
      <c r="N1055" s="21"/>
      <c r="O1055" s="1" t="s">
        <v>1429</v>
      </c>
      <c r="P1055" s="14"/>
      <c r="R1055" s="10" t="s">
        <v>3712</v>
      </c>
      <c r="S1055" s="4">
        <v>353</v>
      </c>
    </row>
    <row r="1056" spans="1:22" s="10" customFormat="1" ht="51" customHeight="1">
      <c r="A1056" s="4">
        <v>843</v>
      </c>
      <c r="B1056" s="5" t="s">
        <v>2834</v>
      </c>
      <c r="C1056" s="4" t="s">
        <v>2835</v>
      </c>
      <c r="D1056" s="29" t="s">
        <v>2834</v>
      </c>
      <c r="E1056" s="18" t="s">
        <v>28</v>
      </c>
      <c r="F1056" s="3">
        <f t="shared" si="82"/>
        <v>5</v>
      </c>
      <c r="G1056" s="1" t="s">
        <v>16</v>
      </c>
      <c r="H1056" s="3" t="s">
        <v>34</v>
      </c>
      <c r="I1056" s="3">
        <v>5</v>
      </c>
      <c r="J1056" s="3"/>
      <c r="K1056" s="6">
        <v>1364.2857142857142</v>
      </c>
      <c r="L1056" s="6">
        <f t="shared" si="83"/>
        <v>6821.4285714285706</v>
      </c>
      <c r="M1056" s="4" t="s">
        <v>22</v>
      </c>
      <c r="N1056" s="21"/>
      <c r="O1056" s="1" t="s">
        <v>1429</v>
      </c>
      <c r="P1056" s="14"/>
      <c r="R1056" s="10" t="s">
        <v>3712</v>
      </c>
      <c r="S1056" s="4">
        <v>354</v>
      </c>
    </row>
    <row r="1057" spans="1:22" s="10" customFormat="1" ht="51" customHeight="1">
      <c r="A1057" s="4">
        <v>844</v>
      </c>
      <c r="B1057" s="5" t="s">
        <v>2858</v>
      </c>
      <c r="C1057" s="4" t="s">
        <v>2859</v>
      </c>
      <c r="D1057" s="29" t="s">
        <v>2858</v>
      </c>
      <c r="E1057" s="18" t="s">
        <v>28</v>
      </c>
      <c r="F1057" s="3">
        <f t="shared" si="82"/>
        <v>13</v>
      </c>
      <c r="G1057" s="1" t="s">
        <v>16</v>
      </c>
      <c r="H1057" s="3" t="s">
        <v>34</v>
      </c>
      <c r="I1057" s="3">
        <v>13</v>
      </c>
      <c r="J1057" s="3"/>
      <c r="K1057" s="6">
        <v>787.49999999999989</v>
      </c>
      <c r="L1057" s="6">
        <f t="shared" si="83"/>
        <v>10237.499999999998</v>
      </c>
      <c r="M1057" s="4" t="s">
        <v>22</v>
      </c>
      <c r="N1057" s="21"/>
      <c r="O1057" s="1" t="s">
        <v>1429</v>
      </c>
      <c r="P1057" s="14"/>
      <c r="R1057" s="10" t="s">
        <v>3712</v>
      </c>
      <c r="S1057" s="4">
        <v>355</v>
      </c>
    </row>
    <row r="1058" spans="1:22" s="10" customFormat="1" ht="51" customHeight="1">
      <c r="A1058" s="4">
        <v>845</v>
      </c>
      <c r="B1058" s="5" t="s">
        <v>2655</v>
      </c>
      <c r="C1058" s="4" t="s">
        <v>2656</v>
      </c>
      <c r="D1058" s="29" t="s">
        <v>2655</v>
      </c>
      <c r="E1058" s="18" t="s">
        <v>280</v>
      </c>
      <c r="F1058" s="3">
        <f t="shared" si="82"/>
        <v>1</v>
      </c>
      <c r="G1058" s="1" t="s">
        <v>16</v>
      </c>
      <c r="H1058" s="3" t="s">
        <v>34</v>
      </c>
      <c r="I1058" s="3">
        <v>1</v>
      </c>
      <c r="J1058" s="3"/>
      <c r="K1058" s="6">
        <v>1173.6199999999999</v>
      </c>
      <c r="L1058" s="6">
        <f t="shared" si="83"/>
        <v>1173.6199999999999</v>
      </c>
      <c r="M1058" s="4" t="s">
        <v>22</v>
      </c>
      <c r="N1058" s="21"/>
      <c r="O1058" s="1" t="s">
        <v>1429</v>
      </c>
      <c r="P1058" s="14"/>
      <c r="R1058" s="10" t="s">
        <v>3712</v>
      </c>
      <c r="S1058" s="4">
        <v>356</v>
      </c>
    </row>
    <row r="1059" spans="1:22" s="10" customFormat="1" ht="51" customHeight="1">
      <c r="A1059" s="4">
        <v>846</v>
      </c>
      <c r="B1059" s="5" t="s">
        <v>2657</v>
      </c>
      <c r="C1059" s="4" t="s">
        <v>2658</v>
      </c>
      <c r="D1059" s="29" t="s">
        <v>2657</v>
      </c>
      <c r="E1059" s="18" t="s">
        <v>280</v>
      </c>
      <c r="F1059" s="3">
        <f t="shared" si="82"/>
        <v>1</v>
      </c>
      <c r="G1059" s="1" t="s">
        <v>16</v>
      </c>
      <c r="H1059" s="3" t="s">
        <v>34</v>
      </c>
      <c r="I1059" s="3">
        <v>1</v>
      </c>
      <c r="J1059" s="3"/>
      <c r="K1059" s="6">
        <v>1249.1499999999999</v>
      </c>
      <c r="L1059" s="6">
        <f t="shared" si="83"/>
        <v>1249.1499999999999</v>
      </c>
      <c r="M1059" s="4" t="s">
        <v>22</v>
      </c>
      <c r="N1059" s="21"/>
      <c r="O1059" s="1" t="s">
        <v>1429</v>
      </c>
      <c r="P1059" s="14"/>
      <c r="R1059" s="10" t="s">
        <v>3712</v>
      </c>
      <c r="S1059" s="4">
        <v>357</v>
      </c>
    </row>
    <row r="1060" spans="1:22" s="10" customFormat="1" ht="51" customHeight="1">
      <c r="A1060" s="4">
        <v>847</v>
      </c>
      <c r="B1060" s="19" t="s">
        <v>1000</v>
      </c>
      <c r="C1060" s="4" t="s">
        <v>1001</v>
      </c>
      <c r="D1060" s="29" t="s">
        <v>1002</v>
      </c>
      <c r="E1060" s="18" t="s">
        <v>366</v>
      </c>
      <c r="F1060" s="3">
        <f t="shared" si="82"/>
        <v>30</v>
      </c>
      <c r="G1060" s="1" t="s">
        <v>16</v>
      </c>
      <c r="H1060" s="3" t="s">
        <v>34</v>
      </c>
      <c r="I1060" s="5"/>
      <c r="J1060" s="5">
        <v>30</v>
      </c>
      <c r="K1060" s="5">
        <v>1138.3900000000001</v>
      </c>
      <c r="L1060" s="6">
        <f t="shared" si="83"/>
        <v>34151.700000000004</v>
      </c>
      <c r="M1060" s="4" t="s">
        <v>119</v>
      </c>
      <c r="N1060" s="41"/>
      <c r="O1060" s="1" t="s">
        <v>43</v>
      </c>
      <c r="P1060" s="14"/>
      <c r="Q1060" s="32"/>
      <c r="R1060" s="32" t="s">
        <v>2022</v>
      </c>
      <c r="S1060" s="4">
        <v>58</v>
      </c>
      <c r="T1060" s="32"/>
      <c r="U1060" s="32"/>
      <c r="V1060" s="32"/>
    </row>
    <row r="1061" spans="1:22" s="10" customFormat="1" ht="51" customHeight="1">
      <c r="A1061" s="4">
        <v>848</v>
      </c>
      <c r="B1061" s="19" t="s">
        <v>1005</v>
      </c>
      <c r="C1061" s="4" t="s">
        <v>1006</v>
      </c>
      <c r="D1061" s="29" t="s">
        <v>1007</v>
      </c>
      <c r="E1061" s="18" t="s">
        <v>366</v>
      </c>
      <c r="F1061" s="3">
        <f t="shared" si="82"/>
        <v>87</v>
      </c>
      <c r="G1061" s="1" t="s">
        <v>16</v>
      </c>
      <c r="H1061" s="3" t="s">
        <v>34</v>
      </c>
      <c r="I1061" s="5"/>
      <c r="J1061" s="5">
        <v>87</v>
      </c>
      <c r="K1061" s="5">
        <v>1138.3900000000001</v>
      </c>
      <c r="L1061" s="6">
        <f t="shared" si="83"/>
        <v>99039.930000000008</v>
      </c>
      <c r="M1061" s="4" t="s">
        <v>119</v>
      </c>
      <c r="N1061" s="41"/>
      <c r="O1061" s="1" t="s">
        <v>43</v>
      </c>
      <c r="P1061" s="14"/>
      <c r="Q1061" s="32"/>
      <c r="R1061" s="32" t="s">
        <v>2022</v>
      </c>
      <c r="S1061" s="4">
        <v>59</v>
      </c>
      <c r="T1061" s="32"/>
      <c r="U1061" s="32"/>
      <c r="V1061" s="32"/>
    </row>
    <row r="1062" spans="1:22" s="10" customFormat="1" ht="51" customHeight="1">
      <c r="A1062" s="4">
        <v>849</v>
      </c>
      <c r="B1062" s="19" t="s">
        <v>1003</v>
      </c>
      <c r="C1062" s="4" t="s">
        <v>1004</v>
      </c>
      <c r="D1062" s="29" t="s">
        <v>1003</v>
      </c>
      <c r="E1062" s="18" t="s">
        <v>366</v>
      </c>
      <c r="F1062" s="3">
        <f t="shared" si="82"/>
        <v>20</v>
      </c>
      <c r="G1062" s="1" t="s">
        <v>16</v>
      </c>
      <c r="H1062" s="3" t="s">
        <v>34</v>
      </c>
      <c r="I1062" s="5"/>
      <c r="J1062" s="5">
        <v>20</v>
      </c>
      <c r="K1062" s="5">
        <v>1138.3900000000001</v>
      </c>
      <c r="L1062" s="6">
        <f t="shared" si="83"/>
        <v>22767.800000000003</v>
      </c>
      <c r="M1062" s="4" t="s">
        <v>119</v>
      </c>
      <c r="N1062" s="41"/>
      <c r="O1062" s="1" t="s">
        <v>43</v>
      </c>
      <c r="P1062" s="14"/>
      <c r="Q1062" s="32"/>
      <c r="R1062" s="32" t="s">
        <v>2022</v>
      </c>
      <c r="S1062" s="4">
        <v>60</v>
      </c>
      <c r="T1062" s="32"/>
      <c r="U1062" s="32"/>
      <c r="V1062" s="32"/>
    </row>
    <row r="1063" spans="1:22" s="10" customFormat="1" ht="51" customHeight="1">
      <c r="A1063" s="4">
        <v>850</v>
      </c>
      <c r="B1063" s="19" t="s">
        <v>998</v>
      </c>
      <c r="C1063" s="4" t="s">
        <v>999</v>
      </c>
      <c r="D1063" s="29" t="s">
        <v>998</v>
      </c>
      <c r="E1063" s="18" t="s">
        <v>366</v>
      </c>
      <c r="F1063" s="3">
        <f t="shared" si="82"/>
        <v>330</v>
      </c>
      <c r="G1063" s="1" t="s">
        <v>16</v>
      </c>
      <c r="H1063" s="3" t="s">
        <v>34</v>
      </c>
      <c r="I1063" s="5">
        <v>330</v>
      </c>
      <c r="J1063" s="5"/>
      <c r="K1063" s="5">
        <v>1138.3900000000001</v>
      </c>
      <c r="L1063" s="6">
        <f t="shared" si="83"/>
        <v>375668.7</v>
      </c>
      <c r="M1063" s="4" t="s">
        <v>119</v>
      </c>
      <c r="N1063" s="41"/>
      <c r="O1063" s="1" t="s">
        <v>43</v>
      </c>
      <c r="P1063" s="14"/>
      <c r="Q1063" s="32"/>
      <c r="R1063" s="32" t="s">
        <v>2022</v>
      </c>
      <c r="S1063" s="4">
        <v>61</v>
      </c>
      <c r="T1063" s="32"/>
      <c r="U1063" s="32"/>
      <c r="V1063" s="32"/>
    </row>
    <row r="1064" spans="1:22" s="10" customFormat="1" ht="51" customHeight="1">
      <c r="A1064" s="4">
        <v>851</v>
      </c>
      <c r="B1064" s="19" t="s">
        <v>383</v>
      </c>
      <c r="C1064" s="18" t="s">
        <v>384</v>
      </c>
      <c r="D1064" s="29" t="s">
        <v>383</v>
      </c>
      <c r="E1064" s="4" t="s">
        <v>28</v>
      </c>
      <c r="F1064" s="3">
        <f t="shared" si="82"/>
        <v>2</v>
      </c>
      <c r="G1064" s="1" t="s">
        <v>16</v>
      </c>
      <c r="H1064" s="3" t="s">
        <v>34</v>
      </c>
      <c r="I1064" s="5"/>
      <c r="J1064" s="5">
        <v>2</v>
      </c>
      <c r="K1064" s="13">
        <v>2036599.9999999998</v>
      </c>
      <c r="L1064" s="6">
        <f t="shared" si="83"/>
        <v>4073199.9999999995</v>
      </c>
      <c r="M1064" s="4" t="s">
        <v>385</v>
      </c>
      <c r="N1064" s="4"/>
      <c r="O1064" s="1" t="s">
        <v>209</v>
      </c>
      <c r="P1064" s="14"/>
      <c r="Q1064" s="32"/>
      <c r="R1064" s="32" t="s">
        <v>3702</v>
      </c>
      <c r="S1064" s="4">
        <v>1</v>
      </c>
      <c r="T1064" s="32"/>
      <c r="U1064" s="32"/>
      <c r="V1064" s="32"/>
    </row>
    <row r="1065" spans="1:22" s="10" customFormat="1" ht="51" customHeight="1">
      <c r="A1065" s="4">
        <v>852</v>
      </c>
      <c r="B1065" s="5" t="s">
        <v>2488</v>
      </c>
      <c r="C1065" s="4" t="s">
        <v>2489</v>
      </c>
      <c r="D1065" s="29" t="s">
        <v>2488</v>
      </c>
      <c r="E1065" s="18" t="s">
        <v>328</v>
      </c>
      <c r="F1065" s="3">
        <f t="shared" si="82"/>
        <v>98</v>
      </c>
      <c r="G1065" s="1" t="s">
        <v>16</v>
      </c>
      <c r="H1065" s="3" t="s">
        <v>34</v>
      </c>
      <c r="I1065" s="3">
        <v>56</v>
      </c>
      <c r="J1065" s="3">
        <v>42</v>
      </c>
      <c r="K1065" s="6">
        <v>2053.5714285714284</v>
      </c>
      <c r="L1065" s="6">
        <f t="shared" si="83"/>
        <v>201250</v>
      </c>
      <c r="M1065" s="4" t="s">
        <v>119</v>
      </c>
      <c r="N1065" s="21"/>
      <c r="O1065" s="1" t="s">
        <v>2134</v>
      </c>
      <c r="P1065" s="14"/>
      <c r="R1065" s="10" t="s">
        <v>3712</v>
      </c>
      <c r="S1065" s="4">
        <v>358</v>
      </c>
    </row>
    <row r="1066" spans="1:22" s="10" customFormat="1" ht="51" customHeight="1">
      <c r="A1066" s="4">
        <v>853</v>
      </c>
      <c r="B1066" s="42" t="s">
        <v>39</v>
      </c>
      <c r="C1066" s="18">
        <v>9750070299</v>
      </c>
      <c r="D1066" s="42" t="s">
        <v>39</v>
      </c>
      <c r="E1066" s="4" t="s">
        <v>28</v>
      </c>
      <c r="F1066" s="3">
        <f t="shared" si="82"/>
        <v>2</v>
      </c>
      <c r="G1066" s="1" t="s">
        <v>16</v>
      </c>
      <c r="H1066" s="3" t="s">
        <v>34</v>
      </c>
      <c r="I1066" s="5">
        <v>2</v>
      </c>
      <c r="J1066" s="13"/>
      <c r="K1066" s="5">
        <v>42000</v>
      </c>
      <c r="L1066" s="6">
        <f t="shared" si="83"/>
        <v>84000</v>
      </c>
      <c r="M1066" s="1" t="s">
        <v>38</v>
      </c>
      <c r="N1066" s="14"/>
      <c r="O1066" s="1" t="s">
        <v>43</v>
      </c>
      <c r="P1066" s="14"/>
      <c r="Q1066" s="32"/>
      <c r="R1066" s="32" t="s">
        <v>3697</v>
      </c>
      <c r="S1066" s="4">
        <v>4</v>
      </c>
      <c r="T1066" s="32"/>
      <c r="U1066" s="32"/>
      <c r="V1066" s="32"/>
    </row>
    <row r="1067" spans="1:22" s="10" customFormat="1" ht="51" customHeight="1">
      <c r="A1067" s="4">
        <v>854</v>
      </c>
      <c r="B1067" s="5" t="s">
        <v>2368</v>
      </c>
      <c r="C1067" s="4" t="s">
        <v>2369</v>
      </c>
      <c r="D1067" s="29" t="s">
        <v>2368</v>
      </c>
      <c r="E1067" s="18" t="s">
        <v>28</v>
      </c>
      <c r="F1067" s="3">
        <f t="shared" si="82"/>
        <v>9</v>
      </c>
      <c r="G1067" s="1" t="s">
        <v>16</v>
      </c>
      <c r="H1067" s="3" t="s">
        <v>34</v>
      </c>
      <c r="I1067" s="3">
        <v>9</v>
      </c>
      <c r="J1067" s="3"/>
      <c r="K1067" s="6">
        <v>7589.29</v>
      </c>
      <c r="L1067" s="6">
        <f t="shared" si="83"/>
        <v>68303.61</v>
      </c>
      <c r="M1067" s="4" t="s">
        <v>119</v>
      </c>
      <c r="N1067" s="21"/>
      <c r="O1067" s="1" t="s">
        <v>2134</v>
      </c>
      <c r="P1067" s="14"/>
      <c r="R1067" s="10" t="s">
        <v>3712</v>
      </c>
      <c r="S1067" s="4">
        <v>359</v>
      </c>
    </row>
    <row r="1068" spans="1:22" s="10" customFormat="1" ht="51" customHeight="1">
      <c r="A1068" s="4">
        <v>855</v>
      </c>
      <c r="B1068" s="5" t="s">
        <v>2207</v>
      </c>
      <c r="C1068" s="4" t="s">
        <v>2208</v>
      </c>
      <c r="D1068" s="29" t="s">
        <v>2207</v>
      </c>
      <c r="E1068" s="18" t="s">
        <v>28</v>
      </c>
      <c r="F1068" s="3">
        <f t="shared" si="82"/>
        <v>99</v>
      </c>
      <c r="G1068" s="1" t="s">
        <v>16</v>
      </c>
      <c r="H1068" s="3" t="s">
        <v>34</v>
      </c>
      <c r="I1068" s="3">
        <v>43</v>
      </c>
      <c r="J1068" s="3">
        <v>56</v>
      </c>
      <c r="K1068" s="6">
        <v>253.57</v>
      </c>
      <c r="L1068" s="6">
        <f t="shared" si="83"/>
        <v>25103.43</v>
      </c>
      <c r="M1068" s="4" t="s">
        <v>119</v>
      </c>
      <c r="N1068" s="21"/>
      <c r="O1068" s="1" t="s">
        <v>2134</v>
      </c>
      <c r="P1068" s="14"/>
      <c r="R1068" s="10" t="s">
        <v>3712</v>
      </c>
      <c r="S1068" s="4">
        <v>360</v>
      </c>
    </row>
    <row r="1069" spans="1:22" s="10" customFormat="1" ht="51" customHeight="1">
      <c r="A1069" s="4">
        <v>856</v>
      </c>
      <c r="B1069" s="5" t="s">
        <v>2795</v>
      </c>
      <c r="C1069" s="4" t="s">
        <v>2796</v>
      </c>
      <c r="D1069" s="29" t="s">
        <v>2795</v>
      </c>
      <c r="E1069" s="18" t="s">
        <v>28</v>
      </c>
      <c r="F1069" s="3">
        <f t="shared" si="82"/>
        <v>10</v>
      </c>
      <c r="G1069" s="1" t="s">
        <v>16</v>
      </c>
      <c r="H1069" s="3" t="s">
        <v>34</v>
      </c>
      <c r="I1069" s="3">
        <v>10</v>
      </c>
      <c r="J1069" s="3"/>
      <c r="K1069" s="6">
        <v>6928.5714285714275</v>
      </c>
      <c r="L1069" s="6">
        <f t="shared" si="83"/>
        <v>69285.714285714275</v>
      </c>
      <c r="M1069" s="4" t="s">
        <v>22</v>
      </c>
      <c r="N1069" s="21"/>
      <c r="O1069" s="1" t="s">
        <v>1429</v>
      </c>
      <c r="P1069" s="14"/>
      <c r="R1069" s="10" t="s">
        <v>3712</v>
      </c>
      <c r="S1069" s="4">
        <v>361</v>
      </c>
    </row>
    <row r="1070" spans="1:22" s="10" customFormat="1" ht="51" customHeight="1">
      <c r="A1070" s="4">
        <v>857</v>
      </c>
      <c r="B1070" s="5" t="s">
        <v>2908</v>
      </c>
      <c r="C1070" s="4" t="s">
        <v>2909</v>
      </c>
      <c r="D1070" s="29" t="s">
        <v>2908</v>
      </c>
      <c r="E1070" s="18" t="s">
        <v>28</v>
      </c>
      <c r="F1070" s="3">
        <f t="shared" si="82"/>
        <v>11</v>
      </c>
      <c r="G1070" s="1" t="s">
        <v>16</v>
      </c>
      <c r="H1070" s="3" t="s">
        <v>34</v>
      </c>
      <c r="I1070" s="3">
        <v>2</v>
      </c>
      <c r="J1070" s="3">
        <v>9</v>
      </c>
      <c r="K1070" s="6">
        <v>1761.6071428571427</v>
      </c>
      <c r="L1070" s="6">
        <f t="shared" si="83"/>
        <v>19377.678571428569</v>
      </c>
      <c r="M1070" s="4" t="s">
        <v>22</v>
      </c>
      <c r="N1070" s="21"/>
      <c r="O1070" s="1" t="s">
        <v>1429</v>
      </c>
      <c r="P1070" s="14"/>
      <c r="R1070" s="10" t="s">
        <v>3712</v>
      </c>
      <c r="S1070" s="4">
        <v>362</v>
      </c>
    </row>
    <row r="1071" spans="1:22" s="10" customFormat="1" ht="51" customHeight="1">
      <c r="A1071" s="4">
        <v>858</v>
      </c>
      <c r="B1071" s="5" t="s">
        <v>2201</v>
      </c>
      <c r="C1071" s="4" t="s">
        <v>2202</v>
      </c>
      <c r="D1071" s="29" t="s">
        <v>2201</v>
      </c>
      <c r="E1071" s="18" t="s">
        <v>28</v>
      </c>
      <c r="F1071" s="3">
        <f t="shared" si="82"/>
        <v>94</v>
      </c>
      <c r="G1071" s="1" t="s">
        <v>16</v>
      </c>
      <c r="H1071" s="3" t="s">
        <v>34</v>
      </c>
      <c r="I1071" s="3">
        <v>52</v>
      </c>
      <c r="J1071" s="3">
        <v>42</v>
      </c>
      <c r="K1071" s="6">
        <v>536.61</v>
      </c>
      <c r="L1071" s="6">
        <f t="shared" si="83"/>
        <v>50441.340000000004</v>
      </c>
      <c r="M1071" s="4" t="s">
        <v>119</v>
      </c>
      <c r="N1071" s="21"/>
      <c r="O1071" s="1" t="s">
        <v>2134</v>
      </c>
      <c r="P1071" s="14"/>
      <c r="R1071" s="10" t="s">
        <v>3712</v>
      </c>
      <c r="S1071" s="4">
        <v>363</v>
      </c>
    </row>
    <row r="1072" spans="1:22" s="10" customFormat="1" ht="51" customHeight="1">
      <c r="A1072" s="4">
        <v>859</v>
      </c>
      <c r="B1072" s="5" t="s">
        <v>2653</v>
      </c>
      <c r="C1072" s="4" t="s">
        <v>2654</v>
      </c>
      <c r="D1072" s="29" t="s">
        <v>2653</v>
      </c>
      <c r="E1072" s="18" t="s">
        <v>28</v>
      </c>
      <c r="F1072" s="3">
        <f t="shared" si="82"/>
        <v>28</v>
      </c>
      <c r="G1072" s="1" t="s">
        <v>16</v>
      </c>
      <c r="H1072" s="3" t="s">
        <v>34</v>
      </c>
      <c r="I1072" s="3">
        <v>4</v>
      </c>
      <c r="J1072" s="3">
        <v>24</v>
      </c>
      <c r="K1072" s="6">
        <v>1010.9399999999999</v>
      </c>
      <c r="L1072" s="6">
        <f t="shared" si="83"/>
        <v>28306.32</v>
      </c>
      <c r="M1072" s="4" t="s">
        <v>22</v>
      </c>
      <c r="N1072" s="21"/>
      <c r="O1072" s="1" t="s">
        <v>1429</v>
      </c>
      <c r="P1072" s="14"/>
      <c r="R1072" s="10" t="s">
        <v>3712</v>
      </c>
      <c r="S1072" s="4">
        <v>364</v>
      </c>
    </row>
    <row r="1073" spans="1:22" s="10" customFormat="1" ht="51" customHeight="1">
      <c r="A1073" s="4">
        <v>860</v>
      </c>
      <c r="B1073" s="5" t="s">
        <v>2812</v>
      </c>
      <c r="C1073" s="4" t="s">
        <v>2813</v>
      </c>
      <c r="D1073" s="29" t="s">
        <v>2812</v>
      </c>
      <c r="E1073" s="18" t="s">
        <v>28</v>
      </c>
      <c r="F1073" s="3">
        <f t="shared" si="82"/>
        <v>15</v>
      </c>
      <c r="G1073" s="1" t="s">
        <v>16</v>
      </c>
      <c r="H1073" s="3" t="s">
        <v>34</v>
      </c>
      <c r="I1073" s="3">
        <v>8</v>
      </c>
      <c r="J1073" s="3">
        <v>7</v>
      </c>
      <c r="K1073" s="6">
        <v>2095.5357142857142</v>
      </c>
      <c r="L1073" s="6">
        <f t="shared" si="83"/>
        <v>31433.035714285714</v>
      </c>
      <c r="M1073" s="4" t="s">
        <v>22</v>
      </c>
      <c r="N1073" s="21"/>
      <c r="O1073" s="1" t="s">
        <v>1429</v>
      </c>
      <c r="P1073" s="14"/>
      <c r="R1073" s="10" t="s">
        <v>3712</v>
      </c>
      <c r="S1073" s="4">
        <v>365</v>
      </c>
    </row>
    <row r="1074" spans="1:22" s="10" customFormat="1" ht="51" customHeight="1">
      <c r="A1074" s="4">
        <v>861</v>
      </c>
      <c r="B1074" s="5" t="s">
        <v>2940</v>
      </c>
      <c r="C1074" s="4" t="s">
        <v>2941</v>
      </c>
      <c r="D1074" s="29" t="s">
        <v>2940</v>
      </c>
      <c r="E1074" s="18" t="s">
        <v>28</v>
      </c>
      <c r="F1074" s="3">
        <f t="shared" ref="F1074:F1089" si="84">I1074+J1074</f>
        <v>8</v>
      </c>
      <c r="G1074" s="1" t="s">
        <v>16</v>
      </c>
      <c r="H1074" s="3" t="s">
        <v>34</v>
      </c>
      <c r="I1074" s="3">
        <v>4</v>
      </c>
      <c r="J1074" s="3">
        <v>4</v>
      </c>
      <c r="K1074" s="6">
        <v>3117.8571428571427</v>
      </c>
      <c r="L1074" s="6">
        <f t="shared" ref="L1074:L1105" si="85">F1074*K1074</f>
        <v>24942.857142857141</v>
      </c>
      <c r="M1074" s="4" t="s">
        <v>22</v>
      </c>
      <c r="N1074" s="21"/>
      <c r="O1074" s="1" t="s">
        <v>1429</v>
      </c>
      <c r="P1074" s="14"/>
      <c r="R1074" s="10" t="s">
        <v>3712</v>
      </c>
      <c r="S1074" s="4">
        <v>366</v>
      </c>
    </row>
    <row r="1075" spans="1:22" s="10" customFormat="1" ht="51" customHeight="1">
      <c r="A1075" s="4">
        <v>862</v>
      </c>
      <c r="B1075" s="5" t="s">
        <v>3188</v>
      </c>
      <c r="C1075" s="4" t="s">
        <v>3189</v>
      </c>
      <c r="D1075" s="29" t="s">
        <v>3285</v>
      </c>
      <c r="E1075" s="18" t="s">
        <v>28</v>
      </c>
      <c r="F1075" s="3">
        <f t="shared" si="84"/>
        <v>2</v>
      </c>
      <c r="G1075" s="1" t="s">
        <v>16</v>
      </c>
      <c r="H1075" s="3" t="s">
        <v>34</v>
      </c>
      <c r="I1075" s="3"/>
      <c r="J1075" s="3">
        <v>2</v>
      </c>
      <c r="K1075" s="6">
        <v>25892.857142857141</v>
      </c>
      <c r="L1075" s="6">
        <f t="shared" si="85"/>
        <v>51785.714285714283</v>
      </c>
      <c r="M1075" s="4" t="s">
        <v>22</v>
      </c>
      <c r="N1075" s="21"/>
      <c r="O1075" s="1" t="s">
        <v>1429</v>
      </c>
      <c r="P1075" s="14"/>
      <c r="R1075" s="10" t="s">
        <v>3712</v>
      </c>
      <c r="S1075" s="4">
        <v>367</v>
      </c>
    </row>
    <row r="1076" spans="1:22" s="10" customFormat="1" ht="51" customHeight="1">
      <c r="A1076" s="4">
        <v>863</v>
      </c>
      <c r="B1076" s="5" t="s">
        <v>3166</v>
      </c>
      <c r="C1076" s="4" t="s">
        <v>3167</v>
      </c>
      <c r="D1076" s="29" t="s">
        <v>3284</v>
      </c>
      <c r="E1076" s="18" t="s">
        <v>28</v>
      </c>
      <c r="F1076" s="3">
        <f t="shared" si="84"/>
        <v>2</v>
      </c>
      <c r="G1076" s="1" t="s">
        <v>16</v>
      </c>
      <c r="H1076" s="3" t="s">
        <v>34</v>
      </c>
      <c r="I1076" s="3"/>
      <c r="J1076" s="3">
        <v>2</v>
      </c>
      <c r="K1076" s="6">
        <v>38392.857142857138</v>
      </c>
      <c r="L1076" s="6">
        <f t="shared" si="85"/>
        <v>76785.714285714275</v>
      </c>
      <c r="M1076" s="4" t="s">
        <v>22</v>
      </c>
      <c r="N1076" s="21"/>
      <c r="O1076" s="1" t="s">
        <v>1429</v>
      </c>
      <c r="P1076" s="14"/>
      <c r="R1076" s="10" t="s">
        <v>3712</v>
      </c>
      <c r="S1076" s="4">
        <v>368</v>
      </c>
    </row>
    <row r="1077" spans="1:22" s="10" customFormat="1" ht="51" customHeight="1">
      <c r="A1077" s="4">
        <v>864</v>
      </c>
      <c r="B1077" s="5" t="s">
        <v>3156</v>
      </c>
      <c r="C1077" s="4" t="s">
        <v>3157</v>
      </c>
      <c r="D1077" s="29" t="s">
        <v>3156</v>
      </c>
      <c r="E1077" s="18" t="s">
        <v>28</v>
      </c>
      <c r="F1077" s="3">
        <f t="shared" si="84"/>
        <v>11</v>
      </c>
      <c r="G1077" s="1" t="s">
        <v>16</v>
      </c>
      <c r="H1077" s="3" t="s">
        <v>34</v>
      </c>
      <c r="I1077" s="3"/>
      <c r="J1077" s="3">
        <v>11</v>
      </c>
      <c r="K1077" s="6">
        <v>1063.23</v>
      </c>
      <c r="L1077" s="6">
        <f t="shared" si="85"/>
        <v>11695.53</v>
      </c>
      <c r="M1077" s="4" t="s">
        <v>22</v>
      </c>
      <c r="N1077" s="21"/>
      <c r="O1077" s="1" t="s">
        <v>1429</v>
      </c>
      <c r="P1077" s="14"/>
      <c r="R1077" s="10" t="s">
        <v>3712</v>
      </c>
      <c r="S1077" s="4">
        <v>369</v>
      </c>
    </row>
    <row r="1078" spans="1:22" s="10" customFormat="1" ht="51" customHeight="1">
      <c r="A1078" s="4">
        <v>865</v>
      </c>
      <c r="B1078" s="5" t="s">
        <v>2749</v>
      </c>
      <c r="C1078" s="4" t="s">
        <v>2750</v>
      </c>
      <c r="D1078" s="29" t="s">
        <v>2749</v>
      </c>
      <c r="E1078" s="18" t="s">
        <v>28</v>
      </c>
      <c r="F1078" s="3">
        <f t="shared" si="84"/>
        <v>33</v>
      </c>
      <c r="G1078" s="1" t="s">
        <v>16</v>
      </c>
      <c r="H1078" s="3" t="s">
        <v>34</v>
      </c>
      <c r="I1078" s="3">
        <v>13</v>
      </c>
      <c r="J1078" s="3">
        <v>20</v>
      </c>
      <c r="K1078" s="6">
        <v>1069.04</v>
      </c>
      <c r="L1078" s="6">
        <f t="shared" si="85"/>
        <v>35278.32</v>
      </c>
      <c r="M1078" s="4" t="s">
        <v>22</v>
      </c>
      <c r="N1078" s="21"/>
      <c r="O1078" s="1" t="s">
        <v>1429</v>
      </c>
      <c r="P1078" s="14"/>
      <c r="R1078" s="10" t="s">
        <v>3712</v>
      </c>
      <c r="S1078" s="4">
        <v>370</v>
      </c>
    </row>
    <row r="1079" spans="1:22" s="10" customFormat="1" ht="51" customHeight="1">
      <c r="A1079" s="4">
        <v>866</v>
      </c>
      <c r="B1079" s="5" t="s">
        <v>3154</v>
      </c>
      <c r="C1079" s="4" t="s">
        <v>3155</v>
      </c>
      <c r="D1079" s="29" t="s">
        <v>3154</v>
      </c>
      <c r="E1079" s="18" t="s">
        <v>28</v>
      </c>
      <c r="F1079" s="3">
        <f t="shared" si="84"/>
        <v>10</v>
      </c>
      <c r="G1079" s="1" t="s">
        <v>16</v>
      </c>
      <c r="H1079" s="3" t="s">
        <v>34</v>
      </c>
      <c r="I1079" s="3"/>
      <c r="J1079" s="3">
        <v>10</v>
      </c>
      <c r="K1079" s="6">
        <v>1016.7499999999999</v>
      </c>
      <c r="L1079" s="6">
        <f t="shared" si="85"/>
        <v>10167.499999999998</v>
      </c>
      <c r="M1079" s="4" t="s">
        <v>22</v>
      </c>
      <c r="N1079" s="21"/>
      <c r="O1079" s="1" t="s">
        <v>1429</v>
      </c>
      <c r="P1079" s="14"/>
      <c r="R1079" s="10" t="s">
        <v>3712</v>
      </c>
      <c r="S1079" s="4">
        <v>371</v>
      </c>
    </row>
    <row r="1080" spans="1:22" s="10" customFormat="1" ht="51" customHeight="1">
      <c r="A1080" s="4">
        <v>867</v>
      </c>
      <c r="B1080" s="5" t="s">
        <v>3180</v>
      </c>
      <c r="C1080" s="4" t="s">
        <v>3181</v>
      </c>
      <c r="D1080" s="29" t="s">
        <v>3180</v>
      </c>
      <c r="E1080" s="18" t="s">
        <v>28</v>
      </c>
      <c r="F1080" s="3">
        <f t="shared" si="84"/>
        <v>200</v>
      </c>
      <c r="G1080" s="1" t="s">
        <v>16</v>
      </c>
      <c r="H1080" s="3" t="s">
        <v>34</v>
      </c>
      <c r="I1080" s="3"/>
      <c r="J1080" s="3">
        <v>200</v>
      </c>
      <c r="K1080" s="6">
        <v>294.64285714285711</v>
      </c>
      <c r="L1080" s="6">
        <f t="shared" si="85"/>
        <v>58928.57142857142</v>
      </c>
      <c r="M1080" s="4" t="s">
        <v>22</v>
      </c>
      <c r="N1080" s="21"/>
      <c r="O1080" s="1" t="s">
        <v>1429</v>
      </c>
      <c r="P1080" s="14"/>
      <c r="R1080" s="10" t="s">
        <v>3712</v>
      </c>
      <c r="S1080" s="4">
        <v>372</v>
      </c>
    </row>
    <row r="1081" spans="1:22" s="10" customFormat="1" ht="51" customHeight="1">
      <c r="A1081" s="4">
        <v>868</v>
      </c>
      <c r="B1081" s="5" t="s">
        <v>3194</v>
      </c>
      <c r="C1081" s="4" t="s">
        <v>3195</v>
      </c>
      <c r="D1081" s="29" t="s">
        <v>3194</v>
      </c>
      <c r="E1081" s="18" t="s">
        <v>28</v>
      </c>
      <c r="F1081" s="3">
        <f t="shared" si="84"/>
        <v>6</v>
      </c>
      <c r="G1081" s="1" t="s">
        <v>16</v>
      </c>
      <c r="H1081" s="3" t="s">
        <v>34</v>
      </c>
      <c r="I1081" s="3"/>
      <c r="J1081" s="3">
        <v>6</v>
      </c>
      <c r="K1081" s="6">
        <v>4442.8571428571422</v>
      </c>
      <c r="L1081" s="6">
        <f t="shared" si="85"/>
        <v>26657.142857142855</v>
      </c>
      <c r="M1081" s="4" t="s">
        <v>22</v>
      </c>
      <c r="N1081" s="21"/>
      <c r="O1081" s="1" t="s">
        <v>1429</v>
      </c>
      <c r="P1081" s="14"/>
      <c r="R1081" s="10" t="s">
        <v>3712</v>
      </c>
      <c r="S1081" s="4">
        <v>373</v>
      </c>
    </row>
    <row r="1082" spans="1:22" s="10" customFormat="1" ht="51" customHeight="1">
      <c r="A1082" s="4">
        <v>869</v>
      </c>
      <c r="B1082" s="19" t="s">
        <v>68</v>
      </c>
      <c r="C1082" s="18" t="s">
        <v>69</v>
      </c>
      <c r="D1082" s="29" t="s">
        <v>68</v>
      </c>
      <c r="E1082" s="4" t="s">
        <v>28</v>
      </c>
      <c r="F1082" s="3">
        <f t="shared" si="84"/>
        <v>3</v>
      </c>
      <c r="G1082" s="1" t="s">
        <v>16</v>
      </c>
      <c r="H1082" s="3" t="s">
        <v>34</v>
      </c>
      <c r="I1082" s="13"/>
      <c r="J1082" s="13">
        <v>3</v>
      </c>
      <c r="K1082" s="5">
        <v>462499.99999999994</v>
      </c>
      <c r="L1082" s="6">
        <f t="shared" si="85"/>
        <v>1387499.9999999998</v>
      </c>
      <c r="M1082" s="4" t="s">
        <v>49</v>
      </c>
      <c r="N1082" s="4"/>
      <c r="O1082" s="1" t="s">
        <v>23</v>
      </c>
      <c r="P1082" s="14"/>
      <c r="Q1082" s="32"/>
      <c r="R1082" s="32" t="s">
        <v>382</v>
      </c>
      <c r="S1082" s="4">
        <v>17</v>
      </c>
      <c r="T1082" s="32"/>
      <c r="U1082" s="32"/>
      <c r="V1082" s="32"/>
    </row>
    <row r="1083" spans="1:22" s="10" customFormat="1" ht="51" customHeight="1">
      <c r="A1083" s="4">
        <v>870</v>
      </c>
      <c r="B1083" s="19" t="s">
        <v>80</v>
      </c>
      <c r="C1083" s="18" t="s">
        <v>81</v>
      </c>
      <c r="D1083" s="29" t="s">
        <v>80</v>
      </c>
      <c r="E1083" s="4" t="s">
        <v>28</v>
      </c>
      <c r="F1083" s="3">
        <f t="shared" si="84"/>
        <v>1</v>
      </c>
      <c r="G1083" s="1" t="s">
        <v>16</v>
      </c>
      <c r="H1083" s="3" t="s">
        <v>34</v>
      </c>
      <c r="I1083" s="13"/>
      <c r="J1083" s="13">
        <v>1</v>
      </c>
      <c r="K1083" s="5">
        <v>382946.43</v>
      </c>
      <c r="L1083" s="6">
        <f t="shared" si="85"/>
        <v>382946.43</v>
      </c>
      <c r="M1083" s="4" t="s">
        <v>49</v>
      </c>
      <c r="N1083" s="4"/>
      <c r="O1083" s="1" t="s">
        <v>23</v>
      </c>
      <c r="P1083" s="14"/>
      <c r="Q1083" s="32"/>
      <c r="R1083" s="32" t="s">
        <v>382</v>
      </c>
      <c r="S1083" s="4">
        <v>18</v>
      </c>
      <c r="T1083" s="32"/>
      <c r="U1083" s="32"/>
      <c r="V1083" s="32"/>
    </row>
    <row r="1084" spans="1:22" s="10" customFormat="1" ht="51" customHeight="1">
      <c r="A1084" s="4">
        <v>871</v>
      </c>
      <c r="B1084" s="19" t="s">
        <v>98</v>
      </c>
      <c r="C1084" s="18" t="s">
        <v>99</v>
      </c>
      <c r="D1084" s="29" t="s">
        <v>98</v>
      </c>
      <c r="E1084" s="4" t="s">
        <v>28</v>
      </c>
      <c r="F1084" s="3">
        <f t="shared" si="84"/>
        <v>2</v>
      </c>
      <c r="G1084" s="1" t="s">
        <v>16</v>
      </c>
      <c r="H1084" s="3" t="s">
        <v>34</v>
      </c>
      <c r="I1084" s="13">
        <v>2</v>
      </c>
      <c r="J1084" s="13"/>
      <c r="K1084" s="5">
        <v>464285.71</v>
      </c>
      <c r="L1084" s="6">
        <f t="shared" si="85"/>
        <v>928571.42</v>
      </c>
      <c r="M1084" s="4" t="s">
        <v>49</v>
      </c>
      <c r="N1084" s="4"/>
      <c r="O1084" s="1" t="s">
        <v>23</v>
      </c>
      <c r="P1084" s="14"/>
      <c r="Q1084" s="32"/>
      <c r="R1084" s="32" t="s">
        <v>382</v>
      </c>
      <c r="S1084" s="4">
        <v>19</v>
      </c>
      <c r="T1084" s="32"/>
      <c r="U1084" s="32"/>
      <c r="V1084" s="32"/>
    </row>
    <row r="1085" spans="1:22" s="10" customFormat="1" ht="51" customHeight="1">
      <c r="A1085" s="4">
        <v>872</v>
      </c>
      <c r="B1085" s="19" t="s">
        <v>82</v>
      </c>
      <c r="C1085" s="18" t="s">
        <v>83</v>
      </c>
      <c r="D1085" s="29" t="s">
        <v>82</v>
      </c>
      <c r="E1085" s="4" t="s">
        <v>28</v>
      </c>
      <c r="F1085" s="3">
        <f t="shared" si="84"/>
        <v>5</v>
      </c>
      <c r="G1085" s="1" t="s">
        <v>16</v>
      </c>
      <c r="H1085" s="3" t="s">
        <v>34</v>
      </c>
      <c r="I1085" s="13"/>
      <c r="J1085" s="13">
        <v>5</v>
      </c>
      <c r="K1085" s="5">
        <v>382946.43</v>
      </c>
      <c r="L1085" s="6">
        <f t="shared" si="85"/>
        <v>1914732.15</v>
      </c>
      <c r="M1085" s="4" t="s">
        <v>49</v>
      </c>
      <c r="N1085" s="4"/>
      <c r="O1085" s="1" t="s">
        <v>23</v>
      </c>
      <c r="P1085" s="14"/>
      <c r="Q1085" s="32"/>
      <c r="R1085" s="32" t="s">
        <v>382</v>
      </c>
      <c r="S1085" s="4">
        <v>20</v>
      </c>
      <c r="T1085" s="32"/>
      <c r="U1085" s="32"/>
      <c r="V1085" s="32"/>
    </row>
    <row r="1086" spans="1:22" s="10" customFormat="1" ht="51" customHeight="1">
      <c r="A1086" s="4">
        <v>873</v>
      </c>
      <c r="B1086" s="5" t="s">
        <v>2695</v>
      </c>
      <c r="C1086" s="4" t="s">
        <v>2696</v>
      </c>
      <c r="D1086" s="29" t="s">
        <v>2695</v>
      </c>
      <c r="E1086" s="18" t="s">
        <v>28</v>
      </c>
      <c r="F1086" s="3">
        <f t="shared" si="84"/>
        <v>6</v>
      </c>
      <c r="G1086" s="1" t="s">
        <v>16</v>
      </c>
      <c r="H1086" s="3" t="s">
        <v>34</v>
      </c>
      <c r="I1086" s="3">
        <v>1</v>
      </c>
      <c r="J1086" s="3">
        <v>5</v>
      </c>
      <c r="K1086" s="6">
        <v>25122.44</v>
      </c>
      <c r="L1086" s="6">
        <f t="shared" si="85"/>
        <v>150734.63999999998</v>
      </c>
      <c r="M1086" s="4" t="s">
        <v>22</v>
      </c>
      <c r="N1086" s="21"/>
      <c r="O1086" s="1" t="s">
        <v>1429</v>
      </c>
      <c r="P1086" s="14"/>
      <c r="R1086" s="10" t="s">
        <v>3712</v>
      </c>
      <c r="S1086" s="4">
        <v>374</v>
      </c>
    </row>
    <row r="1087" spans="1:22" s="10" customFormat="1" ht="51" customHeight="1">
      <c r="A1087" s="4">
        <v>874</v>
      </c>
      <c r="B1087" s="5" t="s">
        <v>2239</v>
      </c>
      <c r="C1087" s="4" t="s">
        <v>2240</v>
      </c>
      <c r="D1087" s="29" t="s">
        <v>2239</v>
      </c>
      <c r="E1087" s="18" t="s">
        <v>875</v>
      </c>
      <c r="F1087" s="3">
        <f t="shared" si="84"/>
        <v>20</v>
      </c>
      <c r="G1087" s="1" t="s">
        <v>16</v>
      </c>
      <c r="H1087" s="3" t="s">
        <v>34</v>
      </c>
      <c r="I1087" s="3">
        <v>20</v>
      </c>
      <c r="J1087" s="3"/>
      <c r="K1087" s="6">
        <v>5120.54</v>
      </c>
      <c r="L1087" s="6">
        <f t="shared" si="85"/>
        <v>102410.8</v>
      </c>
      <c r="M1087" s="4" t="s">
        <v>119</v>
      </c>
      <c r="N1087" s="21"/>
      <c r="O1087" s="1" t="s">
        <v>2134</v>
      </c>
      <c r="P1087" s="14"/>
      <c r="R1087" s="10" t="s">
        <v>3712</v>
      </c>
      <c r="S1087" s="4">
        <v>375</v>
      </c>
    </row>
    <row r="1088" spans="1:22" s="10" customFormat="1" ht="51" customHeight="1">
      <c r="A1088" s="4">
        <v>875</v>
      </c>
      <c r="B1088" s="5" t="s">
        <v>2494</v>
      </c>
      <c r="C1088" s="4" t="s">
        <v>2495</v>
      </c>
      <c r="D1088" s="29" t="s">
        <v>2494</v>
      </c>
      <c r="E1088" s="18" t="s">
        <v>28</v>
      </c>
      <c r="F1088" s="3">
        <f t="shared" si="84"/>
        <v>2</v>
      </c>
      <c r="G1088" s="1" t="s">
        <v>16</v>
      </c>
      <c r="H1088" s="3" t="s">
        <v>34</v>
      </c>
      <c r="I1088" s="3"/>
      <c r="J1088" s="3">
        <v>2</v>
      </c>
      <c r="K1088" s="6">
        <v>66964.28571428571</v>
      </c>
      <c r="L1088" s="6">
        <f t="shared" si="85"/>
        <v>133928.57142857142</v>
      </c>
      <c r="M1088" s="4" t="s">
        <v>119</v>
      </c>
      <c r="N1088" s="21"/>
      <c r="O1088" s="1" t="s">
        <v>2134</v>
      </c>
      <c r="P1088" s="14"/>
      <c r="R1088" s="10" t="s">
        <v>3712</v>
      </c>
      <c r="S1088" s="4">
        <v>376</v>
      </c>
    </row>
    <row r="1089" spans="1:22" s="10" customFormat="1" ht="51" customHeight="1">
      <c r="A1089" s="4">
        <v>876</v>
      </c>
      <c r="B1089" s="5" t="s">
        <v>1917</v>
      </c>
      <c r="C1089" s="4" t="s">
        <v>1918</v>
      </c>
      <c r="D1089" s="2" t="s">
        <v>1917</v>
      </c>
      <c r="E1089" s="18" t="s">
        <v>28</v>
      </c>
      <c r="F1089" s="3">
        <f t="shared" si="84"/>
        <v>20</v>
      </c>
      <c r="G1089" s="1" t="s">
        <v>16</v>
      </c>
      <c r="H1089" s="3" t="s">
        <v>34</v>
      </c>
      <c r="I1089" s="13">
        <v>20</v>
      </c>
      <c r="J1089" s="5"/>
      <c r="K1089" s="13">
        <v>27946.428571428569</v>
      </c>
      <c r="L1089" s="6">
        <f t="shared" si="85"/>
        <v>558928.57142857136</v>
      </c>
      <c r="M1089" s="4" t="s">
        <v>22</v>
      </c>
      <c r="N1089" s="1" t="s">
        <v>1429</v>
      </c>
      <c r="O1089" s="1"/>
      <c r="P1089" s="14"/>
      <c r="R1089" s="10" t="s">
        <v>2118</v>
      </c>
      <c r="S1089" s="4">
        <v>105</v>
      </c>
    </row>
    <row r="1090" spans="1:22" s="10" customFormat="1" ht="51" customHeight="1">
      <c r="A1090" s="4">
        <v>877</v>
      </c>
      <c r="B1090" s="5"/>
      <c r="C1090" s="4"/>
      <c r="D1090" s="2" t="s">
        <v>2123</v>
      </c>
      <c r="E1090" s="1" t="s">
        <v>109</v>
      </c>
      <c r="F1090" s="3">
        <v>1</v>
      </c>
      <c r="G1090" s="1" t="s">
        <v>16</v>
      </c>
      <c r="H1090" s="1" t="s">
        <v>21</v>
      </c>
      <c r="I1090" s="21">
        <v>1764276.1339285714</v>
      </c>
      <c r="J1090" s="21"/>
      <c r="K1090" s="13">
        <f t="shared" ref="K1090:K1096" si="86">I1090+J1090</f>
        <v>1764276.1339285714</v>
      </c>
      <c r="L1090" s="5">
        <f t="shared" ref="L1090:L1097" si="87">I1090+J1090</f>
        <v>1764276.1339285714</v>
      </c>
      <c r="M1090" s="4" t="s">
        <v>22</v>
      </c>
      <c r="N1090" s="4" t="s">
        <v>121</v>
      </c>
      <c r="O1090" s="1"/>
      <c r="P1090" s="14"/>
      <c r="R1090" s="10" t="s">
        <v>3710</v>
      </c>
      <c r="S1090" s="4">
        <v>5</v>
      </c>
    </row>
    <row r="1091" spans="1:22" s="10" customFormat="1" ht="51" customHeight="1">
      <c r="A1091" s="4">
        <v>878</v>
      </c>
      <c r="B1091" s="14"/>
      <c r="C1091" s="14"/>
      <c r="D1091" s="2" t="s">
        <v>721</v>
      </c>
      <c r="E1091" s="1" t="s">
        <v>109</v>
      </c>
      <c r="F1091" s="3">
        <v>2</v>
      </c>
      <c r="G1091" s="1" t="s">
        <v>16</v>
      </c>
      <c r="H1091" s="3" t="s">
        <v>34</v>
      </c>
      <c r="I1091" s="5">
        <v>108000</v>
      </c>
      <c r="J1091" s="5">
        <v>90000</v>
      </c>
      <c r="K1091" s="5">
        <f t="shared" si="86"/>
        <v>198000</v>
      </c>
      <c r="L1091" s="5">
        <f t="shared" si="87"/>
        <v>198000</v>
      </c>
      <c r="M1091" s="4" t="s">
        <v>119</v>
      </c>
      <c r="N1091" s="1" t="s">
        <v>244</v>
      </c>
      <c r="O1091" s="1" t="s">
        <v>702</v>
      </c>
      <c r="P1091" s="14">
        <v>9</v>
      </c>
      <c r="Q1091" s="32">
        <v>13</v>
      </c>
      <c r="R1091" s="32" t="s">
        <v>3704</v>
      </c>
      <c r="S1091" s="4">
        <v>5</v>
      </c>
      <c r="T1091" s="32"/>
      <c r="U1091" s="32"/>
      <c r="V1091" s="32"/>
    </row>
    <row r="1092" spans="1:22" s="10" customFormat="1" ht="51" customHeight="1">
      <c r="A1092" s="4">
        <v>879</v>
      </c>
      <c r="B1092" s="14"/>
      <c r="C1092" s="14"/>
      <c r="D1092" s="2" t="s">
        <v>1010</v>
      </c>
      <c r="E1092" s="1" t="s">
        <v>109</v>
      </c>
      <c r="F1092" s="3">
        <v>2</v>
      </c>
      <c r="G1092" s="1" t="s">
        <v>16</v>
      </c>
      <c r="H1092" s="3" t="s">
        <v>34</v>
      </c>
      <c r="I1092" s="5">
        <v>911780.32</v>
      </c>
      <c r="J1092" s="5">
        <v>1017123.84</v>
      </c>
      <c r="K1092" s="5">
        <f t="shared" si="86"/>
        <v>1928904.16</v>
      </c>
      <c r="L1092" s="5">
        <f t="shared" si="87"/>
        <v>1928904.16</v>
      </c>
      <c r="M1092" s="4" t="s">
        <v>119</v>
      </c>
      <c r="N1092" s="1" t="s">
        <v>138</v>
      </c>
      <c r="O1092" s="1" t="s">
        <v>702</v>
      </c>
      <c r="P1092" s="14"/>
      <c r="Q1092" s="32"/>
      <c r="R1092" s="32" t="s">
        <v>2022</v>
      </c>
      <c r="S1092" s="4">
        <v>62</v>
      </c>
      <c r="T1092" s="32"/>
      <c r="U1092" s="32"/>
      <c r="V1092" s="32"/>
    </row>
    <row r="1093" spans="1:22" s="10" customFormat="1" ht="51" customHeight="1">
      <c r="A1093" s="4">
        <v>880</v>
      </c>
      <c r="B1093" s="14"/>
      <c r="C1093" s="14"/>
      <c r="D1093" s="2" t="s">
        <v>1011</v>
      </c>
      <c r="E1093" s="1" t="s">
        <v>109</v>
      </c>
      <c r="F1093" s="3">
        <v>2</v>
      </c>
      <c r="G1093" s="1" t="s">
        <v>16</v>
      </c>
      <c r="H1093" s="3" t="s">
        <v>34</v>
      </c>
      <c r="I1093" s="5">
        <v>1196664.79</v>
      </c>
      <c r="J1093" s="5">
        <v>1084896.02</v>
      </c>
      <c r="K1093" s="5">
        <f t="shared" si="86"/>
        <v>2281560.81</v>
      </c>
      <c r="L1093" s="5">
        <f t="shared" si="87"/>
        <v>2281560.81</v>
      </c>
      <c r="M1093" s="4" t="s">
        <v>119</v>
      </c>
      <c r="N1093" s="1" t="s">
        <v>138</v>
      </c>
      <c r="O1093" s="1" t="s">
        <v>702</v>
      </c>
      <c r="P1093" s="14"/>
      <c r="Q1093" s="32"/>
      <c r="R1093" s="32" t="s">
        <v>2022</v>
      </c>
      <c r="S1093" s="4">
        <v>63</v>
      </c>
      <c r="T1093" s="32"/>
      <c r="U1093" s="32"/>
      <c r="V1093" s="32"/>
    </row>
    <row r="1094" spans="1:22" s="10" customFormat="1" ht="51" customHeight="1">
      <c r="A1094" s="4">
        <v>881</v>
      </c>
      <c r="B1094" s="14"/>
      <c r="C1094" s="14"/>
      <c r="D1094" s="2" t="s">
        <v>1012</v>
      </c>
      <c r="E1094" s="1" t="s">
        <v>109</v>
      </c>
      <c r="F1094" s="3">
        <v>2</v>
      </c>
      <c r="G1094" s="1" t="s">
        <v>16</v>
      </c>
      <c r="H1094" s="3" t="s">
        <v>34</v>
      </c>
      <c r="I1094" s="5">
        <v>1646860.48</v>
      </c>
      <c r="J1094" s="5">
        <v>2049753.75</v>
      </c>
      <c r="K1094" s="5">
        <f t="shared" si="86"/>
        <v>3696614.23</v>
      </c>
      <c r="L1094" s="5">
        <f t="shared" si="87"/>
        <v>3696614.23</v>
      </c>
      <c r="M1094" s="4" t="s">
        <v>119</v>
      </c>
      <c r="N1094" s="1" t="s">
        <v>138</v>
      </c>
      <c r="O1094" s="1" t="s">
        <v>702</v>
      </c>
      <c r="P1094" s="14"/>
      <c r="Q1094" s="32"/>
      <c r="R1094" s="32" t="s">
        <v>2022</v>
      </c>
      <c r="S1094" s="4">
        <v>64</v>
      </c>
      <c r="T1094" s="32"/>
      <c r="U1094" s="32"/>
      <c r="V1094" s="32"/>
    </row>
    <row r="1095" spans="1:22" s="10" customFormat="1" ht="51" customHeight="1">
      <c r="A1095" s="4">
        <v>882</v>
      </c>
      <c r="B1095" s="14"/>
      <c r="C1095" s="14"/>
      <c r="D1095" s="2" t="s">
        <v>1013</v>
      </c>
      <c r="E1095" s="1" t="s">
        <v>109</v>
      </c>
      <c r="F1095" s="3">
        <v>2</v>
      </c>
      <c r="G1095" s="1" t="s">
        <v>16</v>
      </c>
      <c r="H1095" s="3" t="s">
        <v>34</v>
      </c>
      <c r="I1095" s="5">
        <v>279320.48</v>
      </c>
      <c r="J1095" s="5">
        <v>268054.28999999998</v>
      </c>
      <c r="K1095" s="5">
        <f t="shared" si="86"/>
        <v>547374.77</v>
      </c>
      <c r="L1095" s="5">
        <f t="shared" si="87"/>
        <v>547374.77</v>
      </c>
      <c r="M1095" s="4" t="s">
        <v>119</v>
      </c>
      <c r="N1095" s="17" t="s">
        <v>1015</v>
      </c>
      <c r="O1095" s="1" t="s">
        <v>702</v>
      </c>
      <c r="P1095" s="14"/>
      <c r="Q1095" s="32"/>
      <c r="R1095" s="32" t="s">
        <v>2022</v>
      </c>
      <c r="S1095" s="4">
        <v>65</v>
      </c>
      <c r="T1095" s="32"/>
      <c r="U1095" s="32"/>
      <c r="V1095" s="32"/>
    </row>
    <row r="1096" spans="1:22" s="10" customFormat="1" ht="51" customHeight="1">
      <c r="A1096" s="4">
        <v>883</v>
      </c>
      <c r="B1096" s="14"/>
      <c r="C1096" s="14"/>
      <c r="D1096" s="2" t="s">
        <v>150</v>
      </c>
      <c r="E1096" s="1" t="s">
        <v>109</v>
      </c>
      <c r="F1096" s="3">
        <v>2</v>
      </c>
      <c r="G1096" s="1" t="s">
        <v>16</v>
      </c>
      <c r="H1096" s="1" t="s">
        <v>123</v>
      </c>
      <c r="I1096" s="5">
        <v>339709</v>
      </c>
      <c r="J1096" s="5">
        <v>404990</v>
      </c>
      <c r="K1096" s="5">
        <f t="shared" si="86"/>
        <v>744699</v>
      </c>
      <c r="L1096" s="5">
        <f t="shared" si="87"/>
        <v>744699</v>
      </c>
      <c r="M1096" s="4" t="s">
        <v>119</v>
      </c>
      <c r="N1096" s="1" t="s">
        <v>1141</v>
      </c>
      <c r="O1096" s="1" t="s">
        <v>120</v>
      </c>
      <c r="P1096" s="14">
        <v>13</v>
      </c>
      <c r="Q1096" s="32">
        <v>9</v>
      </c>
      <c r="R1096" s="32" t="s">
        <v>1430</v>
      </c>
      <c r="S1096" s="4">
        <v>22</v>
      </c>
      <c r="T1096" s="32"/>
      <c r="U1096" s="32"/>
      <c r="V1096" s="32"/>
    </row>
    <row r="1097" spans="1:22" s="10" customFormat="1" ht="51" customHeight="1">
      <c r="A1097" s="4">
        <v>884</v>
      </c>
      <c r="B1097" s="5"/>
      <c r="C1097" s="4" t="s">
        <v>119</v>
      </c>
      <c r="D1097" s="42" t="s">
        <v>110</v>
      </c>
      <c r="E1097" s="18" t="s">
        <v>109</v>
      </c>
      <c r="F1097" s="3">
        <v>2</v>
      </c>
      <c r="G1097" s="1" t="s">
        <v>16</v>
      </c>
      <c r="H1097" s="3" t="s">
        <v>34</v>
      </c>
      <c r="I1097" s="13">
        <v>1513122</v>
      </c>
      <c r="J1097" s="13">
        <v>1513122</v>
      </c>
      <c r="K1097" s="13">
        <v>3026244</v>
      </c>
      <c r="L1097" s="5">
        <f t="shared" si="87"/>
        <v>3026244</v>
      </c>
      <c r="M1097" s="4" t="s">
        <v>120</v>
      </c>
      <c r="N1097" s="42" t="s">
        <v>1153</v>
      </c>
      <c r="O1097" s="1" t="s">
        <v>741</v>
      </c>
      <c r="P1097" s="1">
        <v>4</v>
      </c>
      <c r="Q1097" s="32"/>
      <c r="R1097" s="32" t="s">
        <v>2019</v>
      </c>
      <c r="S1097" s="4">
        <v>85</v>
      </c>
      <c r="T1097" s="32"/>
      <c r="U1097" s="32"/>
      <c r="V1097" s="32"/>
    </row>
    <row r="1098" spans="1:22" ht="51" customHeight="1">
      <c r="A1098" s="4">
        <v>885</v>
      </c>
      <c r="B1098" s="43" t="s">
        <v>1327</v>
      </c>
      <c r="C1098" s="1" t="s">
        <v>1328</v>
      </c>
      <c r="D1098" s="2" t="s">
        <v>1327</v>
      </c>
      <c r="E1098" s="18" t="s">
        <v>28</v>
      </c>
      <c r="F1098" s="3">
        <f>I1098+J1098</f>
        <v>48</v>
      </c>
      <c r="G1098" s="1" t="s">
        <v>16</v>
      </c>
      <c r="H1098" s="3" t="s">
        <v>34</v>
      </c>
      <c r="I1098" s="13">
        <v>13</v>
      </c>
      <c r="J1098" s="13">
        <v>35</v>
      </c>
      <c r="K1098" s="13">
        <v>4017.86</v>
      </c>
      <c r="L1098" s="6">
        <f>F1098*K1098</f>
        <v>192857.28</v>
      </c>
      <c r="M1098" s="18" t="s">
        <v>119</v>
      </c>
      <c r="N1098" s="1" t="s">
        <v>209</v>
      </c>
      <c r="O1098" s="1"/>
      <c r="P1098" s="14"/>
      <c r="R1098" s="32" t="s">
        <v>3706</v>
      </c>
      <c r="S1098" s="4">
        <v>3</v>
      </c>
    </row>
    <row r="1099" spans="1:22" ht="51" customHeight="1">
      <c r="A1099" s="4">
        <v>886</v>
      </c>
      <c r="B1099" s="43" t="s">
        <v>1325</v>
      </c>
      <c r="C1099" s="1" t="s">
        <v>1326</v>
      </c>
      <c r="D1099" s="2" t="s">
        <v>1325</v>
      </c>
      <c r="E1099" s="18" t="s">
        <v>28</v>
      </c>
      <c r="F1099" s="3">
        <f>I1099+J1099</f>
        <v>28</v>
      </c>
      <c r="G1099" s="1" t="s">
        <v>16</v>
      </c>
      <c r="H1099" s="3" t="s">
        <v>34</v>
      </c>
      <c r="I1099" s="13">
        <v>8</v>
      </c>
      <c r="J1099" s="13">
        <v>20</v>
      </c>
      <c r="K1099" s="13">
        <v>7142.86</v>
      </c>
      <c r="L1099" s="6">
        <f>F1099*K1099</f>
        <v>200000.08</v>
      </c>
      <c r="M1099" s="18" t="s">
        <v>119</v>
      </c>
      <c r="N1099" s="1" t="s">
        <v>209</v>
      </c>
      <c r="O1099" s="1"/>
      <c r="P1099" s="10"/>
      <c r="R1099" s="32" t="s">
        <v>3706</v>
      </c>
      <c r="S1099" s="4">
        <v>2</v>
      </c>
    </row>
    <row r="1100" spans="1:22" ht="51" customHeight="1">
      <c r="A1100" s="4">
        <v>887</v>
      </c>
      <c r="B1100" s="43" t="s">
        <v>1339</v>
      </c>
      <c r="C1100" s="1" t="s">
        <v>1340</v>
      </c>
      <c r="D1100" s="2" t="s">
        <v>1339</v>
      </c>
      <c r="E1100" s="4" t="s">
        <v>28</v>
      </c>
      <c r="F1100" s="3">
        <f>I1100+J1100</f>
        <v>10</v>
      </c>
      <c r="G1100" s="1" t="s">
        <v>16</v>
      </c>
      <c r="H1100" s="3" t="s">
        <v>34</v>
      </c>
      <c r="I1100" s="13">
        <v>10</v>
      </c>
      <c r="J1100" s="13"/>
      <c r="K1100" s="13">
        <v>16071.43</v>
      </c>
      <c r="L1100" s="6">
        <f>F1100*K1100</f>
        <v>160714.29999999999</v>
      </c>
      <c r="M1100" s="4" t="s">
        <v>119</v>
      </c>
      <c r="N1100" s="1" t="s">
        <v>209</v>
      </c>
      <c r="O1100" s="1"/>
      <c r="P1100" s="10"/>
      <c r="R1100" s="32" t="s">
        <v>3706</v>
      </c>
      <c r="S1100" s="4">
        <v>10</v>
      </c>
    </row>
    <row r="1101" spans="1:22" ht="51" customHeight="1">
      <c r="A1101" s="4">
        <v>888</v>
      </c>
      <c r="B1101" s="43"/>
      <c r="C1101" s="1" t="s">
        <v>119</v>
      </c>
      <c r="D1101" s="2" t="s">
        <v>1283</v>
      </c>
      <c r="E1101" s="18" t="s">
        <v>28</v>
      </c>
      <c r="F1101" s="3">
        <f>I1101+J1101</f>
        <v>25</v>
      </c>
      <c r="G1101" s="1" t="s">
        <v>16</v>
      </c>
      <c r="H1101" s="3" t="s">
        <v>34</v>
      </c>
      <c r="I1101" s="13">
        <v>25</v>
      </c>
      <c r="J1101" s="13"/>
      <c r="K1101" s="13">
        <v>1200</v>
      </c>
      <c r="L1101" s="6">
        <f>F1101*K1101</f>
        <v>30000</v>
      </c>
      <c r="M1101" s="18"/>
      <c r="N1101" s="14"/>
      <c r="O1101" s="1"/>
      <c r="R1101" s="32" t="s">
        <v>2019</v>
      </c>
      <c r="S1101" s="4">
        <v>86</v>
      </c>
    </row>
    <row r="1102" spans="1:22" ht="51" customHeight="1">
      <c r="A1102" s="4">
        <v>889</v>
      </c>
      <c r="B1102" s="19"/>
      <c r="C1102" s="18" t="s">
        <v>119</v>
      </c>
      <c r="D1102" s="29" t="s">
        <v>379</v>
      </c>
      <c r="E1102" s="4" t="s">
        <v>109</v>
      </c>
      <c r="F1102" s="3">
        <v>2</v>
      </c>
      <c r="G1102" s="1" t="s">
        <v>16</v>
      </c>
      <c r="H1102" s="3" t="s">
        <v>21</v>
      </c>
      <c r="I1102" s="5">
        <v>43086607</v>
      </c>
      <c r="J1102" s="5">
        <v>43086607</v>
      </c>
      <c r="K1102" s="5">
        <v>43086607</v>
      </c>
      <c r="L1102" s="5">
        <f>I1102+J1102</f>
        <v>86173214</v>
      </c>
      <c r="M1102" s="19" t="s">
        <v>137</v>
      </c>
      <c r="N1102" s="19" t="s">
        <v>122</v>
      </c>
      <c r="O1102" s="5"/>
      <c r="R1102" s="32" t="s">
        <v>741</v>
      </c>
      <c r="S1102" s="4">
        <v>5</v>
      </c>
    </row>
    <row r="1103" spans="1:22" ht="51" customHeight="1">
      <c r="A1103" s="4">
        <v>890</v>
      </c>
      <c r="B1103" s="14"/>
      <c r="C1103" s="14"/>
      <c r="D1103" s="2" t="s">
        <v>740</v>
      </c>
      <c r="E1103" s="1" t="s">
        <v>109</v>
      </c>
      <c r="F1103" s="3">
        <v>2</v>
      </c>
      <c r="G1103" s="1" t="s">
        <v>16</v>
      </c>
      <c r="H1103" s="1" t="s">
        <v>21</v>
      </c>
      <c r="I1103" s="5">
        <v>6993006.4299999997</v>
      </c>
      <c r="J1103" s="5">
        <v>8128714.29</v>
      </c>
      <c r="K1103" s="5">
        <f>I1103+J1103</f>
        <v>15121720.719999999</v>
      </c>
      <c r="L1103" s="5">
        <f>I1103+J1103</f>
        <v>15121720.719999999</v>
      </c>
      <c r="M1103" s="4" t="s">
        <v>119</v>
      </c>
      <c r="N1103" s="1" t="s">
        <v>1018</v>
      </c>
      <c r="O1103" s="1" t="s">
        <v>137</v>
      </c>
      <c r="P1103" s="32">
        <v>5</v>
      </c>
      <c r="Q1103" s="32">
        <v>15</v>
      </c>
      <c r="R1103" s="32" t="s">
        <v>2022</v>
      </c>
      <c r="S1103" s="4">
        <v>66</v>
      </c>
    </row>
    <row r="1104" spans="1:22" ht="51" customHeight="1">
      <c r="A1104" s="4">
        <v>891</v>
      </c>
      <c r="B1104" s="5" t="s">
        <v>3589</v>
      </c>
      <c r="C1104" s="4" t="s">
        <v>3590</v>
      </c>
      <c r="D1104" s="29" t="s">
        <v>3589</v>
      </c>
      <c r="E1104" s="18" t="s">
        <v>28</v>
      </c>
      <c r="F1104" s="3">
        <f>I1104+J1104</f>
        <v>10</v>
      </c>
      <c r="G1104" s="1" t="s">
        <v>16</v>
      </c>
      <c r="H1104" s="3" t="s">
        <v>34</v>
      </c>
      <c r="I1104" s="3">
        <v>10</v>
      </c>
      <c r="J1104" s="5"/>
      <c r="K1104" s="6">
        <v>28124.999999999996</v>
      </c>
      <c r="L1104" s="6">
        <f>F1104*K1104</f>
        <v>281249.99999999994</v>
      </c>
      <c r="M1104" s="4" t="s">
        <v>22</v>
      </c>
      <c r="N1104" s="21"/>
      <c r="O1104" s="1" t="s">
        <v>23</v>
      </c>
      <c r="P1104" s="10"/>
      <c r="Q1104" s="10"/>
      <c r="R1104" s="10" t="s">
        <v>3714</v>
      </c>
      <c r="S1104" s="4">
        <v>105</v>
      </c>
      <c r="T1104" s="10"/>
      <c r="U1104" s="10"/>
      <c r="V1104" s="10"/>
    </row>
    <row r="1105" spans="1:22" ht="51" customHeight="1">
      <c r="A1105" s="4">
        <v>892</v>
      </c>
      <c r="B1105" s="43"/>
      <c r="C1105" s="1" t="s">
        <v>119</v>
      </c>
      <c r="D1105" s="2" t="s">
        <v>1171</v>
      </c>
      <c r="E1105" s="4" t="s">
        <v>28</v>
      </c>
      <c r="F1105" s="3">
        <f>I1105+J1105</f>
        <v>11</v>
      </c>
      <c r="G1105" s="1" t="s">
        <v>16</v>
      </c>
      <c r="H1105" s="3" t="s">
        <v>34</v>
      </c>
      <c r="I1105" s="13">
        <v>11</v>
      </c>
      <c r="J1105" s="13"/>
      <c r="K1105" s="13">
        <v>758.93</v>
      </c>
      <c r="L1105" s="6">
        <f>F1105*K1105</f>
        <v>8348.23</v>
      </c>
      <c r="M1105" s="4"/>
      <c r="N1105" s="4"/>
      <c r="O1105" s="1"/>
      <c r="R1105" s="32" t="s">
        <v>2019</v>
      </c>
      <c r="S1105" s="4">
        <v>87</v>
      </c>
    </row>
    <row r="1106" spans="1:22" ht="51" customHeight="1">
      <c r="A1106" s="4">
        <v>893</v>
      </c>
      <c r="B1106" s="43"/>
      <c r="C1106" s="1" t="s">
        <v>119</v>
      </c>
      <c r="D1106" s="2" t="s">
        <v>1200</v>
      </c>
      <c r="E1106" s="18" t="s">
        <v>28</v>
      </c>
      <c r="F1106" s="3">
        <f>I1106+J1106</f>
        <v>67</v>
      </c>
      <c r="G1106" s="1" t="s">
        <v>16</v>
      </c>
      <c r="H1106" s="3" t="s">
        <v>34</v>
      </c>
      <c r="I1106" s="13">
        <v>67</v>
      </c>
      <c r="J1106" s="13"/>
      <c r="K1106" s="13">
        <v>1067.8599999999999</v>
      </c>
      <c r="L1106" s="6">
        <f>F1106*K1106</f>
        <v>71546.62</v>
      </c>
      <c r="M1106" s="18"/>
      <c r="N1106" s="14"/>
      <c r="O1106" s="1"/>
      <c r="R1106" s="32" t="s">
        <v>2019</v>
      </c>
      <c r="S1106" s="4">
        <v>88</v>
      </c>
    </row>
    <row r="1107" spans="1:22" ht="51" customHeight="1">
      <c r="A1107" s="4">
        <v>894</v>
      </c>
      <c r="B1107" s="5" t="s">
        <v>2153</v>
      </c>
      <c r="C1107" s="4" t="s">
        <v>2154</v>
      </c>
      <c r="D1107" s="29" t="s">
        <v>2153</v>
      </c>
      <c r="E1107" s="18" t="s">
        <v>28</v>
      </c>
      <c r="F1107" s="3">
        <f>I1107+J1107</f>
        <v>27</v>
      </c>
      <c r="G1107" s="1" t="s">
        <v>16</v>
      </c>
      <c r="H1107" s="3" t="s">
        <v>34</v>
      </c>
      <c r="I1107" s="3">
        <v>13</v>
      </c>
      <c r="J1107" s="3">
        <v>14</v>
      </c>
      <c r="K1107" s="6">
        <v>2688.39</v>
      </c>
      <c r="L1107" s="6">
        <f>F1107*K1107</f>
        <v>72586.53</v>
      </c>
      <c r="M1107" s="4" t="s">
        <v>119</v>
      </c>
      <c r="N1107" s="21"/>
      <c r="O1107" s="1" t="s">
        <v>2134</v>
      </c>
      <c r="P1107" s="10"/>
      <c r="Q1107" s="10"/>
      <c r="R1107" s="10" t="s">
        <v>3712</v>
      </c>
      <c r="S1107" s="4">
        <v>377</v>
      </c>
      <c r="T1107" s="10"/>
      <c r="U1107" s="10"/>
      <c r="V1107" s="10"/>
    </row>
    <row r="1108" spans="1:22" ht="51" customHeight="1">
      <c r="A1108" s="4">
        <v>895</v>
      </c>
      <c r="B1108" s="19"/>
      <c r="C1108" s="18" t="s">
        <v>119</v>
      </c>
      <c r="D1108" s="29" t="s">
        <v>377</v>
      </c>
      <c r="E1108" s="4" t="s">
        <v>109</v>
      </c>
      <c r="F1108" s="3">
        <v>1</v>
      </c>
      <c r="G1108" s="1" t="s">
        <v>16</v>
      </c>
      <c r="H1108" s="3" t="s">
        <v>34</v>
      </c>
      <c r="I1108" s="5"/>
      <c r="J1108" s="5">
        <v>3061607.14</v>
      </c>
      <c r="K1108" s="5">
        <v>3061607.14</v>
      </c>
      <c r="L1108" s="5">
        <f>I1108+J1108</f>
        <v>3061607.14</v>
      </c>
      <c r="M1108" s="19" t="s">
        <v>137</v>
      </c>
      <c r="N1108" s="19" t="s">
        <v>122</v>
      </c>
      <c r="O1108" s="5"/>
      <c r="R1108" s="32" t="s">
        <v>741</v>
      </c>
      <c r="S1108" s="4">
        <v>6</v>
      </c>
    </row>
    <row r="1109" spans="1:22" ht="51" customHeight="1">
      <c r="A1109" s="4">
        <v>896</v>
      </c>
      <c r="B1109" s="5" t="s">
        <v>1903</v>
      </c>
      <c r="C1109" s="4" t="s">
        <v>1904</v>
      </c>
      <c r="D1109" s="2" t="s">
        <v>1903</v>
      </c>
      <c r="E1109" s="18" t="s">
        <v>28</v>
      </c>
      <c r="F1109" s="3">
        <f t="shared" ref="F1109:F1140" si="88">I1109+J1109</f>
        <v>25</v>
      </c>
      <c r="G1109" s="1" t="s">
        <v>16</v>
      </c>
      <c r="H1109" s="3" t="s">
        <v>34</v>
      </c>
      <c r="I1109" s="13">
        <v>10</v>
      </c>
      <c r="J1109" s="5">
        <v>15</v>
      </c>
      <c r="K1109" s="13">
        <v>336.60714285714283</v>
      </c>
      <c r="L1109" s="6">
        <f t="shared" ref="L1109:L1140" si="89">F1109*K1109</f>
        <v>8415.1785714285706</v>
      </c>
      <c r="M1109" s="4" t="s">
        <v>22</v>
      </c>
      <c r="N1109" s="1" t="s">
        <v>1429</v>
      </c>
      <c r="O1109" s="1"/>
      <c r="P1109" s="10"/>
      <c r="Q1109" s="10"/>
      <c r="R1109" s="10" t="s">
        <v>2118</v>
      </c>
      <c r="S1109" s="4">
        <v>106</v>
      </c>
      <c r="T1109" s="10"/>
      <c r="U1109" s="10"/>
      <c r="V1109" s="10"/>
    </row>
    <row r="1110" spans="1:22" ht="51" customHeight="1">
      <c r="A1110" s="4">
        <v>897</v>
      </c>
      <c r="B1110" s="5" t="s">
        <v>1754</v>
      </c>
      <c r="C1110" s="4" t="s">
        <v>1755</v>
      </c>
      <c r="D1110" s="2" t="s">
        <v>1754</v>
      </c>
      <c r="E1110" s="18" t="s">
        <v>28</v>
      </c>
      <c r="F1110" s="3">
        <f t="shared" si="88"/>
        <v>20</v>
      </c>
      <c r="G1110" s="1" t="s">
        <v>16</v>
      </c>
      <c r="H1110" s="3" t="s">
        <v>34</v>
      </c>
      <c r="I1110" s="13">
        <v>20</v>
      </c>
      <c r="J1110" s="5"/>
      <c r="K1110" s="13">
        <v>8124.9999999999991</v>
      </c>
      <c r="L1110" s="6">
        <f t="shared" si="89"/>
        <v>162499.99999999997</v>
      </c>
      <c r="M1110" s="4" t="s">
        <v>22</v>
      </c>
      <c r="N1110" s="1" t="s">
        <v>1429</v>
      </c>
      <c r="O1110" s="1"/>
      <c r="P1110" s="10"/>
      <c r="Q1110" s="10"/>
      <c r="R1110" s="10" t="s">
        <v>2118</v>
      </c>
      <c r="S1110" s="4">
        <v>107</v>
      </c>
      <c r="T1110" s="10"/>
      <c r="U1110" s="10"/>
      <c r="V1110" s="10"/>
    </row>
    <row r="1111" spans="1:22" ht="51" customHeight="1">
      <c r="A1111" s="4">
        <v>898</v>
      </c>
      <c r="B1111" s="5" t="s">
        <v>2713</v>
      </c>
      <c r="C1111" s="4" t="s">
        <v>2714</v>
      </c>
      <c r="D1111" s="29" t="s">
        <v>2713</v>
      </c>
      <c r="E1111" s="18" t="s">
        <v>28</v>
      </c>
      <c r="F1111" s="3">
        <f t="shared" si="88"/>
        <v>6</v>
      </c>
      <c r="G1111" s="1" t="s">
        <v>16</v>
      </c>
      <c r="H1111" s="3" t="s">
        <v>34</v>
      </c>
      <c r="I1111" s="3">
        <v>6</v>
      </c>
      <c r="J1111" s="3"/>
      <c r="K1111" s="6">
        <v>1946.3500000000001</v>
      </c>
      <c r="L1111" s="6">
        <f t="shared" si="89"/>
        <v>11678.1</v>
      </c>
      <c r="M1111" s="4" t="s">
        <v>22</v>
      </c>
      <c r="N1111" s="21"/>
      <c r="O1111" s="1" t="s">
        <v>1429</v>
      </c>
      <c r="P1111" s="10"/>
      <c r="Q1111" s="10"/>
      <c r="R1111" s="10" t="s">
        <v>3712</v>
      </c>
      <c r="S1111" s="4">
        <v>378</v>
      </c>
      <c r="T1111" s="10"/>
      <c r="U1111" s="10"/>
      <c r="V1111" s="10"/>
    </row>
    <row r="1112" spans="1:22" ht="51" customHeight="1">
      <c r="A1112" s="4">
        <v>899</v>
      </c>
      <c r="B1112" s="5" t="s">
        <v>2705</v>
      </c>
      <c r="C1112" s="4" t="s">
        <v>2706</v>
      </c>
      <c r="D1112" s="29" t="s">
        <v>2705</v>
      </c>
      <c r="E1112" s="18" t="s">
        <v>28</v>
      </c>
      <c r="F1112" s="3">
        <f t="shared" si="88"/>
        <v>40</v>
      </c>
      <c r="G1112" s="1" t="s">
        <v>16</v>
      </c>
      <c r="H1112" s="3" t="s">
        <v>34</v>
      </c>
      <c r="I1112" s="3">
        <v>20</v>
      </c>
      <c r="J1112" s="3">
        <v>20</v>
      </c>
      <c r="K1112" s="6">
        <v>1336.3</v>
      </c>
      <c r="L1112" s="6">
        <f t="shared" si="89"/>
        <v>53452</v>
      </c>
      <c r="M1112" s="4" t="s">
        <v>22</v>
      </c>
      <c r="N1112" s="21"/>
      <c r="O1112" s="1" t="s">
        <v>1429</v>
      </c>
      <c r="P1112" s="10"/>
      <c r="Q1112" s="10"/>
      <c r="R1112" s="10" t="s">
        <v>3712</v>
      </c>
      <c r="S1112" s="4">
        <v>379</v>
      </c>
      <c r="T1112" s="10"/>
      <c r="U1112" s="10"/>
      <c r="V1112" s="10"/>
    </row>
    <row r="1113" spans="1:22" ht="51" customHeight="1">
      <c r="A1113" s="4">
        <v>900</v>
      </c>
      <c r="B1113" s="5" t="s">
        <v>3242</v>
      </c>
      <c r="C1113" s="4" t="s">
        <v>3243</v>
      </c>
      <c r="D1113" s="29" t="s">
        <v>3242</v>
      </c>
      <c r="E1113" s="18" t="s">
        <v>28</v>
      </c>
      <c r="F1113" s="3">
        <f t="shared" si="88"/>
        <v>55</v>
      </c>
      <c r="G1113" s="1" t="s">
        <v>16</v>
      </c>
      <c r="H1113" s="3" t="s">
        <v>34</v>
      </c>
      <c r="I1113" s="3"/>
      <c r="J1113" s="3">
        <v>55</v>
      </c>
      <c r="K1113" s="6">
        <v>1071.4285714285713</v>
      </c>
      <c r="L1113" s="6">
        <f t="shared" si="89"/>
        <v>58928.57142857142</v>
      </c>
      <c r="M1113" s="4" t="s">
        <v>22</v>
      </c>
      <c r="N1113" s="21"/>
      <c r="O1113" s="1" t="s">
        <v>1429</v>
      </c>
      <c r="P1113" s="10"/>
      <c r="Q1113" s="10"/>
      <c r="R1113" s="10" t="s">
        <v>3712</v>
      </c>
      <c r="S1113" s="4">
        <v>380</v>
      </c>
      <c r="T1113" s="10"/>
      <c r="U1113" s="10"/>
      <c r="V1113" s="10"/>
    </row>
    <row r="1114" spans="1:22" ht="51" customHeight="1">
      <c r="A1114" s="4">
        <v>901</v>
      </c>
      <c r="B1114" s="5" t="s">
        <v>3240</v>
      </c>
      <c r="C1114" s="4" t="s">
        <v>3241</v>
      </c>
      <c r="D1114" s="29" t="s">
        <v>3240</v>
      </c>
      <c r="E1114" s="18" t="s">
        <v>28</v>
      </c>
      <c r="F1114" s="3">
        <f t="shared" si="88"/>
        <v>55</v>
      </c>
      <c r="G1114" s="1" t="s">
        <v>16</v>
      </c>
      <c r="H1114" s="3" t="s">
        <v>34</v>
      </c>
      <c r="I1114" s="3"/>
      <c r="J1114" s="3">
        <v>55</v>
      </c>
      <c r="K1114" s="6">
        <v>892.85714285714278</v>
      </c>
      <c r="L1114" s="6">
        <f t="shared" si="89"/>
        <v>49107.142857142855</v>
      </c>
      <c r="M1114" s="4" t="s">
        <v>22</v>
      </c>
      <c r="N1114" s="21"/>
      <c r="O1114" s="1" t="s">
        <v>1429</v>
      </c>
      <c r="P1114" s="10"/>
      <c r="Q1114" s="10"/>
      <c r="R1114" s="10" t="s">
        <v>3712</v>
      </c>
      <c r="S1114" s="4">
        <v>381</v>
      </c>
      <c r="T1114" s="10"/>
      <c r="U1114" s="10"/>
      <c r="V1114" s="10"/>
    </row>
    <row r="1115" spans="1:22" ht="51" customHeight="1">
      <c r="A1115" s="4">
        <v>902</v>
      </c>
      <c r="B1115" s="5" t="s">
        <v>2601</v>
      </c>
      <c r="C1115" s="4" t="s">
        <v>2602</v>
      </c>
      <c r="D1115" s="29" t="s">
        <v>2601</v>
      </c>
      <c r="E1115" s="18" t="s">
        <v>28</v>
      </c>
      <c r="F1115" s="3">
        <f t="shared" si="88"/>
        <v>5</v>
      </c>
      <c r="G1115" s="1" t="s">
        <v>16</v>
      </c>
      <c r="H1115" s="3" t="s">
        <v>34</v>
      </c>
      <c r="I1115" s="3">
        <v>5</v>
      </c>
      <c r="J1115" s="3"/>
      <c r="K1115" s="6">
        <v>249.82999999999996</v>
      </c>
      <c r="L1115" s="6">
        <f t="shared" si="89"/>
        <v>1249.1499999999999</v>
      </c>
      <c r="M1115" s="4" t="s">
        <v>22</v>
      </c>
      <c r="N1115" s="21"/>
      <c r="O1115" s="1" t="s">
        <v>1429</v>
      </c>
      <c r="P1115" s="10"/>
      <c r="Q1115" s="10"/>
      <c r="R1115" s="10" t="s">
        <v>3712</v>
      </c>
      <c r="S1115" s="4">
        <v>382</v>
      </c>
      <c r="T1115" s="10"/>
      <c r="U1115" s="10"/>
      <c r="V1115" s="10"/>
    </row>
    <row r="1116" spans="1:22" ht="51" customHeight="1">
      <c r="A1116" s="4">
        <v>903</v>
      </c>
      <c r="B1116" s="5" t="s">
        <v>3061</v>
      </c>
      <c r="C1116" s="4" t="s">
        <v>3062</v>
      </c>
      <c r="D1116" s="29" t="s">
        <v>3061</v>
      </c>
      <c r="E1116" s="18" t="s">
        <v>28</v>
      </c>
      <c r="F1116" s="3">
        <f t="shared" si="88"/>
        <v>10</v>
      </c>
      <c r="G1116" s="1" t="s">
        <v>16</v>
      </c>
      <c r="H1116" s="3" t="s">
        <v>34</v>
      </c>
      <c r="I1116" s="3"/>
      <c r="J1116" s="3">
        <v>10</v>
      </c>
      <c r="K1116" s="6">
        <v>319.54999999999995</v>
      </c>
      <c r="L1116" s="6">
        <f t="shared" si="89"/>
        <v>3195.4999999999995</v>
      </c>
      <c r="M1116" s="4" t="s">
        <v>22</v>
      </c>
      <c r="N1116" s="21"/>
      <c r="O1116" s="1" t="s">
        <v>1429</v>
      </c>
      <c r="P1116" s="10"/>
      <c r="Q1116" s="10"/>
      <c r="R1116" s="10" t="s">
        <v>3712</v>
      </c>
      <c r="S1116" s="4">
        <v>383</v>
      </c>
      <c r="T1116" s="10"/>
      <c r="U1116" s="10"/>
      <c r="V1116" s="10"/>
    </row>
    <row r="1117" spans="1:22" ht="51" customHeight="1">
      <c r="A1117" s="4">
        <v>904</v>
      </c>
      <c r="B1117" s="5" t="s">
        <v>2595</v>
      </c>
      <c r="C1117" s="4" t="s">
        <v>2596</v>
      </c>
      <c r="D1117" s="29" t="s">
        <v>2595</v>
      </c>
      <c r="E1117" s="18" t="s">
        <v>28</v>
      </c>
      <c r="F1117" s="3">
        <f t="shared" si="88"/>
        <v>7</v>
      </c>
      <c r="G1117" s="1" t="s">
        <v>16</v>
      </c>
      <c r="H1117" s="3" t="s">
        <v>34</v>
      </c>
      <c r="I1117" s="3">
        <v>7</v>
      </c>
      <c r="J1117" s="3"/>
      <c r="K1117" s="6">
        <v>453.17999999999995</v>
      </c>
      <c r="L1117" s="6">
        <f t="shared" si="89"/>
        <v>3172.2599999999998</v>
      </c>
      <c r="M1117" s="4" t="s">
        <v>22</v>
      </c>
      <c r="N1117" s="21"/>
      <c r="O1117" s="1" t="s">
        <v>1429</v>
      </c>
      <c r="P1117" s="10"/>
      <c r="Q1117" s="10"/>
      <c r="R1117" s="10" t="s">
        <v>3712</v>
      </c>
      <c r="S1117" s="4">
        <v>384</v>
      </c>
      <c r="T1117" s="10"/>
      <c r="U1117" s="10"/>
      <c r="V1117" s="10"/>
    </row>
    <row r="1118" spans="1:22" ht="51" customHeight="1">
      <c r="A1118" s="4">
        <v>905</v>
      </c>
      <c r="B1118" s="5" t="s">
        <v>2797</v>
      </c>
      <c r="C1118" s="4" t="s">
        <v>2798</v>
      </c>
      <c r="D1118" s="29" t="s">
        <v>2797</v>
      </c>
      <c r="E1118" s="18" t="s">
        <v>28</v>
      </c>
      <c r="F1118" s="3">
        <f t="shared" si="88"/>
        <v>30</v>
      </c>
      <c r="G1118" s="1" t="s">
        <v>16</v>
      </c>
      <c r="H1118" s="3" t="s">
        <v>34</v>
      </c>
      <c r="I1118" s="3">
        <v>30</v>
      </c>
      <c r="J1118" s="3"/>
      <c r="K1118" s="6">
        <v>2263.3928571428569</v>
      </c>
      <c r="L1118" s="6">
        <f t="shared" si="89"/>
        <v>67901.78571428571</v>
      </c>
      <c r="M1118" s="4" t="s">
        <v>22</v>
      </c>
      <c r="N1118" s="21"/>
      <c r="O1118" s="1" t="s">
        <v>1429</v>
      </c>
      <c r="P1118" s="10"/>
      <c r="Q1118" s="10"/>
      <c r="R1118" s="10" t="s">
        <v>3712</v>
      </c>
      <c r="S1118" s="4">
        <v>385</v>
      </c>
      <c r="T1118" s="10"/>
      <c r="U1118" s="10"/>
      <c r="V1118" s="10"/>
    </row>
    <row r="1119" spans="1:22" ht="51" customHeight="1">
      <c r="A1119" s="4">
        <v>906</v>
      </c>
      <c r="B1119" s="5" t="s">
        <v>2597</v>
      </c>
      <c r="C1119" s="4" t="s">
        <v>2598</v>
      </c>
      <c r="D1119" s="29" t="s">
        <v>2597</v>
      </c>
      <c r="E1119" s="18" t="s">
        <v>28</v>
      </c>
      <c r="F1119" s="3">
        <f t="shared" si="88"/>
        <v>6</v>
      </c>
      <c r="G1119" s="1" t="s">
        <v>16</v>
      </c>
      <c r="H1119" s="3" t="s">
        <v>34</v>
      </c>
      <c r="I1119" s="3">
        <v>6</v>
      </c>
      <c r="J1119" s="3"/>
      <c r="K1119" s="6">
        <v>453.17999999999995</v>
      </c>
      <c r="L1119" s="6">
        <f t="shared" si="89"/>
        <v>2719.08</v>
      </c>
      <c r="M1119" s="4" t="s">
        <v>22</v>
      </c>
      <c r="N1119" s="21"/>
      <c r="O1119" s="1" t="s">
        <v>1429</v>
      </c>
      <c r="P1119" s="10"/>
      <c r="Q1119" s="10"/>
      <c r="R1119" s="10" t="s">
        <v>3712</v>
      </c>
      <c r="S1119" s="4">
        <v>386</v>
      </c>
      <c r="T1119" s="10"/>
      <c r="U1119" s="10"/>
      <c r="V1119" s="10"/>
    </row>
    <row r="1120" spans="1:22" ht="51" customHeight="1">
      <c r="A1120" s="4">
        <v>907</v>
      </c>
      <c r="B1120" s="5" t="s">
        <v>2659</v>
      </c>
      <c r="C1120" s="4" t="s">
        <v>2660</v>
      </c>
      <c r="D1120" s="29" t="s">
        <v>2659</v>
      </c>
      <c r="E1120" s="18" t="s">
        <v>28</v>
      </c>
      <c r="F1120" s="3">
        <f t="shared" si="88"/>
        <v>2</v>
      </c>
      <c r="G1120" s="1" t="s">
        <v>16</v>
      </c>
      <c r="H1120" s="3" t="s">
        <v>34</v>
      </c>
      <c r="I1120" s="3">
        <v>2</v>
      </c>
      <c r="J1120" s="3"/>
      <c r="K1120" s="6">
        <v>319.54999999999995</v>
      </c>
      <c r="L1120" s="6">
        <f t="shared" si="89"/>
        <v>639.09999999999991</v>
      </c>
      <c r="M1120" s="4" t="s">
        <v>22</v>
      </c>
      <c r="N1120" s="21"/>
      <c r="O1120" s="1" t="s">
        <v>1429</v>
      </c>
      <c r="P1120" s="10"/>
      <c r="Q1120" s="10"/>
      <c r="R1120" s="10" t="s">
        <v>3712</v>
      </c>
      <c r="S1120" s="4">
        <v>387</v>
      </c>
      <c r="T1120" s="10"/>
      <c r="U1120" s="10"/>
      <c r="V1120" s="10"/>
    </row>
    <row r="1121" spans="1:22" ht="51" customHeight="1">
      <c r="A1121" s="4">
        <v>908</v>
      </c>
      <c r="B1121" s="5" t="s">
        <v>3059</v>
      </c>
      <c r="C1121" s="4" t="s">
        <v>3060</v>
      </c>
      <c r="D1121" s="29" t="s">
        <v>3059</v>
      </c>
      <c r="E1121" s="18" t="s">
        <v>28</v>
      </c>
      <c r="F1121" s="3">
        <f t="shared" si="88"/>
        <v>10</v>
      </c>
      <c r="G1121" s="1" t="s">
        <v>16</v>
      </c>
      <c r="H1121" s="3" t="s">
        <v>34</v>
      </c>
      <c r="I1121" s="3"/>
      <c r="J1121" s="3">
        <v>10</v>
      </c>
      <c r="K1121" s="6">
        <v>395.08</v>
      </c>
      <c r="L1121" s="6">
        <f t="shared" si="89"/>
        <v>3950.7999999999997</v>
      </c>
      <c r="M1121" s="4" t="s">
        <v>22</v>
      </c>
      <c r="N1121" s="21"/>
      <c r="O1121" s="1" t="s">
        <v>1429</v>
      </c>
      <c r="P1121" s="10"/>
      <c r="Q1121" s="10"/>
      <c r="R1121" s="10" t="s">
        <v>3712</v>
      </c>
      <c r="S1121" s="4">
        <v>388</v>
      </c>
      <c r="T1121" s="10"/>
      <c r="U1121" s="10"/>
      <c r="V1121" s="10"/>
    </row>
    <row r="1122" spans="1:22" ht="51" customHeight="1">
      <c r="A1122" s="4">
        <v>909</v>
      </c>
      <c r="B1122" s="5" t="s">
        <v>2904</v>
      </c>
      <c r="C1122" s="4" t="s">
        <v>2905</v>
      </c>
      <c r="D1122" s="29" t="s">
        <v>2904</v>
      </c>
      <c r="E1122" s="18" t="s">
        <v>28</v>
      </c>
      <c r="F1122" s="3">
        <f t="shared" si="88"/>
        <v>4</v>
      </c>
      <c r="G1122" s="1" t="s">
        <v>16</v>
      </c>
      <c r="H1122" s="3" t="s">
        <v>34</v>
      </c>
      <c r="I1122" s="3">
        <v>4</v>
      </c>
      <c r="J1122" s="3"/>
      <c r="K1122" s="6">
        <v>2232.1428571428569</v>
      </c>
      <c r="L1122" s="6">
        <f t="shared" si="89"/>
        <v>8928.5714285714275</v>
      </c>
      <c r="M1122" s="4" t="s">
        <v>22</v>
      </c>
      <c r="N1122" s="21"/>
      <c r="O1122" s="1" t="s">
        <v>1429</v>
      </c>
      <c r="P1122" s="10"/>
      <c r="Q1122" s="10"/>
      <c r="R1122" s="10" t="s">
        <v>3712</v>
      </c>
      <c r="S1122" s="4">
        <v>389</v>
      </c>
      <c r="T1122" s="10"/>
      <c r="U1122" s="10"/>
      <c r="V1122" s="10"/>
    </row>
    <row r="1123" spans="1:22" ht="51" customHeight="1">
      <c r="A1123" s="4">
        <v>910</v>
      </c>
      <c r="B1123" s="5" t="s">
        <v>2912</v>
      </c>
      <c r="C1123" s="4" t="s">
        <v>2913</v>
      </c>
      <c r="D1123" s="29" t="s">
        <v>2912</v>
      </c>
      <c r="E1123" s="18" t="s">
        <v>28</v>
      </c>
      <c r="F1123" s="3">
        <f t="shared" si="88"/>
        <v>7</v>
      </c>
      <c r="G1123" s="1" t="s">
        <v>16</v>
      </c>
      <c r="H1123" s="3" t="s">
        <v>34</v>
      </c>
      <c r="I1123" s="3">
        <v>7</v>
      </c>
      <c r="J1123" s="3"/>
      <c r="K1123" s="6">
        <v>1178.5714285714284</v>
      </c>
      <c r="L1123" s="6">
        <f t="shared" si="89"/>
        <v>8250</v>
      </c>
      <c r="M1123" s="4" t="s">
        <v>22</v>
      </c>
      <c r="N1123" s="21"/>
      <c r="O1123" s="1" t="s">
        <v>1429</v>
      </c>
      <c r="P1123" s="10"/>
      <c r="Q1123" s="10"/>
      <c r="R1123" s="10" t="s">
        <v>3712</v>
      </c>
      <c r="S1123" s="4">
        <v>390</v>
      </c>
      <c r="T1123" s="10"/>
      <c r="U1123" s="10"/>
      <c r="V1123" s="10"/>
    </row>
    <row r="1124" spans="1:22" ht="51" customHeight="1">
      <c r="A1124" s="4">
        <v>911</v>
      </c>
      <c r="B1124" s="5" t="s">
        <v>3069</v>
      </c>
      <c r="C1124" s="4" t="s">
        <v>3070</v>
      </c>
      <c r="D1124" s="29" t="s">
        <v>3069</v>
      </c>
      <c r="E1124" s="18" t="s">
        <v>280</v>
      </c>
      <c r="F1124" s="3">
        <f t="shared" si="88"/>
        <v>6</v>
      </c>
      <c r="G1124" s="1" t="s">
        <v>16</v>
      </c>
      <c r="H1124" s="3" t="s">
        <v>34</v>
      </c>
      <c r="I1124" s="3"/>
      <c r="J1124" s="3">
        <v>6</v>
      </c>
      <c r="K1124" s="6">
        <v>8592.99</v>
      </c>
      <c r="L1124" s="6">
        <f t="shared" si="89"/>
        <v>51557.94</v>
      </c>
      <c r="M1124" s="4" t="s">
        <v>22</v>
      </c>
      <c r="N1124" s="21"/>
      <c r="O1124" s="1" t="s">
        <v>1429</v>
      </c>
      <c r="P1124" s="10"/>
      <c r="Q1124" s="10"/>
      <c r="R1124" s="10" t="s">
        <v>3712</v>
      </c>
      <c r="S1124" s="4">
        <v>391</v>
      </c>
      <c r="T1124" s="10"/>
      <c r="U1124" s="10"/>
      <c r="V1124" s="10"/>
    </row>
    <row r="1125" spans="1:22" ht="51" customHeight="1">
      <c r="A1125" s="4">
        <v>912</v>
      </c>
      <c r="B1125" s="5" t="s">
        <v>3683</v>
      </c>
      <c r="C1125" s="4" t="s">
        <v>3684</v>
      </c>
      <c r="D1125" s="29" t="s">
        <v>3683</v>
      </c>
      <c r="E1125" s="18" t="s">
        <v>3678</v>
      </c>
      <c r="F1125" s="3">
        <f t="shared" si="88"/>
        <v>20</v>
      </c>
      <c r="G1125" s="1" t="s">
        <v>16</v>
      </c>
      <c r="H1125" s="3" t="s">
        <v>34</v>
      </c>
      <c r="I1125" s="3"/>
      <c r="J1125" s="5">
        <v>20</v>
      </c>
      <c r="K1125" s="6">
        <v>7767.8600000000006</v>
      </c>
      <c r="L1125" s="6">
        <f t="shared" si="89"/>
        <v>155357.20000000001</v>
      </c>
      <c r="M1125" s="4" t="s">
        <v>22</v>
      </c>
      <c r="N1125" s="21"/>
      <c r="O1125" s="1" t="s">
        <v>225</v>
      </c>
      <c r="P1125" s="10"/>
      <c r="Q1125" s="10"/>
      <c r="R1125" s="10" t="s">
        <v>3715</v>
      </c>
      <c r="S1125" s="4">
        <v>11</v>
      </c>
      <c r="T1125" s="10"/>
      <c r="U1125" s="10"/>
      <c r="V1125" s="10"/>
    </row>
    <row r="1126" spans="1:22" ht="51" customHeight="1">
      <c r="A1126" s="4">
        <v>913</v>
      </c>
      <c r="B1126" s="5" t="s">
        <v>3676</v>
      </c>
      <c r="C1126" s="4" t="s">
        <v>3677</v>
      </c>
      <c r="D1126" s="29" t="s">
        <v>3676</v>
      </c>
      <c r="E1126" s="18" t="s">
        <v>3678</v>
      </c>
      <c r="F1126" s="3">
        <f t="shared" si="88"/>
        <v>20</v>
      </c>
      <c r="G1126" s="1" t="s">
        <v>16</v>
      </c>
      <c r="H1126" s="3" t="s">
        <v>34</v>
      </c>
      <c r="I1126" s="3"/>
      <c r="J1126" s="5">
        <v>20</v>
      </c>
      <c r="K1126" s="6">
        <v>10446.43</v>
      </c>
      <c r="L1126" s="6">
        <f t="shared" si="89"/>
        <v>208928.6</v>
      </c>
      <c r="M1126" s="4" t="s">
        <v>22</v>
      </c>
      <c r="N1126" s="21"/>
      <c r="O1126" s="1" t="s">
        <v>225</v>
      </c>
      <c r="P1126" s="10"/>
      <c r="Q1126" s="10"/>
      <c r="R1126" s="10" t="s">
        <v>3715</v>
      </c>
      <c r="S1126" s="4">
        <v>8</v>
      </c>
      <c r="T1126" s="10"/>
      <c r="U1126" s="10"/>
      <c r="V1126" s="10"/>
    </row>
    <row r="1127" spans="1:22" ht="51" customHeight="1">
      <c r="A1127" s="4">
        <v>914</v>
      </c>
      <c r="B1127" s="5" t="s">
        <v>3685</v>
      </c>
      <c r="C1127" s="4" t="s">
        <v>3686</v>
      </c>
      <c r="D1127" s="29" t="s">
        <v>3685</v>
      </c>
      <c r="E1127" s="18" t="s">
        <v>3678</v>
      </c>
      <c r="F1127" s="3">
        <f t="shared" si="88"/>
        <v>20</v>
      </c>
      <c r="G1127" s="1" t="s">
        <v>16</v>
      </c>
      <c r="H1127" s="3" t="s">
        <v>34</v>
      </c>
      <c r="I1127" s="3"/>
      <c r="J1127" s="5">
        <v>20</v>
      </c>
      <c r="K1127" s="6">
        <v>1071.43</v>
      </c>
      <c r="L1127" s="6">
        <f t="shared" si="89"/>
        <v>21428.600000000002</v>
      </c>
      <c r="M1127" s="4" t="s">
        <v>22</v>
      </c>
      <c r="N1127" s="21"/>
      <c r="O1127" s="1" t="s">
        <v>225</v>
      </c>
      <c r="P1127" s="10"/>
      <c r="Q1127" s="10"/>
      <c r="R1127" s="10" t="s">
        <v>3715</v>
      </c>
      <c r="S1127" s="4">
        <v>12</v>
      </c>
      <c r="T1127" s="10"/>
      <c r="U1127" s="10"/>
      <c r="V1127" s="10"/>
    </row>
    <row r="1128" spans="1:22" ht="51" customHeight="1">
      <c r="A1128" s="4">
        <v>915</v>
      </c>
      <c r="B1128" s="5" t="s">
        <v>3681</v>
      </c>
      <c r="C1128" s="4" t="s">
        <v>3682</v>
      </c>
      <c r="D1128" s="29" t="s">
        <v>3681</v>
      </c>
      <c r="E1128" s="18" t="s">
        <v>3678</v>
      </c>
      <c r="F1128" s="3">
        <f t="shared" si="88"/>
        <v>20</v>
      </c>
      <c r="G1128" s="1" t="s">
        <v>16</v>
      </c>
      <c r="H1128" s="3" t="s">
        <v>34</v>
      </c>
      <c r="I1128" s="3"/>
      <c r="J1128" s="5">
        <v>20</v>
      </c>
      <c r="K1128" s="6">
        <v>2678.5800000000004</v>
      </c>
      <c r="L1128" s="6">
        <f t="shared" si="89"/>
        <v>53571.600000000006</v>
      </c>
      <c r="M1128" s="4" t="s">
        <v>22</v>
      </c>
      <c r="N1128" s="21"/>
      <c r="O1128" s="1" t="s">
        <v>225</v>
      </c>
      <c r="P1128" s="10"/>
      <c r="Q1128" s="10"/>
      <c r="R1128" s="10" t="s">
        <v>3715</v>
      </c>
      <c r="S1128" s="4">
        <v>10</v>
      </c>
      <c r="T1128" s="10"/>
      <c r="U1128" s="10"/>
      <c r="V1128" s="10"/>
    </row>
    <row r="1129" spans="1:22" ht="51" customHeight="1">
      <c r="A1129" s="4">
        <v>916</v>
      </c>
      <c r="B1129" s="5" t="s">
        <v>3679</v>
      </c>
      <c r="C1129" s="4" t="s">
        <v>3680</v>
      </c>
      <c r="D1129" s="29" t="s">
        <v>3679</v>
      </c>
      <c r="E1129" s="18" t="s">
        <v>3678</v>
      </c>
      <c r="F1129" s="3">
        <f t="shared" si="88"/>
        <v>20</v>
      </c>
      <c r="G1129" s="1" t="s">
        <v>16</v>
      </c>
      <c r="H1129" s="3" t="s">
        <v>34</v>
      </c>
      <c r="I1129" s="3"/>
      <c r="J1129" s="5">
        <v>20</v>
      </c>
      <c r="K1129" s="6">
        <v>3214.2900000000004</v>
      </c>
      <c r="L1129" s="6">
        <f t="shared" si="89"/>
        <v>64285.80000000001</v>
      </c>
      <c r="M1129" s="4" t="s">
        <v>22</v>
      </c>
      <c r="N1129" s="21"/>
      <c r="O1129" s="1" t="s">
        <v>225</v>
      </c>
      <c r="P1129" s="10"/>
      <c r="Q1129" s="10"/>
      <c r="R1129" s="10" t="s">
        <v>3715</v>
      </c>
      <c r="S1129" s="4">
        <v>9</v>
      </c>
      <c r="T1129" s="10"/>
      <c r="U1129" s="10"/>
      <c r="V1129" s="10"/>
    </row>
    <row r="1130" spans="1:22" ht="51" customHeight="1">
      <c r="A1130" s="4">
        <v>917</v>
      </c>
      <c r="B1130" s="5" t="s">
        <v>3111</v>
      </c>
      <c r="C1130" s="4" t="s">
        <v>3112</v>
      </c>
      <c r="D1130" s="29" t="s">
        <v>3111</v>
      </c>
      <c r="E1130" s="18" t="s">
        <v>28</v>
      </c>
      <c r="F1130" s="3">
        <f t="shared" si="88"/>
        <v>100</v>
      </c>
      <c r="G1130" s="1" t="s">
        <v>16</v>
      </c>
      <c r="H1130" s="3" t="s">
        <v>34</v>
      </c>
      <c r="I1130" s="3"/>
      <c r="J1130" s="3">
        <v>100</v>
      </c>
      <c r="K1130" s="6">
        <v>104.58</v>
      </c>
      <c r="L1130" s="6">
        <f t="shared" si="89"/>
        <v>10458</v>
      </c>
      <c r="M1130" s="4" t="s">
        <v>22</v>
      </c>
      <c r="N1130" s="21"/>
      <c r="O1130" s="1" t="s">
        <v>1429</v>
      </c>
      <c r="P1130" s="10"/>
      <c r="Q1130" s="10"/>
      <c r="R1130" s="10" t="s">
        <v>3712</v>
      </c>
      <c r="S1130" s="4">
        <v>392</v>
      </c>
      <c r="T1130" s="10"/>
      <c r="U1130" s="10"/>
      <c r="V1130" s="10"/>
    </row>
    <row r="1131" spans="1:22" ht="51" customHeight="1">
      <c r="A1131" s="4">
        <v>918</v>
      </c>
      <c r="B1131" s="43"/>
      <c r="C1131" s="1" t="s">
        <v>119</v>
      </c>
      <c r="D1131" s="2" t="s">
        <v>1300</v>
      </c>
      <c r="E1131" s="4" t="s">
        <v>28</v>
      </c>
      <c r="F1131" s="3">
        <f t="shared" si="88"/>
        <v>15</v>
      </c>
      <c r="G1131" s="1" t="s">
        <v>16</v>
      </c>
      <c r="H1131" s="3" t="s">
        <v>34</v>
      </c>
      <c r="I1131" s="13">
        <v>15</v>
      </c>
      <c r="J1131" s="13"/>
      <c r="K1131" s="13">
        <v>1170</v>
      </c>
      <c r="L1131" s="6">
        <f t="shared" si="89"/>
        <v>17550</v>
      </c>
      <c r="M1131" s="4"/>
      <c r="N1131" s="4"/>
      <c r="O1131" s="1"/>
      <c r="R1131" s="32" t="s">
        <v>2019</v>
      </c>
      <c r="S1131" s="4">
        <v>89</v>
      </c>
    </row>
    <row r="1132" spans="1:22" ht="51" customHeight="1">
      <c r="A1132" s="4">
        <v>919</v>
      </c>
      <c r="B1132" s="5" t="s">
        <v>1855</v>
      </c>
      <c r="C1132" s="4" t="s">
        <v>1856</v>
      </c>
      <c r="D1132" s="2" t="s">
        <v>1855</v>
      </c>
      <c r="E1132" s="18" t="s">
        <v>28</v>
      </c>
      <c r="F1132" s="3">
        <f t="shared" si="88"/>
        <v>100</v>
      </c>
      <c r="G1132" s="1" t="s">
        <v>16</v>
      </c>
      <c r="H1132" s="3" t="s">
        <v>34</v>
      </c>
      <c r="I1132" s="13">
        <v>23</v>
      </c>
      <c r="J1132" s="5">
        <v>77</v>
      </c>
      <c r="K1132" s="13">
        <v>754.46428571428567</v>
      </c>
      <c r="L1132" s="6">
        <f t="shared" si="89"/>
        <v>75446.428571428565</v>
      </c>
      <c r="M1132" s="4" t="s">
        <v>22</v>
      </c>
      <c r="N1132" s="1" t="s">
        <v>1429</v>
      </c>
      <c r="O1132" s="1"/>
      <c r="P1132" s="10"/>
      <c r="Q1132" s="10"/>
      <c r="R1132" s="10" t="s">
        <v>2118</v>
      </c>
      <c r="S1132" s="4">
        <v>108</v>
      </c>
      <c r="T1132" s="10"/>
      <c r="U1132" s="10"/>
      <c r="V1132" s="10"/>
    </row>
    <row r="1133" spans="1:22" ht="51" customHeight="1">
      <c r="A1133" s="4">
        <v>920</v>
      </c>
      <c r="B1133" s="5" t="s">
        <v>1861</v>
      </c>
      <c r="C1133" s="4" t="s">
        <v>1862</v>
      </c>
      <c r="D1133" s="2" t="s">
        <v>1861</v>
      </c>
      <c r="E1133" s="18" t="s">
        <v>28</v>
      </c>
      <c r="F1133" s="3">
        <f t="shared" si="88"/>
        <v>166</v>
      </c>
      <c r="G1133" s="1" t="s">
        <v>16</v>
      </c>
      <c r="H1133" s="3" t="s">
        <v>34</v>
      </c>
      <c r="I1133" s="13">
        <v>166</v>
      </c>
      <c r="J1133" s="5"/>
      <c r="K1133" s="13">
        <v>754.46428571428567</v>
      </c>
      <c r="L1133" s="6">
        <f t="shared" si="89"/>
        <v>125241.07142857142</v>
      </c>
      <c r="M1133" s="4" t="s">
        <v>22</v>
      </c>
      <c r="N1133" s="1" t="s">
        <v>1429</v>
      </c>
      <c r="O1133" s="1"/>
      <c r="P1133" s="10"/>
      <c r="Q1133" s="10"/>
      <c r="R1133" s="10" t="s">
        <v>2118</v>
      </c>
      <c r="S1133" s="4">
        <v>109</v>
      </c>
      <c r="T1133" s="10"/>
      <c r="U1133" s="10"/>
      <c r="V1133" s="10"/>
    </row>
    <row r="1134" spans="1:22" ht="51" customHeight="1">
      <c r="A1134" s="4">
        <v>921</v>
      </c>
      <c r="B1134" s="5" t="s">
        <v>2490</v>
      </c>
      <c r="C1134" s="4" t="s">
        <v>2491</v>
      </c>
      <c r="D1134" s="29" t="s">
        <v>2490</v>
      </c>
      <c r="E1134" s="18" t="s">
        <v>328</v>
      </c>
      <c r="F1134" s="3">
        <f t="shared" si="88"/>
        <v>12</v>
      </c>
      <c r="G1134" s="1" t="s">
        <v>16</v>
      </c>
      <c r="H1134" s="3" t="s">
        <v>34</v>
      </c>
      <c r="I1134" s="3">
        <v>10</v>
      </c>
      <c r="J1134" s="3">
        <v>2</v>
      </c>
      <c r="K1134" s="6">
        <v>3544.6428571428569</v>
      </c>
      <c r="L1134" s="6">
        <f t="shared" si="89"/>
        <v>42535.714285714283</v>
      </c>
      <c r="M1134" s="4" t="s">
        <v>119</v>
      </c>
      <c r="N1134" s="21"/>
      <c r="O1134" s="1" t="s">
        <v>2134</v>
      </c>
      <c r="P1134" s="10"/>
      <c r="Q1134" s="10"/>
      <c r="R1134" s="10" t="s">
        <v>3712</v>
      </c>
      <c r="S1134" s="4">
        <v>393</v>
      </c>
      <c r="T1134" s="10"/>
      <c r="U1134" s="10"/>
      <c r="V1134" s="10"/>
    </row>
    <row r="1135" spans="1:22" ht="51" customHeight="1">
      <c r="A1135" s="4">
        <v>922</v>
      </c>
      <c r="B1135" s="5" t="s">
        <v>2476</v>
      </c>
      <c r="C1135" s="4" t="s">
        <v>2477</v>
      </c>
      <c r="D1135" s="29" t="s">
        <v>2476</v>
      </c>
      <c r="E1135" s="18" t="s">
        <v>28</v>
      </c>
      <c r="F1135" s="3">
        <f t="shared" si="88"/>
        <v>60</v>
      </c>
      <c r="G1135" s="1" t="s">
        <v>16</v>
      </c>
      <c r="H1135" s="3" t="s">
        <v>34</v>
      </c>
      <c r="I1135" s="3">
        <v>30</v>
      </c>
      <c r="J1135" s="3">
        <v>30</v>
      </c>
      <c r="K1135" s="6">
        <v>2711.6071428571427</v>
      </c>
      <c r="L1135" s="6">
        <f t="shared" si="89"/>
        <v>162696.42857142855</v>
      </c>
      <c r="M1135" s="4" t="s">
        <v>119</v>
      </c>
      <c r="N1135" s="21"/>
      <c r="O1135" s="1" t="s">
        <v>2134</v>
      </c>
      <c r="P1135" s="10"/>
      <c r="Q1135" s="10"/>
      <c r="R1135" s="10" t="s">
        <v>3712</v>
      </c>
      <c r="S1135" s="4">
        <v>394</v>
      </c>
      <c r="T1135" s="10"/>
      <c r="U1135" s="10"/>
      <c r="V1135" s="10"/>
    </row>
    <row r="1136" spans="1:22" ht="51" customHeight="1">
      <c r="A1136" s="4">
        <v>923</v>
      </c>
      <c r="B1136" s="5" t="s">
        <v>2478</v>
      </c>
      <c r="C1136" s="4" t="s">
        <v>2479</v>
      </c>
      <c r="D1136" s="29" t="s">
        <v>2478</v>
      </c>
      <c r="E1136" s="18" t="s">
        <v>28</v>
      </c>
      <c r="F1136" s="3">
        <f t="shared" si="88"/>
        <v>1435</v>
      </c>
      <c r="G1136" s="1" t="s">
        <v>16</v>
      </c>
      <c r="H1136" s="3" t="s">
        <v>34</v>
      </c>
      <c r="I1136" s="3">
        <v>510</v>
      </c>
      <c r="J1136" s="3">
        <v>925</v>
      </c>
      <c r="K1136" s="6">
        <v>1571.4285714285713</v>
      </c>
      <c r="L1136" s="6">
        <f t="shared" si="89"/>
        <v>2255000</v>
      </c>
      <c r="M1136" s="4" t="s">
        <v>119</v>
      </c>
      <c r="N1136" s="21"/>
      <c r="O1136" s="1" t="s">
        <v>2134</v>
      </c>
      <c r="P1136" s="10"/>
      <c r="Q1136" s="10"/>
      <c r="R1136" s="10" t="s">
        <v>3712</v>
      </c>
      <c r="S1136" s="4">
        <v>395</v>
      </c>
      <c r="T1136" s="10"/>
      <c r="U1136" s="10"/>
      <c r="V1136" s="10"/>
    </row>
    <row r="1137" spans="1:22" ht="51" customHeight="1">
      <c r="A1137" s="4">
        <v>924</v>
      </c>
      <c r="B1137" s="43"/>
      <c r="C1137" s="1" t="s">
        <v>119</v>
      </c>
      <c r="D1137" s="2" t="s">
        <v>1285</v>
      </c>
      <c r="E1137" s="18" t="s">
        <v>28</v>
      </c>
      <c r="F1137" s="3">
        <f t="shared" si="88"/>
        <v>10</v>
      </c>
      <c r="G1137" s="1" t="s">
        <v>16</v>
      </c>
      <c r="H1137" s="3" t="s">
        <v>34</v>
      </c>
      <c r="I1137" s="13">
        <v>10</v>
      </c>
      <c r="J1137" s="13"/>
      <c r="K1137" s="13">
        <v>800</v>
      </c>
      <c r="L1137" s="6">
        <f t="shared" si="89"/>
        <v>8000</v>
      </c>
      <c r="M1137" s="18"/>
      <c r="N1137" s="14"/>
      <c r="O1137" s="1"/>
      <c r="R1137" s="32" t="s">
        <v>2019</v>
      </c>
      <c r="S1137" s="4">
        <v>90</v>
      </c>
    </row>
    <row r="1138" spans="1:22" ht="51" customHeight="1">
      <c r="A1138" s="4">
        <v>925</v>
      </c>
      <c r="B1138" s="5" t="s">
        <v>3513</v>
      </c>
      <c r="C1138" s="4" t="s">
        <v>3514</v>
      </c>
      <c r="D1138" s="29" t="s">
        <v>3513</v>
      </c>
      <c r="E1138" s="18" t="s">
        <v>28</v>
      </c>
      <c r="F1138" s="3">
        <f t="shared" si="88"/>
        <v>5</v>
      </c>
      <c r="G1138" s="1" t="s">
        <v>16</v>
      </c>
      <c r="H1138" s="3" t="s">
        <v>34</v>
      </c>
      <c r="I1138" s="3"/>
      <c r="J1138" s="5">
        <v>5</v>
      </c>
      <c r="K1138" s="6">
        <v>11249.999999999998</v>
      </c>
      <c r="L1138" s="6">
        <f t="shared" si="89"/>
        <v>56249.999999999993</v>
      </c>
      <c r="M1138" s="4" t="s">
        <v>22</v>
      </c>
      <c r="N1138" s="21"/>
      <c r="O1138" s="1" t="s">
        <v>23</v>
      </c>
      <c r="P1138" s="10"/>
      <c r="Q1138" s="10"/>
      <c r="R1138" s="10" t="s">
        <v>3714</v>
      </c>
      <c r="S1138" s="4">
        <v>106</v>
      </c>
      <c r="T1138" s="10"/>
      <c r="U1138" s="10"/>
      <c r="V1138" s="10"/>
    </row>
    <row r="1139" spans="1:22" ht="51" customHeight="1">
      <c r="A1139" s="4">
        <v>926</v>
      </c>
      <c r="B1139" s="5" t="s">
        <v>3587</v>
      </c>
      <c r="C1139" s="4" t="s">
        <v>3588</v>
      </c>
      <c r="D1139" s="29" t="s">
        <v>3587</v>
      </c>
      <c r="E1139" s="18" t="s">
        <v>28</v>
      </c>
      <c r="F1139" s="3">
        <f t="shared" si="88"/>
        <v>8</v>
      </c>
      <c r="G1139" s="1" t="s">
        <v>16</v>
      </c>
      <c r="H1139" s="3" t="s">
        <v>34</v>
      </c>
      <c r="I1139" s="3">
        <v>8</v>
      </c>
      <c r="J1139" s="5"/>
      <c r="K1139" s="6">
        <v>12678.571428571428</v>
      </c>
      <c r="L1139" s="6">
        <f t="shared" si="89"/>
        <v>101428.57142857142</v>
      </c>
      <c r="M1139" s="4" t="s">
        <v>22</v>
      </c>
      <c r="N1139" s="21"/>
      <c r="O1139" s="1" t="s">
        <v>23</v>
      </c>
      <c r="P1139" s="10"/>
      <c r="Q1139" s="10"/>
      <c r="R1139" s="10" t="s">
        <v>3714</v>
      </c>
      <c r="S1139" s="4">
        <v>107</v>
      </c>
      <c r="T1139" s="10"/>
      <c r="U1139" s="10"/>
      <c r="V1139" s="10"/>
    </row>
    <row r="1140" spans="1:22" ht="51" customHeight="1">
      <c r="A1140" s="4">
        <v>927</v>
      </c>
      <c r="B1140" s="5" t="s">
        <v>3601</v>
      </c>
      <c r="C1140" s="4" t="s">
        <v>3602</v>
      </c>
      <c r="D1140" s="29" t="s">
        <v>3601</v>
      </c>
      <c r="E1140" s="18" t="s">
        <v>28</v>
      </c>
      <c r="F1140" s="3">
        <f t="shared" si="88"/>
        <v>2</v>
      </c>
      <c r="G1140" s="1" t="s">
        <v>16</v>
      </c>
      <c r="H1140" s="3" t="s">
        <v>34</v>
      </c>
      <c r="I1140" s="3">
        <v>2</v>
      </c>
      <c r="J1140" s="5"/>
      <c r="K1140" s="6">
        <v>38839.28571428571</v>
      </c>
      <c r="L1140" s="6">
        <f t="shared" si="89"/>
        <v>77678.57142857142</v>
      </c>
      <c r="M1140" s="4" t="s">
        <v>22</v>
      </c>
      <c r="N1140" s="21"/>
      <c r="O1140" s="1" t="s">
        <v>23</v>
      </c>
      <c r="P1140" s="10"/>
      <c r="Q1140" s="10"/>
      <c r="R1140" s="10" t="s">
        <v>3714</v>
      </c>
      <c r="S1140" s="4">
        <v>108</v>
      </c>
      <c r="T1140" s="10"/>
      <c r="U1140" s="10"/>
      <c r="V1140" s="10"/>
    </row>
    <row r="1141" spans="1:22" ht="51" customHeight="1">
      <c r="A1141" s="4">
        <v>928</v>
      </c>
      <c r="B1141" s="5" t="s">
        <v>2229</v>
      </c>
      <c r="C1141" s="4" t="s">
        <v>2230</v>
      </c>
      <c r="D1141" s="29" t="s">
        <v>2229</v>
      </c>
      <c r="E1141" s="18" t="s">
        <v>28</v>
      </c>
      <c r="F1141" s="3">
        <f t="shared" ref="F1141:F1177" si="90">I1141+J1141</f>
        <v>6</v>
      </c>
      <c r="G1141" s="1" t="s">
        <v>16</v>
      </c>
      <c r="H1141" s="3" t="s">
        <v>34</v>
      </c>
      <c r="I1141" s="3">
        <v>6</v>
      </c>
      <c r="J1141" s="3"/>
      <c r="K1141" s="6">
        <v>945.54</v>
      </c>
      <c r="L1141" s="6">
        <f t="shared" ref="L1141:L1172" si="91">F1141*K1141</f>
        <v>5673.24</v>
      </c>
      <c r="M1141" s="4" t="s">
        <v>119</v>
      </c>
      <c r="N1141" s="21"/>
      <c r="O1141" s="1" t="s">
        <v>2134</v>
      </c>
      <c r="P1141" s="10"/>
      <c r="Q1141" s="10"/>
      <c r="R1141" s="10" t="s">
        <v>3712</v>
      </c>
      <c r="S1141" s="4">
        <v>396</v>
      </c>
      <c r="T1141" s="10"/>
      <c r="U1141" s="10"/>
      <c r="V1141" s="10"/>
    </row>
    <row r="1142" spans="1:22" ht="51" customHeight="1">
      <c r="A1142" s="4">
        <v>929</v>
      </c>
      <c r="B1142" s="5" t="s">
        <v>2167</v>
      </c>
      <c r="C1142" s="4" t="s">
        <v>2168</v>
      </c>
      <c r="D1142" s="29" t="s">
        <v>2167</v>
      </c>
      <c r="E1142" s="18" t="s">
        <v>28</v>
      </c>
      <c r="F1142" s="3">
        <f t="shared" si="90"/>
        <v>2</v>
      </c>
      <c r="G1142" s="1" t="s">
        <v>16</v>
      </c>
      <c r="H1142" s="3" t="s">
        <v>34</v>
      </c>
      <c r="I1142" s="3">
        <v>2</v>
      </c>
      <c r="J1142" s="3"/>
      <c r="K1142" s="6">
        <v>2706.25</v>
      </c>
      <c r="L1142" s="6">
        <f t="shared" si="91"/>
        <v>5412.5</v>
      </c>
      <c r="M1142" s="4" t="s">
        <v>119</v>
      </c>
      <c r="N1142" s="21"/>
      <c r="O1142" s="1" t="s">
        <v>2134</v>
      </c>
      <c r="P1142" s="10"/>
      <c r="Q1142" s="10"/>
      <c r="R1142" s="10" t="s">
        <v>3712</v>
      </c>
      <c r="S1142" s="4">
        <v>397</v>
      </c>
      <c r="T1142" s="10"/>
      <c r="U1142" s="10"/>
      <c r="V1142" s="10"/>
    </row>
    <row r="1143" spans="1:22" ht="51" customHeight="1">
      <c r="A1143" s="4">
        <v>930</v>
      </c>
      <c r="B1143" s="5" t="s">
        <v>2386</v>
      </c>
      <c r="C1143" s="4" t="s">
        <v>2387</v>
      </c>
      <c r="D1143" s="29" t="s">
        <v>2386</v>
      </c>
      <c r="E1143" s="18" t="s">
        <v>28</v>
      </c>
      <c r="F1143" s="3">
        <f t="shared" si="90"/>
        <v>305</v>
      </c>
      <c r="G1143" s="1" t="s">
        <v>16</v>
      </c>
      <c r="H1143" s="3" t="s">
        <v>34</v>
      </c>
      <c r="I1143" s="3">
        <v>305</v>
      </c>
      <c r="J1143" s="3"/>
      <c r="K1143" s="6">
        <v>811.61</v>
      </c>
      <c r="L1143" s="6">
        <f t="shared" si="91"/>
        <v>247541.05000000002</v>
      </c>
      <c r="M1143" s="4" t="s">
        <v>119</v>
      </c>
      <c r="N1143" s="21"/>
      <c r="O1143" s="1" t="s">
        <v>2134</v>
      </c>
      <c r="P1143" s="10"/>
      <c r="Q1143" s="10"/>
      <c r="R1143" s="10" t="s">
        <v>3712</v>
      </c>
      <c r="S1143" s="4">
        <v>398</v>
      </c>
      <c r="T1143" s="10"/>
      <c r="U1143" s="10"/>
      <c r="V1143" s="10"/>
    </row>
    <row r="1144" spans="1:22" ht="51" customHeight="1">
      <c r="A1144" s="4">
        <v>931</v>
      </c>
      <c r="B1144" s="5" t="s">
        <v>2163</v>
      </c>
      <c r="C1144" s="4" t="s">
        <v>2164</v>
      </c>
      <c r="D1144" s="29" t="s">
        <v>2163</v>
      </c>
      <c r="E1144" s="18" t="s">
        <v>28</v>
      </c>
      <c r="F1144" s="3">
        <f t="shared" si="90"/>
        <v>19</v>
      </c>
      <c r="G1144" s="1" t="s">
        <v>16</v>
      </c>
      <c r="H1144" s="3" t="s">
        <v>34</v>
      </c>
      <c r="I1144" s="3">
        <v>19</v>
      </c>
      <c r="J1144" s="3"/>
      <c r="K1144" s="6">
        <v>321.43</v>
      </c>
      <c r="L1144" s="6">
        <f t="shared" si="91"/>
        <v>6107.17</v>
      </c>
      <c r="M1144" s="4" t="s">
        <v>119</v>
      </c>
      <c r="N1144" s="21"/>
      <c r="O1144" s="1" t="s">
        <v>2134</v>
      </c>
      <c r="P1144" s="10"/>
      <c r="Q1144" s="10"/>
      <c r="R1144" s="10" t="s">
        <v>3712</v>
      </c>
      <c r="S1144" s="4">
        <v>399</v>
      </c>
      <c r="T1144" s="10"/>
      <c r="U1144" s="10"/>
      <c r="V1144" s="10"/>
    </row>
    <row r="1145" spans="1:22" ht="51" customHeight="1">
      <c r="A1145" s="4">
        <v>932</v>
      </c>
      <c r="B1145" s="5" t="s">
        <v>2376</v>
      </c>
      <c r="C1145" s="4" t="s">
        <v>2377</v>
      </c>
      <c r="D1145" s="29" t="s">
        <v>2376</v>
      </c>
      <c r="E1145" s="18" t="s">
        <v>28</v>
      </c>
      <c r="F1145" s="3">
        <f t="shared" si="90"/>
        <v>387</v>
      </c>
      <c r="G1145" s="1" t="s">
        <v>16</v>
      </c>
      <c r="H1145" s="3" t="s">
        <v>34</v>
      </c>
      <c r="I1145" s="3"/>
      <c r="J1145" s="3">
        <v>387</v>
      </c>
      <c r="K1145" s="6">
        <v>1191.07</v>
      </c>
      <c r="L1145" s="6">
        <f t="shared" si="91"/>
        <v>460944.08999999997</v>
      </c>
      <c r="M1145" s="4" t="s">
        <v>119</v>
      </c>
      <c r="N1145" s="21"/>
      <c r="O1145" s="1" t="s">
        <v>2134</v>
      </c>
      <c r="P1145" s="10"/>
      <c r="Q1145" s="10"/>
      <c r="R1145" s="10" t="s">
        <v>3712</v>
      </c>
      <c r="S1145" s="4">
        <v>400</v>
      </c>
      <c r="T1145" s="10"/>
      <c r="U1145" s="10"/>
      <c r="V1145" s="10"/>
    </row>
    <row r="1146" spans="1:22" ht="51" customHeight="1">
      <c r="A1146" s="4">
        <v>933</v>
      </c>
      <c r="B1146" s="5" t="s">
        <v>2342</v>
      </c>
      <c r="C1146" s="4" t="s">
        <v>2343</v>
      </c>
      <c r="D1146" s="29" t="s">
        <v>2342</v>
      </c>
      <c r="E1146" s="18" t="s">
        <v>28</v>
      </c>
      <c r="F1146" s="3">
        <f t="shared" si="90"/>
        <v>105</v>
      </c>
      <c r="G1146" s="1" t="s">
        <v>16</v>
      </c>
      <c r="H1146" s="3" t="s">
        <v>34</v>
      </c>
      <c r="I1146" s="3">
        <v>5</v>
      </c>
      <c r="J1146" s="3">
        <v>100</v>
      </c>
      <c r="K1146" s="6">
        <v>355.36</v>
      </c>
      <c r="L1146" s="6">
        <f t="shared" si="91"/>
        <v>37312.800000000003</v>
      </c>
      <c r="M1146" s="4" t="s">
        <v>119</v>
      </c>
      <c r="N1146" s="21"/>
      <c r="O1146" s="1" t="s">
        <v>2134</v>
      </c>
      <c r="P1146" s="10"/>
      <c r="Q1146" s="10"/>
      <c r="R1146" s="10" t="s">
        <v>3712</v>
      </c>
      <c r="S1146" s="4">
        <v>401</v>
      </c>
      <c r="T1146" s="10"/>
      <c r="U1146" s="10"/>
      <c r="V1146" s="10"/>
    </row>
    <row r="1147" spans="1:22" ht="51" customHeight="1">
      <c r="A1147" s="4">
        <v>934</v>
      </c>
      <c r="B1147" s="5" t="s">
        <v>2344</v>
      </c>
      <c r="C1147" s="4" t="s">
        <v>2345</v>
      </c>
      <c r="D1147" s="29" t="s">
        <v>2344</v>
      </c>
      <c r="E1147" s="18" t="s">
        <v>28</v>
      </c>
      <c r="F1147" s="3">
        <f t="shared" si="90"/>
        <v>5</v>
      </c>
      <c r="G1147" s="1" t="s">
        <v>16</v>
      </c>
      <c r="H1147" s="3" t="s">
        <v>34</v>
      </c>
      <c r="I1147" s="3">
        <v>5</v>
      </c>
      <c r="J1147" s="3"/>
      <c r="K1147" s="6">
        <v>608.92999999999995</v>
      </c>
      <c r="L1147" s="6">
        <f t="shared" si="91"/>
        <v>3044.6499999999996</v>
      </c>
      <c r="M1147" s="4" t="s">
        <v>119</v>
      </c>
      <c r="N1147" s="21"/>
      <c r="O1147" s="1" t="s">
        <v>2134</v>
      </c>
      <c r="P1147" s="10"/>
      <c r="Q1147" s="10"/>
      <c r="R1147" s="10" t="s">
        <v>3712</v>
      </c>
      <c r="S1147" s="4">
        <v>402</v>
      </c>
      <c r="T1147" s="10"/>
      <c r="U1147" s="10"/>
      <c r="V1147" s="10"/>
    </row>
    <row r="1148" spans="1:22" ht="51" customHeight="1">
      <c r="A1148" s="4">
        <v>935</v>
      </c>
      <c r="B1148" s="5" t="s">
        <v>2346</v>
      </c>
      <c r="C1148" s="4" t="s">
        <v>2347</v>
      </c>
      <c r="D1148" s="29" t="s">
        <v>2346</v>
      </c>
      <c r="E1148" s="18" t="s">
        <v>28</v>
      </c>
      <c r="F1148" s="3">
        <f t="shared" si="90"/>
        <v>70</v>
      </c>
      <c r="G1148" s="1" t="s">
        <v>16</v>
      </c>
      <c r="H1148" s="3" t="s">
        <v>34</v>
      </c>
      <c r="I1148" s="3"/>
      <c r="J1148" s="3">
        <v>70</v>
      </c>
      <c r="K1148" s="6">
        <v>945.54</v>
      </c>
      <c r="L1148" s="6">
        <f t="shared" si="91"/>
        <v>66187.8</v>
      </c>
      <c r="M1148" s="4" t="s">
        <v>119</v>
      </c>
      <c r="N1148" s="21"/>
      <c r="O1148" s="1" t="s">
        <v>2134</v>
      </c>
      <c r="P1148" s="10"/>
      <c r="Q1148" s="10"/>
      <c r="R1148" s="10" t="s">
        <v>3712</v>
      </c>
      <c r="S1148" s="4">
        <v>403</v>
      </c>
      <c r="T1148" s="10"/>
      <c r="U1148" s="10"/>
      <c r="V1148" s="10"/>
    </row>
    <row r="1149" spans="1:22" ht="51" customHeight="1">
      <c r="A1149" s="4">
        <v>936</v>
      </c>
      <c r="B1149" s="5" t="s">
        <v>2169</v>
      </c>
      <c r="C1149" s="4" t="s">
        <v>2170</v>
      </c>
      <c r="D1149" s="29" t="s">
        <v>2169</v>
      </c>
      <c r="E1149" s="18" t="s">
        <v>28</v>
      </c>
      <c r="F1149" s="3">
        <f t="shared" si="90"/>
        <v>25</v>
      </c>
      <c r="G1149" s="1" t="s">
        <v>16</v>
      </c>
      <c r="H1149" s="3" t="s">
        <v>34</v>
      </c>
      <c r="I1149" s="3">
        <v>25</v>
      </c>
      <c r="J1149" s="3"/>
      <c r="K1149" s="6">
        <v>178.57</v>
      </c>
      <c r="L1149" s="6">
        <f t="shared" si="91"/>
        <v>4464.25</v>
      </c>
      <c r="M1149" s="4" t="s">
        <v>119</v>
      </c>
      <c r="N1149" s="21"/>
      <c r="O1149" s="1" t="s">
        <v>2134</v>
      </c>
      <c r="P1149" s="14"/>
      <c r="Q1149" s="10"/>
      <c r="R1149" s="10" t="s">
        <v>3712</v>
      </c>
      <c r="S1149" s="4">
        <v>404</v>
      </c>
      <c r="T1149" s="10"/>
      <c r="U1149" s="10"/>
      <c r="V1149" s="10"/>
    </row>
    <row r="1150" spans="1:22" ht="51" customHeight="1">
      <c r="A1150" s="4">
        <v>937</v>
      </c>
      <c r="B1150" s="5" t="s">
        <v>2340</v>
      </c>
      <c r="C1150" s="4" t="s">
        <v>2341</v>
      </c>
      <c r="D1150" s="29" t="s">
        <v>2340</v>
      </c>
      <c r="E1150" s="18" t="s">
        <v>28</v>
      </c>
      <c r="F1150" s="3">
        <f t="shared" si="90"/>
        <v>7</v>
      </c>
      <c r="G1150" s="1" t="s">
        <v>16</v>
      </c>
      <c r="H1150" s="3" t="s">
        <v>34</v>
      </c>
      <c r="I1150" s="3">
        <v>7</v>
      </c>
      <c r="J1150" s="3"/>
      <c r="K1150" s="6">
        <v>540.17999999999995</v>
      </c>
      <c r="L1150" s="6">
        <f t="shared" si="91"/>
        <v>3781.2599999999998</v>
      </c>
      <c r="M1150" s="4" t="s">
        <v>119</v>
      </c>
      <c r="N1150" s="21"/>
      <c r="O1150" s="1" t="s">
        <v>2134</v>
      </c>
      <c r="P1150" s="14"/>
      <c r="Q1150" s="10"/>
      <c r="R1150" s="10" t="s">
        <v>3712</v>
      </c>
      <c r="S1150" s="4">
        <v>405</v>
      </c>
      <c r="T1150" s="10"/>
      <c r="U1150" s="10"/>
      <c r="V1150" s="10"/>
    </row>
    <row r="1151" spans="1:22" ht="51" customHeight="1">
      <c r="A1151" s="4">
        <v>938</v>
      </c>
      <c r="B1151" s="5" t="s">
        <v>2372</v>
      </c>
      <c r="C1151" s="4" t="s">
        <v>2373</v>
      </c>
      <c r="D1151" s="29" t="s">
        <v>2372</v>
      </c>
      <c r="E1151" s="18" t="s">
        <v>28</v>
      </c>
      <c r="F1151" s="3">
        <f t="shared" si="90"/>
        <v>10</v>
      </c>
      <c r="G1151" s="1" t="s">
        <v>16</v>
      </c>
      <c r="H1151" s="3" t="s">
        <v>34</v>
      </c>
      <c r="I1151" s="3">
        <v>10</v>
      </c>
      <c r="J1151" s="3"/>
      <c r="K1151" s="6">
        <v>302.01</v>
      </c>
      <c r="L1151" s="6">
        <f t="shared" si="91"/>
        <v>3020.1</v>
      </c>
      <c r="M1151" s="4" t="s">
        <v>119</v>
      </c>
      <c r="N1151" s="21"/>
      <c r="O1151" s="1" t="s">
        <v>2134</v>
      </c>
      <c r="P1151" s="14"/>
      <c r="Q1151" s="10"/>
      <c r="R1151" s="10" t="s">
        <v>3712</v>
      </c>
      <c r="S1151" s="4">
        <v>406</v>
      </c>
      <c r="T1151" s="10"/>
      <c r="U1151" s="10"/>
      <c r="V1151" s="10"/>
    </row>
    <row r="1152" spans="1:22" ht="51" customHeight="1">
      <c r="A1152" s="4">
        <v>939</v>
      </c>
      <c r="B1152" s="5" t="s">
        <v>2374</v>
      </c>
      <c r="C1152" s="4" t="s">
        <v>2375</v>
      </c>
      <c r="D1152" s="29" t="s">
        <v>2374</v>
      </c>
      <c r="E1152" s="18" t="s">
        <v>28</v>
      </c>
      <c r="F1152" s="3">
        <f t="shared" si="90"/>
        <v>10</v>
      </c>
      <c r="G1152" s="1" t="s">
        <v>16</v>
      </c>
      <c r="H1152" s="3" t="s">
        <v>34</v>
      </c>
      <c r="I1152" s="3">
        <v>10</v>
      </c>
      <c r="J1152" s="3"/>
      <c r="K1152" s="6">
        <v>360.94</v>
      </c>
      <c r="L1152" s="6">
        <f t="shared" si="91"/>
        <v>3609.4</v>
      </c>
      <c r="M1152" s="4" t="s">
        <v>119</v>
      </c>
      <c r="N1152" s="21"/>
      <c r="O1152" s="1" t="s">
        <v>2134</v>
      </c>
      <c r="P1152" s="14"/>
      <c r="Q1152" s="10"/>
      <c r="R1152" s="10" t="s">
        <v>3712</v>
      </c>
      <c r="S1152" s="4">
        <v>407</v>
      </c>
      <c r="T1152" s="10"/>
      <c r="U1152" s="10"/>
      <c r="V1152" s="10"/>
    </row>
    <row r="1153" spans="1:22" ht="51" customHeight="1">
      <c r="A1153" s="4">
        <v>940</v>
      </c>
      <c r="B1153" s="5" t="s">
        <v>2370</v>
      </c>
      <c r="C1153" s="4" t="s">
        <v>2371</v>
      </c>
      <c r="D1153" s="29" t="s">
        <v>2370</v>
      </c>
      <c r="E1153" s="18" t="s">
        <v>28</v>
      </c>
      <c r="F1153" s="3">
        <f t="shared" si="90"/>
        <v>55</v>
      </c>
      <c r="G1153" s="1" t="s">
        <v>16</v>
      </c>
      <c r="H1153" s="3" t="s">
        <v>34</v>
      </c>
      <c r="I1153" s="3">
        <v>9</v>
      </c>
      <c r="J1153" s="3">
        <v>46</v>
      </c>
      <c r="K1153" s="6">
        <v>206.25</v>
      </c>
      <c r="L1153" s="6">
        <f t="shared" si="91"/>
        <v>11343.75</v>
      </c>
      <c r="M1153" s="4" t="s">
        <v>119</v>
      </c>
      <c r="N1153" s="21"/>
      <c r="O1153" s="1" t="s">
        <v>2134</v>
      </c>
      <c r="P1153" s="14"/>
      <c r="Q1153" s="10"/>
      <c r="R1153" s="10" t="s">
        <v>3712</v>
      </c>
      <c r="S1153" s="4">
        <v>408</v>
      </c>
      <c r="T1153" s="10"/>
      <c r="U1153" s="10"/>
      <c r="V1153" s="10"/>
    </row>
    <row r="1154" spans="1:22" ht="51" customHeight="1">
      <c r="A1154" s="4">
        <v>941</v>
      </c>
      <c r="B1154" s="5" t="s">
        <v>2193</v>
      </c>
      <c r="C1154" s="4" t="s">
        <v>2194</v>
      </c>
      <c r="D1154" s="29" t="s">
        <v>2193</v>
      </c>
      <c r="E1154" s="18" t="s">
        <v>28</v>
      </c>
      <c r="F1154" s="3">
        <f t="shared" si="90"/>
        <v>48</v>
      </c>
      <c r="G1154" s="1" t="s">
        <v>16</v>
      </c>
      <c r="H1154" s="3" t="s">
        <v>34</v>
      </c>
      <c r="I1154" s="3">
        <v>48</v>
      </c>
      <c r="J1154" s="3"/>
      <c r="K1154" s="6">
        <v>355.36</v>
      </c>
      <c r="L1154" s="6">
        <f t="shared" si="91"/>
        <v>17057.28</v>
      </c>
      <c r="M1154" s="4" t="s">
        <v>119</v>
      </c>
      <c r="N1154" s="21"/>
      <c r="O1154" s="1" t="s">
        <v>2134</v>
      </c>
      <c r="P1154" s="14"/>
      <c r="Q1154" s="10"/>
      <c r="R1154" s="10" t="s">
        <v>3712</v>
      </c>
      <c r="S1154" s="4">
        <v>409</v>
      </c>
      <c r="T1154" s="10"/>
      <c r="U1154" s="10"/>
      <c r="V1154" s="10"/>
    </row>
    <row r="1155" spans="1:22" s="10" customFormat="1" ht="51" customHeight="1">
      <c r="A1155" s="4">
        <v>942</v>
      </c>
      <c r="B1155" s="5" t="s">
        <v>2257</v>
      </c>
      <c r="C1155" s="4" t="s">
        <v>2258</v>
      </c>
      <c r="D1155" s="29" t="s">
        <v>2257</v>
      </c>
      <c r="E1155" s="18" t="s">
        <v>28</v>
      </c>
      <c r="F1155" s="3">
        <f t="shared" si="90"/>
        <v>31</v>
      </c>
      <c r="G1155" s="1" t="s">
        <v>16</v>
      </c>
      <c r="H1155" s="3" t="s">
        <v>34</v>
      </c>
      <c r="I1155" s="3">
        <v>5</v>
      </c>
      <c r="J1155" s="3">
        <v>26</v>
      </c>
      <c r="K1155" s="6">
        <v>80.36</v>
      </c>
      <c r="L1155" s="6">
        <f t="shared" si="91"/>
        <v>2491.16</v>
      </c>
      <c r="M1155" s="4" t="s">
        <v>119</v>
      </c>
      <c r="N1155" s="21"/>
      <c r="O1155" s="1" t="s">
        <v>2134</v>
      </c>
      <c r="P1155" s="14"/>
      <c r="R1155" s="10" t="s">
        <v>3712</v>
      </c>
      <c r="S1155" s="4">
        <v>410</v>
      </c>
    </row>
    <row r="1156" spans="1:22" s="10" customFormat="1" ht="51" customHeight="1">
      <c r="A1156" s="4">
        <v>943</v>
      </c>
      <c r="B1156" s="5" t="s">
        <v>2366</v>
      </c>
      <c r="C1156" s="4" t="s">
        <v>2367</v>
      </c>
      <c r="D1156" s="29" t="s">
        <v>2366</v>
      </c>
      <c r="E1156" s="18" t="s">
        <v>28</v>
      </c>
      <c r="F1156" s="3">
        <f t="shared" si="90"/>
        <v>27</v>
      </c>
      <c r="G1156" s="1" t="s">
        <v>16</v>
      </c>
      <c r="H1156" s="3" t="s">
        <v>34</v>
      </c>
      <c r="I1156" s="3"/>
      <c r="J1156" s="3">
        <v>27</v>
      </c>
      <c r="K1156" s="6">
        <v>564.29</v>
      </c>
      <c r="L1156" s="6">
        <f t="shared" si="91"/>
        <v>15235.829999999998</v>
      </c>
      <c r="M1156" s="4" t="s">
        <v>119</v>
      </c>
      <c r="N1156" s="21"/>
      <c r="O1156" s="1" t="s">
        <v>2134</v>
      </c>
      <c r="P1156" s="14"/>
      <c r="R1156" s="10" t="s">
        <v>3712</v>
      </c>
      <c r="S1156" s="4">
        <v>411</v>
      </c>
    </row>
    <row r="1157" spans="1:22" s="10" customFormat="1" ht="51" customHeight="1">
      <c r="A1157" s="4">
        <v>944</v>
      </c>
      <c r="B1157" s="5" t="s">
        <v>2241</v>
      </c>
      <c r="C1157" s="4" t="s">
        <v>2242</v>
      </c>
      <c r="D1157" s="29" t="s">
        <v>2241</v>
      </c>
      <c r="E1157" s="18" t="s">
        <v>28</v>
      </c>
      <c r="F1157" s="3">
        <f t="shared" si="90"/>
        <v>123</v>
      </c>
      <c r="G1157" s="1" t="s">
        <v>16</v>
      </c>
      <c r="H1157" s="3" t="s">
        <v>34</v>
      </c>
      <c r="I1157" s="3">
        <v>123</v>
      </c>
      <c r="J1157" s="3"/>
      <c r="K1157" s="6">
        <v>1071.43</v>
      </c>
      <c r="L1157" s="6">
        <f t="shared" si="91"/>
        <v>131785.89000000001</v>
      </c>
      <c r="M1157" s="4" t="s">
        <v>119</v>
      </c>
      <c r="N1157" s="21"/>
      <c r="O1157" s="1" t="s">
        <v>2134</v>
      </c>
      <c r="P1157" s="14"/>
      <c r="R1157" s="10" t="s">
        <v>3712</v>
      </c>
      <c r="S1157" s="4">
        <v>412</v>
      </c>
    </row>
    <row r="1158" spans="1:22" s="10" customFormat="1" ht="51" customHeight="1">
      <c r="A1158" s="4">
        <v>945</v>
      </c>
      <c r="B1158" s="5" t="s">
        <v>2191</v>
      </c>
      <c r="C1158" s="4" t="s">
        <v>2192</v>
      </c>
      <c r="D1158" s="29" t="s">
        <v>2191</v>
      </c>
      <c r="E1158" s="18" t="s">
        <v>28</v>
      </c>
      <c r="F1158" s="3">
        <f t="shared" si="90"/>
        <v>39</v>
      </c>
      <c r="G1158" s="1" t="s">
        <v>16</v>
      </c>
      <c r="H1158" s="3" t="s">
        <v>34</v>
      </c>
      <c r="I1158" s="3">
        <v>39</v>
      </c>
      <c r="J1158" s="3"/>
      <c r="K1158" s="6">
        <v>1191.07</v>
      </c>
      <c r="L1158" s="6">
        <f t="shared" si="91"/>
        <v>46451.729999999996</v>
      </c>
      <c r="M1158" s="4" t="s">
        <v>119</v>
      </c>
      <c r="N1158" s="21"/>
      <c r="O1158" s="1" t="s">
        <v>2134</v>
      </c>
      <c r="P1158" s="14"/>
      <c r="R1158" s="10" t="s">
        <v>3712</v>
      </c>
      <c r="S1158" s="4">
        <v>413</v>
      </c>
    </row>
    <row r="1159" spans="1:22" s="10" customFormat="1" ht="51" customHeight="1">
      <c r="A1159" s="4">
        <v>946</v>
      </c>
      <c r="B1159" s="5" t="s">
        <v>2137</v>
      </c>
      <c r="C1159" s="4" t="s">
        <v>2138</v>
      </c>
      <c r="D1159" s="29" t="s">
        <v>2137</v>
      </c>
      <c r="E1159" s="18" t="s">
        <v>28</v>
      </c>
      <c r="F1159" s="3">
        <f t="shared" si="90"/>
        <v>47</v>
      </c>
      <c r="G1159" s="1" t="s">
        <v>16</v>
      </c>
      <c r="H1159" s="3" t="s">
        <v>34</v>
      </c>
      <c r="I1159" s="3">
        <v>17</v>
      </c>
      <c r="J1159" s="3">
        <v>30</v>
      </c>
      <c r="K1159" s="6">
        <v>106.07</v>
      </c>
      <c r="L1159" s="6">
        <f t="shared" si="91"/>
        <v>4985.29</v>
      </c>
      <c r="M1159" s="4" t="s">
        <v>119</v>
      </c>
      <c r="N1159" s="21"/>
      <c r="O1159" s="1" t="s">
        <v>2134</v>
      </c>
      <c r="P1159" s="14"/>
      <c r="R1159" s="10" t="s">
        <v>3712</v>
      </c>
      <c r="S1159" s="4">
        <v>414</v>
      </c>
    </row>
    <row r="1160" spans="1:22" s="10" customFormat="1" ht="51" customHeight="1">
      <c r="A1160" s="4">
        <v>947</v>
      </c>
      <c r="B1160" s="5" t="s">
        <v>2593</v>
      </c>
      <c r="C1160" s="4" t="s">
        <v>2594</v>
      </c>
      <c r="D1160" s="29" t="s">
        <v>2593</v>
      </c>
      <c r="E1160" s="18" t="s">
        <v>28</v>
      </c>
      <c r="F1160" s="3">
        <f t="shared" si="90"/>
        <v>77</v>
      </c>
      <c r="G1160" s="1" t="s">
        <v>16</v>
      </c>
      <c r="H1160" s="3" t="s">
        <v>34</v>
      </c>
      <c r="I1160" s="3">
        <v>17</v>
      </c>
      <c r="J1160" s="3">
        <v>60</v>
      </c>
      <c r="K1160" s="6">
        <v>2062.5499999999997</v>
      </c>
      <c r="L1160" s="6">
        <f t="shared" si="91"/>
        <v>158816.34999999998</v>
      </c>
      <c r="M1160" s="4" t="s">
        <v>22</v>
      </c>
      <c r="N1160" s="21"/>
      <c r="O1160" s="1" t="s">
        <v>1429</v>
      </c>
      <c r="P1160" s="14"/>
      <c r="R1160" s="10" t="s">
        <v>3712</v>
      </c>
      <c r="S1160" s="4">
        <v>415</v>
      </c>
    </row>
    <row r="1161" spans="1:22" s="10" customFormat="1" ht="51" customHeight="1">
      <c r="A1161" s="4">
        <v>948</v>
      </c>
      <c r="B1161" s="5" t="s">
        <v>3067</v>
      </c>
      <c r="C1161" s="4" t="s">
        <v>3068</v>
      </c>
      <c r="D1161" s="29" t="s">
        <v>3067</v>
      </c>
      <c r="E1161" s="18" t="s">
        <v>28</v>
      </c>
      <c r="F1161" s="3">
        <f t="shared" si="90"/>
        <v>3</v>
      </c>
      <c r="G1161" s="1" t="s">
        <v>16</v>
      </c>
      <c r="H1161" s="3" t="s">
        <v>34</v>
      </c>
      <c r="I1161" s="3"/>
      <c r="J1161" s="3">
        <v>3</v>
      </c>
      <c r="K1161" s="6">
        <v>3886.89</v>
      </c>
      <c r="L1161" s="6">
        <f t="shared" si="91"/>
        <v>11660.67</v>
      </c>
      <c r="M1161" s="4" t="s">
        <v>22</v>
      </c>
      <c r="N1161" s="21"/>
      <c r="O1161" s="1" t="s">
        <v>1429</v>
      </c>
      <c r="P1161" s="14"/>
      <c r="R1161" s="10" t="s">
        <v>3712</v>
      </c>
      <c r="S1161" s="4">
        <v>416</v>
      </c>
    </row>
    <row r="1162" spans="1:22" s="10" customFormat="1" ht="51" customHeight="1">
      <c r="A1162" s="4">
        <v>949</v>
      </c>
      <c r="B1162" s="43"/>
      <c r="C1162" s="1" t="s">
        <v>119</v>
      </c>
      <c r="D1162" s="2" t="s">
        <v>1282</v>
      </c>
      <c r="E1162" s="4" t="s">
        <v>875</v>
      </c>
      <c r="F1162" s="3">
        <f t="shared" si="90"/>
        <v>31</v>
      </c>
      <c r="G1162" s="1" t="s">
        <v>16</v>
      </c>
      <c r="H1162" s="3" t="s">
        <v>34</v>
      </c>
      <c r="I1162" s="13">
        <v>31</v>
      </c>
      <c r="J1162" s="13"/>
      <c r="K1162" s="13">
        <v>531.6</v>
      </c>
      <c r="L1162" s="6">
        <f t="shared" si="91"/>
        <v>16479.600000000002</v>
      </c>
      <c r="M1162" s="4"/>
      <c r="N1162" s="4"/>
      <c r="O1162" s="1"/>
      <c r="P1162" s="14"/>
      <c r="Q1162" s="32"/>
      <c r="R1162" s="32" t="s">
        <v>2019</v>
      </c>
      <c r="S1162" s="4">
        <v>91</v>
      </c>
      <c r="T1162" s="32"/>
      <c r="U1162" s="32"/>
      <c r="V1162" s="32"/>
    </row>
    <row r="1163" spans="1:22" s="10" customFormat="1" ht="51" customHeight="1">
      <c r="A1163" s="4">
        <v>950</v>
      </c>
      <c r="B1163" s="5" t="s">
        <v>2860</v>
      </c>
      <c r="C1163" s="4" t="s">
        <v>2861</v>
      </c>
      <c r="D1163" s="29" t="s">
        <v>2860</v>
      </c>
      <c r="E1163" s="18" t="s">
        <v>28</v>
      </c>
      <c r="F1163" s="3">
        <f t="shared" si="90"/>
        <v>1</v>
      </c>
      <c r="G1163" s="1" t="s">
        <v>16</v>
      </c>
      <c r="H1163" s="3" t="s">
        <v>34</v>
      </c>
      <c r="I1163" s="3">
        <v>1</v>
      </c>
      <c r="J1163" s="3"/>
      <c r="K1163" s="6">
        <v>422730.3571428571</v>
      </c>
      <c r="L1163" s="6">
        <f t="shared" si="91"/>
        <v>422730.3571428571</v>
      </c>
      <c r="M1163" s="4" t="s">
        <v>22</v>
      </c>
      <c r="N1163" s="21"/>
      <c r="O1163" s="1" t="s">
        <v>1429</v>
      </c>
      <c r="P1163" s="14"/>
      <c r="R1163" s="10" t="s">
        <v>3712</v>
      </c>
      <c r="S1163" s="4">
        <v>417</v>
      </c>
    </row>
    <row r="1164" spans="1:22" s="10" customFormat="1" ht="51" customHeight="1">
      <c r="A1164" s="4">
        <v>951</v>
      </c>
      <c r="B1164" s="5" t="s">
        <v>2467</v>
      </c>
      <c r="C1164" s="4" t="s">
        <v>2468</v>
      </c>
      <c r="D1164" s="29" t="s">
        <v>2467</v>
      </c>
      <c r="E1164" s="18" t="s">
        <v>28</v>
      </c>
      <c r="F1164" s="3">
        <f t="shared" si="90"/>
        <v>60</v>
      </c>
      <c r="G1164" s="1" t="s">
        <v>16</v>
      </c>
      <c r="H1164" s="3" t="s">
        <v>34</v>
      </c>
      <c r="I1164" s="3"/>
      <c r="J1164" s="3">
        <v>60</v>
      </c>
      <c r="K1164" s="6">
        <v>2464.2857142857142</v>
      </c>
      <c r="L1164" s="6">
        <f t="shared" si="91"/>
        <v>147857.14285714284</v>
      </c>
      <c r="M1164" s="4" t="s">
        <v>119</v>
      </c>
      <c r="N1164" s="21"/>
      <c r="O1164" s="1" t="s">
        <v>2134</v>
      </c>
      <c r="P1164" s="14"/>
      <c r="R1164" s="10" t="s">
        <v>3712</v>
      </c>
      <c r="S1164" s="4">
        <v>418</v>
      </c>
    </row>
    <row r="1165" spans="1:22" s="10" customFormat="1" ht="51" customHeight="1">
      <c r="A1165" s="4">
        <v>952</v>
      </c>
      <c r="B1165" s="5" t="s">
        <v>2944</v>
      </c>
      <c r="C1165" s="4" t="s">
        <v>2945</v>
      </c>
      <c r="D1165" s="29" t="s">
        <v>2944</v>
      </c>
      <c r="E1165" s="18" t="s">
        <v>28</v>
      </c>
      <c r="F1165" s="3">
        <f t="shared" si="90"/>
        <v>2</v>
      </c>
      <c r="G1165" s="1" t="s">
        <v>16</v>
      </c>
      <c r="H1165" s="3" t="s">
        <v>34</v>
      </c>
      <c r="I1165" s="3">
        <v>2</v>
      </c>
      <c r="J1165" s="3"/>
      <c r="K1165" s="6">
        <v>1558.9285714285713</v>
      </c>
      <c r="L1165" s="6">
        <f t="shared" si="91"/>
        <v>3117.8571428571427</v>
      </c>
      <c r="M1165" s="4" t="s">
        <v>22</v>
      </c>
      <c r="N1165" s="21"/>
      <c r="O1165" s="1" t="s">
        <v>1429</v>
      </c>
      <c r="P1165" s="14"/>
      <c r="R1165" s="10" t="s">
        <v>3712</v>
      </c>
      <c r="S1165" s="4">
        <v>419</v>
      </c>
    </row>
    <row r="1166" spans="1:22" s="10" customFormat="1" ht="51" customHeight="1">
      <c r="A1166" s="4">
        <v>953</v>
      </c>
      <c r="B1166" s="5" t="s">
        <v>2978</v>
      </c>
      <c r="C1166" s="4" t="s">
        <v>2979</v>
      </c>
      <c r="D1166" s="29" t="s">
        <v>2978</v>
      </c>
      <c r="E1166" s="18" t="s">
        <v>28</v>
      </c>
      <c r="F1166" s="3">
        <f t="shared" si="90"/>
        <v>1</v>
      </c>
      <c r="G1166" s="1" t="s">
        <v>16</v>
      </c>
      <c r="H1166" s="3" t="s">
        <v>34</v>
      </c>
      <c r="I1166" s="3">
        <v>1</v>
      </c>
      <c r="J1166" s="3"/>
      <c r="K1166" s="6">
        <v>1256.2499999999998</v>
      </c>
      <c r="L1166" s="6">
        <f t="shared" si="91"/>
        <v>1256.2499999999998</v>
      </c>
      <c r="M1166" s="4" t="s">
        <v>22</v>
      </c>
      <c r="N1166" s="21"/>
      <c r="O1166" s="1" t="s">
        <v>1429</v>
      </c>
      <c r="R1166" s="10" t="s">
        <v>3712</v>
      </c>
      <c r="S1166" s="4">
        <v>420</v>
      </c>
    </row>
    <row r="1167" spans="1:22" s="10" customFormat="1" ht="51" customHeight="1">
      <c r="A1167" s="4">
        <v>954</v>
      </c>
      <c r="B1167" s="5" t="s">
        <v>2976</v>
      </c>
      <c r="C1167" s="4" t="s">
        <v>2977</v>
      </c>
      <c r="D1167" s="29" t="s">
        <v>2976</v>
      </c>
      <c r="E1167" s="18" t="s">
        <v>28</v>
      </c>
      <c r="F1167" s="3">
        <f t="shared" si="90"/>
        <v>1</v>
      </c>
      <c r="G1167" s="1" t="s">
        <v>16</v>
      </c>
      <c r="H1167" s="3" t="s">
        <v>34</v>
      </c>
      <c r="I1167" s="3">
        <v>1</v>
      </c>
      <c r="J1167" s="3"/>
      <c r="K1167" s="6">
        <v>1558.9285714285713</v>
      </c>
      <c r="L1167" s="6">
        <f t="shared" si="91"/>
        <v>1558.9285714285713</v>
      </c>
      <c r="M1167" s="4" t="s">
        <v>22</v>
      </c>
      <c r="N1167" s="21"/>
      <c r="O1167" s="1" t="s">
        <v>1429</v>
      </c>
      <c r="R1167" s="10" t="s">
        <v>3712</v>
      </c>
      <c r="S1167" s="4">
        <v>421</v>
      </c>
    </row>
    <row r="1168" spans="1:22" s="10" customFormat="1" ht="51" customHeight="1">
      <c r="A1168" s="4">
        <v>955</v>
      </c>
      <c r="B1168" s="5" t="s">
        <v>2733</v>
      </c>
      <c r="C1168" s="4" t="s">
        <v>2734</v>
      </c>
      <c r="D1168" s="29" t="s">
        <v>2733</v>
      </c>
      <c r="E1168" s="18" t="s">
        <v>28</v>
      </c>
      <c r="F1168" s="3">
        <f t="shared" si="90"/>
        <v>1</v>
      </c>
      <c r="G1168" s="1" t="s">
        <v>16</v>
      </c>
      <c r="H1168" s="3" t="s">
        <v>34</v>
      </c>
      <c r="I1168" s="3">
        <v>1</v>
      </c>
      <c r="J1168" s="3"/>
      <c r="K1168" s="6">
        <v>2469.25</v>
      </c>
      <c r="L1168" s="6">
        <f t="shared" si="91"/>
        <v>2469.25</v>
      </c>
      <c r="M1168" s="4" t="s">
        <v>22</v>
      </c>
      <c r="N1168" s="21"/>
      <c r="O1168" s="1" t="s">
        <v>1429</v>
      </c>
      <c r="R1168" s="10" t="s">
        <v>3712</v>
      </c>
      <c r="S1168" s="4">
        <v>422</v>
      </c>
    </row>
    <row r="1169" spans="1:22" s="10" customFormat="1" ht="51" customHeight="1">
      <c r="A1169" s="4">
        <v>956</v>
      </c>
      <c r="B1169" s="19" t="s">
        <v>1117</v>
      </c>
      <c r="C1169" s="4" t="s">
        <v>1118</v>
      </c>
      <c r="D1169" s="29" t="s">
        <v>1117</v>
      </c>
      <c r="E1169" s="18" t="s">
        <v>28</v>
      </c>
      <c r="F1169" s="3">
        <f t="shared" si="90"/>
        <v>5</v>
      </c>
      <c r="G1169" s="1" t="s">
        <v>16</v>
      </c>
      <c r="H1169" s="3" t="s">
        <v>34</v>
      </c>
      <c r="I1169" s="5"/>
      <c r="J1169" s="5">
        <v>5</v>
      </c>
      <c r="K1169" s="5">
        <v>283</v>
      </c>
      <c r="L1169" s="6">
        <f t="shared" si="91"/>
        <v>1415</v>
      </c>
      <c r="M1169" s="4" t="s">
        <v>22</v>
      </c>
      <c r="N1169" s="41"/>
      <c r="O1169" s="1" t="s">
        <v>35</v>
      </c>
      <c r="P1169" s="32"/>
      <c r="Q1169" s="32"/>
      <c r="R1169" s="32" t="s">
        <v>1430</v>
      </c>
      <c r="S1169" s="4">
        <v>23</v>
      </c>
      <c r="T1169" s="32"/>
      <c r="U1169" s="32"/>
      <c r="V1169" s="32"/>
    </row>
    <row r="1170" spans="1:22" s="10" customFormat="1" ht="51" customHeight="1">
      <c r="A1170" s="4">
        <v>957</v>
      </c>
      <c r="B1170" s="5" t="s">
        <v>3525</v>
      </c>
      <c r="C1170" s="4" t="s">
        <v>3526</v>
      </c>
      <c r="D1170" s="29" t="s">
        <v>3525</v>
      </c>
      <c r="E1170" s="18" t="s">
        <v>28</v>
      </c>
      <c r="F1170" s="3">
        <f t="shared" si="90"/>
        <v>10</v>
      </c>
      <c r="G1170" s="1" t="s">
        <v>16</v>
      </c>
      <c r="H1170" s="3" t="s">
        <v>34</v>
      </c>
      <c r="I1170" s="3"/>
      <c r="J1170" s="5">
        <v>10</v>
      </c>
      <c r="K1170" s="6">
        <v>1428.5714285714284</v>
      </c>
      <c r="L1170" s="6">
        <f t="shared" si="91"/>
        <v>14285.714285714284</v>
      </c>
      <c r="M1170" s="4" t="s">
        <v>22</v>
      </c>
      <c r="N1170" s="21"/>
      <c r="O1170" s="1" t="s">
        <v>23</v>
      </c>
      <c r="R1170" s="10" t="s">
        <v>3714</v>
      </c>
      <c r="S1170" s="4">
        <v>109</v>
      </c>
    </row>
    <row r="1171" spans="1:22" s="10" customFormat="1" ht="51" customHeight="1">
      <c r="A1171" s="4">
        <v>958</v>
      </c>
      <c r="B1171" s="5" t="s">
        <v>3527</v>
      </c>
      <c r="C1171" s="4" t="s">
        <v>3528</v>
      </c>
      <c r="D1171" s="29" t="s">
        <v>3527</v>
      </c>
      <c r="E1171" s="18" t="s">
        <v>28</v>
      </c>
      <c r="F1171" s="3">
        <f t="shared" si="90"/>
        <v>10</v>
      </c>
      <c r="G1171" s="1" t="s">
        <v>16</v>
      </c>
      <c r="H1171" s="3" t="s">
        <v>34</v>
      </c>
      <c r="I1171" s="3"/>
      <c r="J1171" s="5">
        <v>10</v>
      </c>
      <c r="K1171" s="6">
        <v>1160.7142857142856</v>
      </c>
      <c r="L1171" s="6">
        <f t="shared" si="91"/>
        <v>11607.142857142855</v>
      </c>
      <c r="M1171" s="4" t="s">
        <v>22</v>
      </c>
      <c r="N1171" s="21"/>
      <c r="O1171" s="1" t="s">
        <v>23</v>
      </c>
      <c r="R1171" s="10" t="s">
        <v>3714</v>
      </c>
      <c r="S1171" s="4">
        <v>110</v>
      </c>
    </row>
    <row r="1172" spans="1:22" s="10" customFormat="1" ht="51" customHeight="1">
      <c r="A1172" s="4">
        <v>959</v>
      </c>
      <c r="B1172" s="5" t="s">
        <v>3523</v>
      </c>
      <c r="C1172" s="4" t="s">
        <v>3524</v>
      </c>
      <c r="D1172" s="29" t="s">
        <v>3523</v>
      </c>
      <c r="E1172" s="18" t="s">
        <v>28</v>
      </c>
      <c r="F1172" s="3">
        <f t="shared" si="90"/>
        <v>10</v>
      </c>
      <c r="G1172" s="1" t="s">
        <v>16</v>
      </c>
      <c r="H1172" s="3" t="s">
        <v>34</v>
      </c>
      <c r="I1172" s="3"/>
      <c r="J1172" s="5">
        <v>10</v>
      </c>
      <c r="K1172" s="6">
        <v>1964.285714285714</v>
      </c>
      <c r="L1172" s="6">
        <f t="shared" si="91"/>
        <v>19642.857142857141</v>
      </c>
      <c r="M1172" s="4" t="s">
        <v>22</v>
      </c>
      <c r="N1172" s="21"/>
      <c r="O1172" s="1" t="s">
        <v>23</v>
      </c>
      <c r="R1172" s="10" t="s">
        <v>3714</v>
      </c>
      <c r="S1172" s="4">
        <v>111</v>
      </c>
    </row>
    <row r="1173" spans="1:22" s="10" customFormat="1" ht="51" customHeight="1">
      <c r="A1173" s="4">
        <v>960</v>
      </c>
      <c r="B1173" s="5" t="s">
        <v>1937</v>
      </c>
      <c r="C1173" s="4" t="s">
        <v>1938</v>
      </c>
      <c r="D1173" s="2" t="s">
        <v>1937</v>
      </c>
      <c r="E1173" s="18" t="s">
        <v>28</v>
      </c>
      <c r="F1173" s="3">
        <f t="shared" si="90"/>
        <v>15</v>
      </c>
      <c r="G1173" s="1" t="s">
        <v>16</v>
      </c>
      <c r="H1173" s="3" t="s">
        <v>34</v>
      </c>
      <c r="I1173" s="13"/>
      <c r="J1173" s="5">
        <v>15</v>
      </c>
      <c r="K1173" s="13">
        <v>3749.9999999999995</v>
      </c>
      <c r="L1173" s="6">
        <f t="shared" ref="L1173:L1204" si="92">F1173*K1173</f>
        <v>56249.999999999993</v>
      </c>
      <c r="M1173" s="4" t="s">
        <v>22</v>
      </c>
      <c r="N1173" s="1" t="s">
        <v>1429</v>
      </c>
      <c r="O1173" s="1"/>
      <c r="R1173" s="10" t="s">
        <v>2118</v>
      </c>
      <c r="S1173" s="4">
        <v>110</v>
      </c>
    </row>
    <row r="1174" spans="1:22" s="10" customFormat="1" ht="51" customHeight="1">
      <c r="A1174" s="4">
        <v>961</v>
      </c>
      <c r="B1174" s="5" t="s">
        <v>2011</v>
      </c>
      <c r="C1174" s="4" t="s">
        <v>2012</v>
      </c>
      <c r="D1174" s="2" t="s">
        <v>2011</v>
      </c>
      <c r="E1174" s="18" t="s">
        <v>28</v>
      </c>
      <c r="F1174" s="3">
        <f t="shared" si="90"/>
        <v>15</v>
      </c>
      <c r="G1174" s="1" t="s">
        <v>16</v>
      </c>
      <c r="H1174" s="3" t="s">
        <v>34</v>
      </c>
      <c r="I1174" s="13"/>
      <c r="J1174" s="5">
        <v>15</v>
      </c>
      <c r="K1174" s="13">
        <v>1773.2142857142856</v>
      </c>
      <c r="L1174" s="6">
        <f t="shared" si="92"/>
        <v>26598.214285714283</v>
      </c>
      <c r="M1174" s="4" t="s">
        <v>22</v>
      </c>
      <c r="N1174" s="1" t="s">
        <v>1429</v>
      </c>
      <c r="O1174" s="1"/>
      <c r="R1174" s="10" t="s">
        <v>2118</v>
      </c>
      <c r="S1174" s="4">
        <v>111</v>
      </c>
    </row>
    <row r="1175" spans="1:22" s="10" customFormat="1" ht="51" customHeight="1">
      <c r="A1175" s="4">
        <v>962</v>
      </c>
      <c r="B1175" s="5" t="s">
        <v>1750</v>
      </c>
      <c r="C1175" s="4" t="s">
        <v>1751</v>
      </c>
      <c r="D1175" s="2" t="s">
        <v>1750</v>
      </c>
      <c r="E1175" s="18" t="s">
        <v>28</v>
      </c>
      <c r="F1175" s="3">
        <f t="shared" si="90"/>
        <v>35</v>
      </c>
      <c r="G1175" s="1" t="s">
        <v>16</v>
      </c>
      <c r="H1175" s="3" t="s">
        <v>34</v>
      </c>
      <c r="I1175" s="13">
        <v>35</v>
      </c>
      <c r="J1175" s="5"/>
      <c r="K1175" s="13">
        <v>2214.2857142857142</v>
      </c>
      <c r="L1175" s="6">
        <f t="shared" si="92"/>
        <v>77500</v>
      </c>
      <c r="M1175" s="4" t="s">
        <v>22</v>
      </c>
      <c r="N1175" s="1" t="s">
        <v>1429</v>
      </c>
      <c r="O1175" s="1"/>
      <c r="R1175" s="10" t="s">
        <v>2118</v>
      </c>
      <c r="S1175" s="4">
        <v>112</v>
      </c>
    </row>
    <row r="1176" spans="1:22" s="10" customFormat="1" ht="51" customHeight="1">
      <c r="A1176" s="4">
        <v>963</v>
      </c>
      <c r="B1176" s="5" t="s">
        <v>1752</v>
      </c>
      <c r="C1176" s="4" t="s">
        <v>1753</v>
      </c>
      <c r="D1176" s="2" t="s">
        <v>1752</v>
      </c>
      <c r="E1176" s="18" t="s">
        <v>28</v>
      </c>
      <c r="F1176" s="3">
        <f t="shared" si="90"/>
        <v>30</v>
      </c>
      <c r="G1176" s="1" t="s">
        <v>16</v>
      </c>
      <c r="H1176" s="3" t="s">
        <v>34</v>
      </c>
      <c r="I1176" s="13">
        <v>30</v>
      </c>
      <c r="J1176" s="5"/>
      <c r="K1176" s="13">
        <v>2857.1428571428569</v>
      </c>
      <c r="L1176" s="6">
        <f t="shared" si="92"/>
        <v>85714.28571428571</v>
      </c>
      <c r="M1176" s="4" t="s">
        <v>22</v>
      </c>
      <c r="N1176" s="1" t="s">
        <v>1429</v>
      </c>
      <c r="O1176" s="1"/>
      <c r="R1176" s="10" t="s">
        <v>2118</v>
      </c>
      <c r="S1176" s="4">
        <v>113</v>
      </c>
    </row>
    <row r="1177" spans="1:22" s="10" customFormat="1" ht="51" customHeight="1">
      <c r="A1177" s="4">
        <v>964</v>
      </c>
      <c r="B1177" s="43" t="s">
        <v>1349</v>
      </c>
      <c r="C1177" s="1" t="s">
        <v>1350</v>
      </c>
      <c r="D1177" s="2" t="s">
        <v>1349</v>
      </c>
      <c r="E1177" s="18" t="s">
        <v>838</v>
      </c>
      <c r="F1177" s="3">
        <f t="shared" si="90"/>
        <v>44</v>
      </c>
      <c r="G1177" s="1" t="s">
        <v>16</v>
      </c>
      <c r="H1177" s="3" t="s">
        <v>34</v>
      </c>
      <c r="I1177" s="13">
        <v>44</v>
      </c>
      <c r="J1177" s="13"/>
      <c r="K1177" s="13">
        <v>14285.71</v>
      </c>
      <c r="L1177" s="6">
        <f t="shared" si="92"/>
        <v>628571.24</v>
      </c>
      <c r="M1177" s="18" t="s">
        <v>119</v>
      </c>
      <c r="N1177" s="1" t="s">
        <v>209</v>
      </c>
      <c r="O1177" s="1"/>
      <c r="Q1177" s="32"/>
      <c r="R1177" s="32" t="s">
        <v>3706</v>
      </c>
      <c r="S1177" s="4">
        <v>15</v>
      </c>
      <c r="T1177" s="32"/>
      <c r="U1177" s="32"/>
      <c r="V1177" s="32"/>
    </row>
    <row r="1178" spans="1:22" s="10" customFormat="1" ht="51" customHeight="1">
      <c r="A1178" s="4">
        <v>965</v>
      </c>
      <c r="B1178" s="14"/>
      <c r="C1178" s="14"/>
      <c r="D1178" s="2" t="s">
        <v>716</v>
      </c>
      <c r="E1178" s="1" t="s">
        <v>109</v>
      </c>
      <c r="F1178" s="3">
        <v>1</v>
      </c>
      <c r="G1178" s="1" t="s">
        <v>16</v>
      </c>
      <c r="H1178" s="3" t="s">
        <v>34</v>
      </c>
      <c r="I1178" s="5">
        <v>50000</v>
      </c>
      <c r="J1178" s="5"/>
      <c r="K1178" s="5">
        <f>I1178+J1178</f>
        <v>50000</v>
      </c>
      <c r="L1178" s="5">
        <f>I1178+J1178</f>
        <v>50000</v>
      </c>
      <c r="M1178" s="4" t="s">
        <v>119</v>
      </c>
      <c r="N1178" s="1" t="s">
        <v>244</v>
      </c>
      <c r="O1178" s="1" t="s">
        <v>702</v>
      </c>
      <c r="P1178" s="32"/>
      <c r="Q1178" s="32"/>
      <c r="R1178" s="32" t="s">
        <v>2117</v>
      </c>
      <c r="S1178" s="4">
        <v>10</v>
      </c>
      <c r="T1178" s="32"/>
      <c r="U1178" s="32"/>
      <c r="V1178" s="32"/>
    </row>
    <row r="1179" spans="1:22" s="10" customFormat="1" ht="51" customHeight="1">
      <c r="A1179" s="4">
        <v>966</v>
      </c>
      <c r="B1179" s="14"/>
      <c r="C1179" s="14"/>
      <c r="D1179" s="2" t="s">
        <v>722</v>
      </c>
      <c r="E1179" s="1" t="s">
        <v>109</v>
      </c>
      <c r="F1179" s="3">
        <v>2</v>
      </c>
      <c r="G1179" s="1" t="s">
        <v>16</v>
      </c>
      <c r="H1179" s="3" t="s">
        <v>34</v>
      </c>
      <c r="I1179" s="5">
        <v>170000</v>
      </c>
      <c r="J1179" s="5">
        <v>107000</v>
      </c>
      <c r="K1179" s="5">
        <f>I1179+J1179</f>
        <v>277000</v>
      </c>
      <c r="L1179" s="5">
        <f>I1179+J1179</f>
        <v>277000</v>
      </c>
      <c r="M1179" s="4" t="s">
        <v>119</v>
      </c>
      <c r="N1179" s="1" t="s">
        <v>138</v>
      </c>
      <c r="O1179" s="1" t="s">
        <v>702</v>
      </c>
      <c r="P1179" s="32">
        <v>11</v>
      </c>
      <c r="Q1179" s="32">
        <v>13</v>
      </c>
      <c r="R1179" s="32" t="s">
        <v>2022</v>
      </c>
      <c r="S1179" s="4">
        <v>67</v>
      </c>
      <c r="T1179" s="32"/>
      <c r="U1179" s="32"/>
      <c r="V1179" s="32"/>
    </row>
    <row r="1180" spans="1:22" s="10" customFormat="1" ht="51" customHeight="1">
      <c r="A1180" s="4">
        <v>967</v>
      </c>
      <c r="B1180" s="14"/>
      <c r="C1180" s="14"/>
      <c r="D1180" s="2" t="s">
        <v>719</v>
      </c>
      <c r="E1180" s="1" t="s">
        <v>109</v>
      </c>
      <c r="F1180" s="3">
        <v>1</v>
      </c>
      <c r="G1180" s="1" t="s">
        <v>16</v>
      </c>
      <c r="H1180" s="3" t="s">
        <v>34</v>
      </c>
      <c r="I1180" s="5">
        <v>29000</v>
      </c>
      <c r="J1180" s="5"/>
      <c r="K1180" s="5">
        <f>I1180+J1180</f>
        <v>29000</v>
      </c>
      <c r="L1180" s="5">
        <f>I1180+J1180</f>
        <v>29000</v>
      </c>
      <c r="M1180" s="4" t="s">
        <v>119</v>
      </c>
      <c r="N1180" s="1" t="s">
        <v>244</v>
      </c>
      <c r="O1180" s="1" t="s">
        <v>702</v>
      </c>
      <c r="P1180" s="32"/>
      <c r="Q1180" s="32"/>
      <c r="R1180" s="32" t="s">
        <v>2117</v>
      </c>
      <c r="S1180" s="4">
        <v>12</v>
      </c>
      <c r="T1180" s="32"/>
      <c r="U1180" s="32"/>
      <c r="V1180" s="32"/>
    </row>
    <row r="1181" spans="1:22" s="10" customFormat="1" ht="51" customHeight="1">
      <c r="A1181" s="4">
        <v>968</v>
      </c>
      <c r="B1181" s="43"/>
      <c r="C1181" s="1" t="s">
        <v>119</v>
      </c>
      <c r="D1181" s="2" t="s">
        <v>1281</v>
      </c>
      <c r="E1181" s="18" t="s">
        <v>1304</v>
      </c>
      <c r="F1181" s="3">
        <f t="shared" ref="F1181:F1212" si="93">I1181+J1181</f>
        <v>31</v>
      </c>
      <c r="G1181" s="1" t="s">
        <v>16</v>
      </c>
      <c r="H1181" s="3" t="s">
        <v>34</v>
      </c>
      <c r="I1181" s="13">
        <v>31</v>
      </c>
      <c r="J1181" s="13"/>
      <c r="K1181" s="13">
        <v>65</v>
      </c>
      <c r="L1181" s="6">
        <f t="shared" ref="L1181:L1212" si="94">F1181*K1181</f>
        <v>2015</v>
      </c>
      <c r="M1181" s="18"/>
      <c r="N1181" s="14"/>
      <c r="O1181" s="1"/>
      <c r="P1181" s="32"/>
      <c r="Q1181" s="32"/>
      <c r="R1181" s="32" t="s">
        <v>2019</v>
      </c>
      <c r="S1181" s="4">
        <v>92</v>
      </c>
      <c r="T1181" s="32"/>
      <c r="U1181" s="32"/>
      <c r="V1181" s="32"/>
    </row>
    <row r="1182" spans="1:22" s="10" customFormat="1" ht="51" customHeight="1">
      <c r="A1182" s="4">
        <v>969</v>
      </c>
      <c r="B1182" s="19" t="s">
        <v>1094</v>
      </c>
      <c r="C1182" s="4" t="s">
        <v>1095</v>
      </c>
      <c r="D1182" s="29" t="s">
        <v>1144</v>
      </c>
      <c r="E1182" s="18" t="s">
        <v>28</v>
      </c>
      <c r="F1182" s="3">
        <f t="shared" si="93"/>
        <v>20</v>
      </c>
      <c r="G1182" s="1" t="s">
        <v>16</v>
      </c>
      <c r="H1182" s="3" t="s">
        <v>34</v>
      </c>
      <c r="I1182" s="5"/>
      <c r="J1182" s="5">
        <v>20</v>
      </c>
      <c r="K1182" s="5">
        <v>26771</v>
      </c>
      <c r="L1182" s="6">
        <f t="shared" si="94"/>
        <v>535420</v>
      </c>
      <c r="M1182" s="4" t="s">
        <v>22</v>
      </c>
      <c r="N1182" s="41"/>
      <c r="O1182" s="1" t="s">
        <v>35</v>
      </c>
      <c r="P1182" s="32"/>
      <c r="Q1182" s="32"/>
      <c r="R1182" s="32" t="s">
        <v>1430</v>
      </c>
      <c r="S1182" s="4">
        <v>24</v>
      </c>
      <c r="T1182" s="32"/>
      <c r="U1182" s="32"/>
      <c r="V1182" s="32"/>
    </row>
    <row r="1183" spans="1:22" s="10" customFormat="1" ht="51" customHeight="1">
      <c r="A1183" s="4">
        <v>970</v>
      </c>
      <c r="B1183" s="19" t="s">
        <v>1092</v>
      </c>
      <c r="C1183" s="4" t="s">
        <v>1093</v>
      </c>
      <c r="D1183" s="29" t="s">
        <v>1092</v>
      </c>
      <c r="E1183" s="18" t="s">
        <v>28</v>
      </c>
      <c r="F1183" s="3">
        <f t="shared" si="93"/>
        <v>5</v>
      </c>
      <c r="G1183" s="1" t="s">
        <v>16</v>
      </c>
      <c r="H1183" s="3" t="s">
        <v>34</v>
      </c>
      <c r="I1183" s="5"/>
      <c r="J1183" s="5">
        <v>5</v>
      </c>
      <c r="K1183" s="5">
        <v>38839</v>
      </c>
      <c r="L1183" s="6">
        <f t="shared" si="94"/>
        <v>194195</v>
      </c>
      <c r="M1183" s="4" t="s">
        <v>22</v>
      </c>
      <c r="N1183" s="41"/>
      <c r="O1183" s="1" t="s">
        <v>35</v>
      </c>
      <c r="P1183" s="32"/>
      <c r="Q1183" s="32"/>
      <c r="R1183" s="32" t="s">
        <v>1430</v>
      </c>
      <c r="S1183" s="4">
        <v>25</v>
      </c>
      <c r="T1183" s="32"/>
      <c r="U1183" s="32"/>
      <c r="V1183" s="32"/>
    </row>
    <row r="1184" spans="1:22" s="10" customFormat="1" ht="51" customHeight="1">
      <c r="A1184" s="4">
        <v>971</v>
      </c>
      <c r="B1184" s="19" t="s">
        <v>1074</v>
      </c>
      <c r="C1184" s="4" t="s">
        <v>1075</v>
      </c>
      <c r="D1184" s="29" t="s">
        <v>1074</v>
      </c>
      <c r="E1184" s="18" t="s">
        <v>28</v>
      </c>
      <c r="F1184" s="3">
        <f t="shared" si="93"/>
        <v>6</v>
      </c>
      <c r="G1184" s="1" t="s">
        <v>16</v>
      </c>
      <c r="H1184" s="3" t="s">
        <v>34</v>
      </c>
      <c r="I1184" s="5">
        <v>6</v>
      </c>
      <c r="J1184" s="5"/>
      <c r="K1184" s="5">
        <v>4464</v>
      </c>
      <c r="L1184" s="6">
        <f t="shared" si="94"/>
        <v>26784</v>
      </c>
      <c r="M1184" s="4" t="s">
        <v>22</v>
      </c>
      <c r="N1184" s="41"/>
      <c r="O1184" s="1" t="s">
        <v>35</v>
      </c>
      <c r="P1184" s="32"/>
      <c r="Q1184" s="32"/>
      <c r="R1184" s="32" t="s">
        <v>1430</v>
      </c>
      <c r="S1184" s="4">
        <v>26</v>
      </c>
      <c r="T1184" s="32"/>
      <c r="U1184" s="32"/>
      <c r="V1184" s="32"/>
    </row>
    <row r="1185" spans="1:22" s="10" customFormat="1" ht="51" customHeight="1">
      <c r="A1185" s="4">
        <v>972</v>
      </c>
      <c r="B1185" s="19" t="s">
        <v>1057</v>
      </c>
      <c r="C1185" s="4" t="s">
        <v>1058</v>
      </c>
      <c r="D1185" s="29" t="s">
        <v>1057</v>
      </c>
      <c r="E1185" s="18" t="s">
        <v>28</v>
      </c>
      <c r="F1185" s="3">
        <f t="shared" si="93"/>
        <v>6</v>
      </c>
      <c r="G1185" s="1" t="s">
        <v>16</v>
      </c>
      <c r="H1185" s="3" t="s">
        <v>34</v>
      </c>
      <c r="I1185" s="5">
        <v>6</v>
      </c>
      <c r="J1185" s="5"/>
      <c r="K1185" s="5">
        <v>5161</v>
      </c>
      <c r="L1185" s="6">
        <f t="shared" si="94"/>
        <v>30966</v>
      </c>
      <c r="M1185" s="4" t="s">
        <v>22</v>
      </c>
      <c r="N1185" s="41"/>
      <c r="O1185" s="1" t="s">
        <v>35</v>
      </c>
      <c r="P1185" s="32"/>
      <c r="Q1185" s="32"/>
      <c r="R1185" s="32" t="s">
        <v>1430</v>
      </c>
      <c r="S1185" s="4">
        <v>27</v>
      </c>
      <c r="T1185" s="32"/>
      <c r="U1185" s="32"/>
      <c r="V1185" s="32"/>
    </row>
    <row r="1186" spans="1:22" s="10" customFormat="1" ht="51" customHeight="1">
      <c r="A1186" s="4">
        <v>973</v>
      </c>
      <c r="B1186" s="5" t="s">
        <v>2765</v>
      </c>
      <c r="C1186" s="4" t="s">
        <v>2766</v>
      </c>
      <c r="D1186" s="29" t="s">
        <v>2765</v>
      </c>
      <c r="E1186" s="18" t="s">
        <v>28</v>
      </c>
      <c r="F1186" s="3">
        <f t="shared" si="93"/>
        <v>1</v>
      </c>
      <c r="G1186" s="1" t="s">
        <v>16</v>
      </c>
      <c r="H1186" s="3" t="s">
        <v>34</v>
      </c>
      <c r="I1186" s="3">
        <v>1</v>
      </c>
      <c r="J1186" s="3"/>
      <c r="K1186" s="6">
        <v>403138.47</v>
      </c>
      <c r="L1186" s="6">
        <f t="shared" si="94"/>
        <v>403138.47</v>
      </c>
      <c r="M1186" s="4" t="s">
        <v>22</v>
      </c>
      <c r="N1186" s="21"/>
      <c r="O1186" s="1" t="s">
        <v>1429</v>
      </c>
      <c r="R1186" s="10" t="s">
        <v>3712</v>
      </c>
      <c r="S1186" s="4">
        <v>423</v>
      </c>
    </row>
    <row r="1187" spans="1:22" s="10" customFormat="1" ht="51" customHeight="1">
      <c r="A1187" s="4">
        <v>974</v>
      </c>
      <c r="B1187" s="5" t="s">
        <v>2808</v>
      </c>
      <c r="C1187" s="4" t="s">
        <v>2809</v>
      </c>
      <c r="D1187" s="29" t="s">
        <v>2808</v>
      </c>
      <c r="E1187" s="18" t="s">
        <v>28</v>
      </c>
      <c r="F1187" s="3">
        <f t="shared" si="93"/>
        <v>3</v>
      </c>
      <c r="G1187" s="1" t="s">
        <v>16</v>
      </c>
      <c r="H1187" s="3" t="s">
        <v>34</v>
      </c>
      <c r="I1187" s="3">
        <v>1</v>
      </c>
      <c r="J1187" s="3">
        <v>2</v>
      </c>
      <c r="K1187" s="6">
        <v>62499.999999999993</v>
      </c>
      <c r="L1187" s="6">
        <f t="shared" si="94"/>
        <v>187499.99999999997</v>
      </c>
      <c r="M1187" s="4" t="s">
        <v>22</v>
      </c>
      <c r="N1187" s="21"/>
      <c r="O1187" s="1" t="s">
        <v>1429</v>
      </c>
      <c r="R1187" s="10" t="s">
        <v>3712</v>
      </c>
      <c r="S1187" s="4">
        <v>424</v>
      </c>
    </row>
    <row r="1188" spans="1:22" s="10" customFormat="1" ht="51" customHeight="1">
      <c r="A1188" s="4">
        <v>975</v>
      </c>
      <c r="B1188" s="19" t="s">
        <v>750</v>
      </c>
      <c r="C1188" s="4" t="s">
        <v>751</v>
      </c>
      <c r="D1188" s="29" t="s">
        <v>750</v>
      </c>
      <c r="E1188" s="18" t="s">
        <v>366</v>
      </c>
      <c r="F1188" s="3">
        <f t="shared" si="93"/>
        <v>50</v>
      </c>
      <c r="G1188" s="1" t="s">
        <v>16</v>
      </c>
      <c r="H1188" s="3" t="s">
        <v>34</v>
      </c>
      <c r="I1188" s="5"/>
      <c r="J1188" s="5">
        <v>50</v>
      </c>
      <c r="K1188" s="5">
        <v>669.64</v>
      </c>
      <c r="L1188" s="6">
        <f t="shared" si="94"/>
        <v>33482</v>
      </c>
      <c r="M1188" s="4" t="s">
        <v>119</v>
      </c>
      <c r="N1188" s="41"/>
      <c r="O1188" s="1" t="s">
        <v>43</v>
      </c>
      <c r="P1188" s="32"/>
      <c r="Q1188" s="32"/>
      <c r="R1188" s="32" t="s">
        <v>1431</v>
      </c>
      <c r="S1188" s="4">
        <v>7</v>
      </c>
      <c r="T1188" s="32"/>
      <c r="U1188" s="32"/>
      <c r="V1188" s="32"/>
    </row>
    <row r="1189" spans="1:22" s="10" customFormat="1" ht="51" customHeight="1">
      <c r="A1189" s="4">
        <v>976</v>
      </c>
      <c r="B1189" s="19" t="s">
        <v>752</v>
      </c>
      <c r="C1189" s="4" t="s">
        <v>753</v>
      </c>
      <c r="D1189" s="29" t="s">
        <v>752</v>
      </c>
      <c r="E1189" s="18" t="s">
        <v>366</v>
      </c>
      <c r="F1189" s="3">
        <f t="shared" si="93"/>
        <v>5</v>
      </c>
      <c r="G1189" s="1" t="s">
        <v>16</v>
      </c>
      <c r="H1189" s="3" t="s">
        <v>34</v>
      </c>
      <c r="I1189" s="5">
        <v>5</v>
      </c>
      <c r="J1189" s="5"/>
      <c r="K1189" s="5">
        <v>2727.67</v>
      </c>
      <c r="L1189" s="6">
        <f t="shared" si="94"/>
        <v>13638.35</v>
      </c>
      <c r="M1189" s="4" t="s">
        <v>119</v>
      </c>
      <c r="N1189" s="41"/>
      <c r="O1189" s="1" t="s">
        <v>43</v>
      </c>
      <c r="P1189" s="32"/>
      <c r="Q1189" s="32"/>
      <c r="R1189" s="32" t="s">
        <v>1431</v>
      </c>
      <c r="S1189" s="4">
        <v>8</v>
      </c>
      <c r="T1189" s="32"/>
      <c r="U1189" s="32"/>
      <c r="V1189" s="32"/>
    </row>
    <row r="1190" spans="1:22" s="10" customFormat="1" ht="51" customHeight="1">
      <c r="A1190" s="4">
        <v>977</v>
      </c>
      <c r="B1190" s="19" t="s">
        <v>760</v>
      </c>
      <c r="C1190" s="20" t="s">
        <v>761</v>
      </c>
      <c r="D1190" s="29" t="s">
        <v>760</v>
      </c>
      <c r="E1190" s="18" t="s">
        <v>366</v>
      </c>
      <c r="F1190" s="3">
        <f t="shared" si="93"/>
        <v>100</v>
      </c>
      <c r="G1190" s="1" t="s">
        <v>16</v>
      </c>
      <c r="H1190" s="3" t="s">
        <v>34</v>
      </c>
      <c r="I1190" s="5"/>
      <c r="J1190" s="5">
        <v>100</v>
      </c>
      <c r="K1190" s="5">
        <v>2727.69</v>
      </c>
      <c r="L1190" s="6">
        <f t="shared" si="94"/>
        <v>272769</v>
      </c>
      <c r="M1190" s="4" t="s">
        <v>119</v>
      </c>
      <c r="N1190" s="41"/>
      <c r="O1190" s="1" t="s">
        <v>43</v>
      </c>
      <c r="P1190" s="32"/>
      <c r="Q1190" s="32"/>
      <c r="R1190" s="32" t="s">
        <v>1431</v>
      </c>
      <c r="S1190" s="4">
        <v>9</v>
      </c>
      <c r="T1190" s="32"/>
      <c r="U1190" s="32"/>
      <c r="V1190" s="32"/>
    </row>
    <row r="1191" spans="1:22" s="10" customFormat="1" ht="51" customHeight="1">
      <c r="A1191" s="4">
        <v>978</v>
      </c>
      <c r="B1191" s="19" t="s">
        <v>754</v>
      </c>
      <c r="C1191" s="4" t="s">
        <v>755</v>
      </c>
      <c r="D1191" s="29" t="s">
        <v>754</v>
      </c>
      <c r="E1191" s="18" t="s">
        <v>366</v>
      </c>
      <c r="F1191" s="3">
        <f t="shared" si="93"/>
        <v>17</v>
      </c>
      <c r="G1191" s="1" t="s">
        <v>16</v>
      </c>
      <c r="H1191" s="3" t="s">
        <v>34</v>
      </c>
      <c r="I1191" s="5">
        <v>17</v>
      </c>
      <c r="J1191" s="5"/>
      <c r="K1191" s="5">
        <v>7821.43</v>
      </c>
      <c r="L1191" s="6">
        <f t="shared" si="94"/>
        <v>132964.31</v>
      </c>
      <c r="M1191" s="4" t="s">
        <v>119</v>
      </c>
      <c r="N1191" s="41"/>
      <c r="O1191" s="1" t="s">
        <v>43</v>
      </c>
      <c r="P1191" s="32"/>
      <c r="Q1191" s="32"/>
      <c r="R1191" s="32" t="s">
        <v>1431</v>
      </c>
      <c r="S1191" s="4">
        <v>10</v>
      </c>
      <c r="T1191" s="32"/>
      <c r="U1191" s="32"/>
      <c r="V1191" s="32"/>
    </row>
    <row r="1192" spans="1:22" s="10" customFormat="1" ht="51" customHeight="1">
      <c r="A1192" s="4">
        <v>979</v>
      </c>
      <c r="B1192" s="19" t="s">
        <v>798</v>
      </c>
      <c r="C1192" s="4" t="s">
        <v>799</v>
      </c>
      <c r="D1192" s="29" t="s">
        <v>798</v>
      </c>
      <c r="E1192" s="18" t="s">
        <v>366</v>
      </c>
      <c r="F1192" s="3">
        <f t="shared" si="93"/>
        <v>120</v>
      </c>
      <c r="G1192" s="1" t="s">
        <v>16</v>
      </c>
      <c r="H1192" s="3" t="s">
        <v>34</v>
      </c>
      <c r="I1192" s="5"/>
      <c r="J1192" s="5">
        <v>120</v>
      </c>
      <c r="K1192" s="5">
        <v>2933.04</v>
      </c>
      <c r="L1192" s="6">
        <f t="shared" si="94"/>
        <v>351964.8</v>
      </c>
      <c r="M1192" s="4" t="s">
        <v>119</v>
      </c>
      <c r="N1192" s="41"/>
      <c r="O1192" s="1" t="s">
        <v>43</v>
      </c>
      <c r="P1192" s="32"/>
      <c r="Q1192" s="32"/>
      <c r="R1192" s="32" t="s">
        <v>1431</v>
      </c>
      <c r="S1192" s="4">
        <v>11</v>
      </c>
      <c r="T1192" s="32"/>
      <c r="U1192" s="32"/>
      <c r="V1192" s="32"/>
    </row>
    <row r="1193" spans="1:22" s="10" customFormat="1" ht="51" customHeight="1">
      <c r="A1193" s="4">
        <v>980</v>
      </c>
      <c r="B1193" s="19" t="s">
        <v>762</v>
      </c>
      <c r="C1193" s="4" t="s">
        <v>763</v>
      </c>
      <c r="D1193" s="29" t="s">
        <v>762</v>
      </c>
      <c r="E1193" s="18" t="s">
        <v>366</v>
      </c>
      <c r="F1193" s="3">
        <f t="shared" si="93"/>
        <v>505</v>
      </c>
      <c r="G1193" s="1" t="s">
        <v>16</v>
      </c>
      <c r="H1193" s="3" t="s">
        <v>34</v>
      </c>
      <c r="I1193" s="5">
        <v>375</v>
      </c>
      <c r="J1193" s="5">
        <v>130</v>
      </c>
      <c r="K1193" s="5">
        <v>1080.3599999999999</v>
      </c>
      <c r="L1193" s="6">
        <f t="shared" si="94"/>
        <v>545581.79999999993</v>
      </c>
      <c r="M1193" s="4" t="s">
        <v>119</v>
      </c>
      <c r="N1193" s="41"/>
      <c r="O1193" s="1" t="s">
        <v>43</v>
      </c>
      <c r="P1193" s="32"/>
      <c r="Q1193" s="32"/>
      <c r="R1193" s="32" t="s">
        <v>1431</v>
      </c>
      <c r="S1193" s="4">
        <v>12</v>
      </c>
      <c r="T1193" s="32"/>
      <c r="U1193" s="32"/>
      <c r="V1193" s="32"/>
    </row>
    <row r="1194" spans="1:22" s="10" customFormat="1" ht="51" customHeight="1">
      <c r="A1194" s="4">
        <v>981</v>
      </c>
      <c r="B1194" s="19" t="s">
        <v>764</v>
      </c>
      <c r="C1194" s="4" t="s">
        <v>765</v>
      </c>
      <c r="D1194" s="29" t="s">
        <v>764</v>
      </c>
      <c r="E1194" s="18" t="s">
        <v>366</v>
      </c>
      <c r="F1194" s="3">
        <f t="shared" si="93"/>
        <v>380</v>
      </c>
      <c r="G1194" s="1" t="s">
        <v>16</v>
      </c>
      <c r="H1194" s="3" t="s">
        <v>34</v>
      </c>
      <c r="I1194" s="5">
        <v>350</v>
      </c>
      <c r="J1194" s="5">
        <v>30</v>
      </c>
      <c r="K1194" s="5">
        <v>1080.3599999999999</v>
      </c>
      <c r="L1194" s="6">
        <f t="shared" si="94"/>
        <v>410536.8</v>
      </c>
      <c r="M1194" s="4" t="s">
        <v>119</v>
      </c>
      <c r="N1194" s="41"/>
      <c r="O1194" s="1" t="s">
        <v>43</v>
      </c>
      <c r="P1194" s="32"/>
      <c r="Q1194" s="32"/>
      <c r="R1194" s="32" t="s">
        <v>1431</v>
      </c>
      <c r="S1194" s="4">
        <v>13</v>
      </c>
      <c r="T1194" s="32"/>
      <c r="U1194" s="32"/>
      <c r="V1194" s="32"/>
    </row>
    <row r="1195" spans="1:22" s="10" customFormat="1" ht="51" customHeight="1">
      <c r="A1195" s="4">
        <v>982</v>
      </c>
      <c r="B1195" s="19" t="s">
        <v>768</v>
      </c>
      <c r="C1195" s="4" t="s">
        <v>769</v>
      </c>
      <c r="D1195" s="29" t="s">
        <v>768</v>
      </c>
      <c r="E1195" s="18" t="s">
        <v>366</v>
      </c>
      <c r="F1195" s="3">
        <f t="shared" si="93"/>
        <v>50</v>
      </c>
      <c r="G1195" s="1" t="s">
        <v>16</v>
      </c>
      <c r="H1195" s="3" t="s">
        <v>34</v>
      </c>
      <c r="I1195" s="5">
        <v>50</v>
      </c>
      <c r="J1195" s="5"/>
      <c r="K1195" s="5">
        <v>1765.18</v>
      </c>
      <c r="L1195" s="6">
        <f t="shared" si="94"/>
        <v>88259</v>
      </c>
      <c r="M1195" s="4" t="s">
        <v>119</v>
      </c>
      <c r="N1195" s="41"/>
      <c r="O1195" s="1" t="s">
        <v>43</v>
      </c>
      <c r="P1195" s="32"/>
      <c r="Q1195" s="32"/>
      <c r="R1195" s="32" t="s">
        <v>1431</v>
      </c>
      <c r="S1195" s="4">
        <v>14</v>
      </c>
      <c r="T1195" s="32"/>
      <c r="U1195" s="32"/>
      <c r="V1195" s="32"/>
    </row>
    <row r="1196" spans="1:22" s="10" customFormat="1" ht="51" customHeight="1">
      <c r="A1196" s="4">
        <v>983</v>
      </c>
      <c r="B1196" s="19" t="s">
        <v>766</v>
      </c>
      <c r="C1196" s="4" t="s">
        <v>767</v>
      </c>
      <c r="D1196" s="29" t="s">
        <v>766</v>
      </c>
      <c r="E1196" s="18" t="s">
        <v>366</v>
      </c>
      <c r="F1196" s="3">
        <f t="shared" si="93"/>
        <v>50</v>
      </c>
      <c r="G1196" s="1" t="s">
        <v>16</v>
      </c>
      <c r="H1196" s="3" t="s">
        <v>34</v>
      </c>
      <c r="I1196" s="5">
        <v>50</v>
      </c>
      <c r="J1196" s="5"/>
      <c r="K1196" s="5">
        <v>1765.18</v>
      </c>
      <c r="L1196" s="6">
        <f t="shared" si="94"/>
        <v>88259</v>
      </c>
      <c r="M1196" s="4" t="s">
        <v>119</v>
      </c>
      <c r="N1196" s="41"/>
      <c r="O1196" s="1" t="s">
        <v>43</v>
      </c>
      <c r="P1196" s="32"/>
      <c r="Q1196" s="32"/>
      <c r="R1196" s="32" t="s">
        <v>1431</v>
      </c>
      <c r="S1196" s="4">
        <v>15</v>
      </c>
      <c r="T1196" s="32"/>
      <c r="U1196" s="32"/>
      <c r="V1196" s="32"/>
    </row>
    <row r="1197" spans="1:22" s="10" customFormat="1" ht="51" customHeight="1">
      <c r="A1197" s="4">
        <v>984</v>
      </c>
      <c r="B1197" s="43"/>
      <c r="C1197" s="1" t="s">
        <v>119</v>
      </c>
      <c r="D1197" s="2" t="s">
        <v>1303</v>
      </c>
      <c r="E1197" s="18" t="s">
        <v>328</v>
      </c>
      <c r="F1197" s="3">
        <f t="shared" si="93"/>
        <v>672</v>
      </c>
      <c r="G1197" s="1" t="s">
        <v>16</v>
      </c>
      <c r="H1197" s="3" t="s">
        <v>34</v>
      </c>
      <c r="I1197" s="13">
        <v>672</v>
      </c>
      <c r="J1197" s="13"/>
      <c r="K1197" s="13">
        <v>170</v>
      </c>
      <c r="L1197" s="6">
        <f t="shared" si="94"/>
        <v>114240</v>
      </c>
      <c r="M1197" s="18"/>
      <c r="N1197" s="14"/>
      <c r="O1197" s="1"/>
      <c r="P1197" s="32"/>
      <c r="Q1197" s="32"/>
      <c r="R1197" s="32" t="s">
        <v>2019</v>
      </c>
      <c r="S1197" s="4">
        <v>93</v>
      </c>
      <c r="T1197" s="32"/>
      <c r="U1197" s="32"/>
      <c r="V1197" s="32"/>
    </row>
    <row r="1198" spans="1:22" s="10" customFormat="1" ht="51" customHeight="1">
      <c r="A1198" s="4">
        <v>985</v>
      </c>
      <c r="B1198" s="19" t="s">
        <v>774</v>
      </c>
      <c r="C1198" s="4" t="s">
        <v>775</v>
      </c>
      <c r="D1198" s="29" t="s">
        <v>774</v>
      </c>
      <c r="E1198" s="18" t="s">
        <v>366</v>
      </c>
      <c r="F1198" s="3">
        <f t="shared" si="93"/>
        <v>135</v>
      </c>
      <c r="G1198" s="1" t="s">
        <v>16</v>
      </c>
      <c r="H1198" s="3" t="s">
        <v>34</v>
      </c>
      <c r="I1198" s="5">
        <v>80</v>
      </c>
      <c r="J1198" s="5">
        <v>55</v>
      </c>
      <c r="K1198" s="5">
        <v>1075.8900000000001</v>
      </c>
      <c r="L1198" s="6">
        <f t="shared" si="94"/>
        <v>145245.15000000002</v>
      </c>
      <c r="M1198" s="4" t="s">
        <v>119</v>
      </c>
      <c r="N1198" s="41"/>
      <c r="O1198" s="1" t="s">
        <v>43</v>
      </c>
      <c r="P1198" s="32"/>
      <c r="Q1198" s="32"/>
      <c r="R1198" s="32" t="s">
        <v>1431</v>
      </c>
      <c r="S1198" s="4">
        <v>16</v>
      </c>
      <c r="T1198" s="32"/>
      <c r="U1198" s="32"/>
      <c r="V1198" s="32"/>
    </row>
    <row r="1199" spans="1:22" s="10" customFormat="1" ht="51" customHeight="1">
      <c r="A1199" s="4">
        <v>986</v>
      </c>
      <c r="B1199" s="19" t="s">
        <v>770</v>
      </c>
      <c r="C1199" s="4" t="s">
        <v>771</v>
      </c>
      <c r="D1199" s="29" t="s">
        <v>770</v>
      </c>
      <c r="E1199" s="18" t="s">
        <v>366</v>
      </c>
      <c r="F1199" s="3">
        <f t="shared" si="93"/>
        <v>156</v>
      </c>
      <c r="G1199" s="1" t="s">
        <v>16</v>
      </c>
      <c r="H1199" s="3" t="s">
        <v>34</v>
      </c>
      <c r="I1199" s="5"/>
      <c r="J1199" s="5">
        <v>156</v>
      </c>
      <c r="K1199" s="5">
        <v>1075.8900000000001</v>
      </c>
      <c r="L1199" s="6">
        <f t="shared" si="94"/>
        <v>167838.84000000003</v>
      </c>
      <c r="M1199" s="4" t="s">
        <v>119</v>
      </c>
      <c r="N1199" s="41"/>
      <c r="O1199" s="1" t="s">
        <v>43</v>
      </c>
      <c r="P1199" s="32"/>
      <c r="Q1199" s="32"/>
      <c r="R1199" s="32" t="s">
        <v>1431</v>
      </c>
      <c r="S1199" s="4">
        <v>17</v>
      </c>
      <c r="T1199" s="32"/>
      <c r="U1199" s="32"/>
      <c r="V1199" s="32"/>
    </row>
    <row r="1200" spans="1:22" s="10" customFormat="1" ht="51" customHeight="1">
      <c r="A1200" s="4">
        <v>987</v>
      </c>
      <c r="B1200" s="19" t="s">
        <v>772</v>
      </c>
      <c r="C1200" s="4" t="s">
        <v>773</v>
      </c>
      <c r="D1200" s="29" t="s">
        <v>772</v>
      </c>
      <c r="E1200" s="18" t="s">
        <v>366</v>
      </c>
      <c r="F1200" s="3">
        <f t="shared" si="93"/>
        <v>114</v>
      </c>
      <c r="G1200" s="1" t="s">
        <v>16</v>
      </c>
      <c r="H1200" s="3" t="s">
        <v>34</v>
      </c>
      <c r="I1200" s="5">
        <v>74</v>
      </c>
      <c r="J1200" s="5">
        <v>40</v>
      </c>
      <c r="K1200" s="5">
        <v>1075.8900000000001</v>
      </c>
      <c r="L1200" s="6">
        <f t="shared" si="94"/>
        <v>122651.46</v>
      </c>
      <c r="M1200" s="4" t="s">
        <v>119</v>
      </c>
      <c r="N1200" s="41"/>
      <c r="O1200" s="1" t="s">
        <v>43</v>
      </c>
      <c r="P1200" s="32"/>
      <c r="Q1200" s="32"/>
      <c r="R1200" s="32" t="s">
        <v>1431</v>
      </c>
      <c r="S1200" s="4">
        <v>18</v>
      </c>
      <c r="T1200" s="32"/>
      <c r="U1200" s="32"/>
      <c r="V1200" s="32"/>
    </row>
    <row r="1201" spans="1:22" s="10" customFormat="1" ht="51" customHeight="1">
      <c r="A1201" s="4">
        <v>988</v>
      </c>
      <c r="B1201" s="19" t="s">
        <v>806</v>
      </c>
      <c r="C1201" s="4" t="s">
        <v>807</v>
      </c>
      <c r="D1201" s="29" t="s">
        <v>806</v>
      </c>
      <c r="E1201" s="18" t="s">
        <v>366</v>
      </c>
      <c r="F1201" s="3">
        <f t="shared" si="93"/>
        <v>110</v>
      </c>
      <c r="G1201" s="1" t="s">
        <v>16</v>
      </c>
      <c r="H1201" s="3" t="s">
        <v>34</v>
      </c>
      <c r="I1201" s="5">
        <v>110</v>
      </c>
      <c r="J1201" s="5"/>
      <c r="K1201" s="5">
        <v>2210.71</v>
      </c>
      <c r="L1201" s="6">
        <f t="shared" si="94"/>
        <v>243178.1</v>
      </c>
      <c r="M1201" s="4" t="s">
        <v>119</v>
      </c>
      <c r="N1201" s="41"/>
      <c r="O1201" s="1" t="s">
        <v>43</v>
      </c>
      <c r="P1201" s="32"/>
      <c r="Q1201" s="32"/>
      <c r="R1201" s="32" t="s">
        <v>1431</v>
      </c>
      <c r="S1201" s="4">
        <v>19</v>
      </c>
      <c r="T1201" s="32"/>
      <c r="U1201" s="32"/>
      <c r="V1201" s="32"/>
    </row>
    <row r="1202" spans="1:22" s="10" customFormat="1" ht="51" customHeight="1">
      <c r="A1202" s="4">
        <v>989</v>
      </c>
      <c r="B1202" s="19" t="s">
        <v>756</v>
      </c>
      <c r="C1202" s="4" t="s">
        <v>757</v>
      </c>
      <c r="D1202" s="29" t="s">
        <v>756</v>
      </c>
      <c r="E1202" s="18" t="s">
        <v>366</v>
      </c>
      <c r="F1202" s="3">
        <f t="shared" si="93"/>
        <v>50</v>
      </c>
      <c r="G1202" s="1" t="s">
        <v>16</v>
      </c>
      <c r="H1202" s="3" t="s">
        <v>34</v>
      </c>
      <c r="I1202" s="5"/>
      <c r="J1202" s="5">
        <v>50</v>
      </c>
      <c r="K1202" s="5">
        <v>486.61</v>
      </c>
      <c r="L1202" s="6">
        <f t="shared" si="94"/>
        <v>24330.5</v>
      </c>
      <c r="M1202" s="4" t="s">
        <v>119</v>
      </c>
      <c r="N1202" s="41"/>
      <c r="O1202" s="1" t="s">
        <v>43</v>
      </c>
      <c r="P1202" s="32"/>
      <c r="Q1202" s="32"/>
      <c r="R1202" s="32" t="s">
        <v>1431</v>
      </c>
      <c r="S1202" s="4">
        <v>20</v>
      </c>
      <c r="T1202" s="32"/>
      <c r="U1202" s="32"/>
      <c r="V1202" s="32"/>
    </row>
    <row r="1203" spans="1:22" s="10" customFormat="1" ht="51" customHeight="1">
      <c r="A1203" s="4">
        <v>990</v>
      </c>
      <c r="B1203" s="19" t="s">
        <v>776</v>
      </c>
      <c r="C1203" s="4" t="s">
        <v>777</v>
      </c>
      <c r="D1203" s="29" t="s">
        <v>776</v>
      </c>
      <c r="E1203" s="18" t="s">
        <v>366</v>
      </c>
      <c r="F1203" s="3">
        <f t="shared" si="93"/>
        <v>217</v>
      </c>
      <c r="G1203" s="1" t="s">
        <v>16</v>
      </c>
      <c r="H1203" s="3" t="s">
        <v>34</v>
      </c>
      <c r="I1203" s="5">
        <v>152</v>
      </c>
      <c r="J1203" s="5">
        <v>65</v>
      </c>
      <c r="K1203" s="5">
        <v>486.61</v>
      </c>
      <c r="L1203" s="6">
        <f t="shared" si="94"/>
        <v>105594.37000000001</v>
      </c>
      <c r="M1203" s="4" t="s">
        <v>119</v>
      </c>
      <c r="N1203" s="41"/>
      <c r="O1203" s="1" t="s">
        <v>43</v>
      </c>
      <c r="P1203" s="32"/>
      <c r="Q1203" s="32"/>
      <c r="R1203" s="32" t="s">
        <v>1431</v>
      </c>
      <c r="S1203" s="4">
        <v>21</v>
      </c>
      <c r="T1203" s="32"/>
      <c r="U1203" s="32"/>
      <c r="V1203" s="32"/>
    </row>
    <row r="1204" spans="1:22" s="10" customFormat="1" ht="51" customHeight="1">
      <c r="A1204" s="4">
        <v>991</v>
      </c>
      <c r="B1204" s="19" t="s">
        <v>780</v>
      </c>
      <c r="C1204" s="4" t="s">
        <v>781</v>
      </c>
      <c r="D1204" s="29" t="s">
        <v>780</v>
      </c>
      <c r="E1204" s="18" t="s">
        <v>366</v>
      </c>
      <c r="F1204" s="3">
        <f t="shared" si="93"/>
        <v>500</v>
      </c>
      <c r="G1204" s="1" t="s">
        <v>16</v>
      </c>
      <c r="H1204" s="3" t="s">
        <v>34</v>
      </c>
      <c r="I1204" s="5">
        <v>500</v>
      </c>
      <c r="J1204" s="5"/>
      <c r="K1204" s="5">
        <v>486.61</v>
      </c>
      <c r="L1204" s="6">
        <f t="shared" si="94"/>
        <v>243305</v>
      </c>
      <c r="M1204" s="4" t="s">
        <v>119</v>
      </c>
      <c r="N1204" s="41"/>
      <c r="O1204" s="1" t="s">
        <v>43</v>
      </c>
      <c r="P1204" s="32"/>
      <c r="Q1204" s="32"/>
      <c r="R1204" s="32" t="s">
        <v>1431</v>
      </c>
      <c r="S1204" s="4">
        <v>22</v>
      </c>
      <c r="T1204" s="32"/>
      <c r="U1204" s="32"/>
      <c r="V1204" s="32"/>
    </row>
    <row r="1205" spans="1:22" s="10" customFormat="1" ht="51" customHeight="1">
      <c r="A1205" s="4">
        <v>992</v>
      </c>
      <c r="B1205" s="19" t="s">
        <v>778</v>
      </c>
      <c r="C1205" s="4" t="s">
        <v>779</v>
      </c>
      <c r="D1205" s="29" t="s">
        <v>778</v>
      </c>
      <c r="E1205" s="18" t="s">
        <v>366</v>
      </c>
      <c r="F1205" s="3">
        <f t="shared" si="93"/>
        <v>626</v>
      </c>
      <c r="G1205" s="1" t="s">
        <v>16</v>
      </c>
      <c r="H1205" s="3" t="s">
        <v>34</v>
      </c>
      <c r="I1205" s="5">
        <v>176</v>
      </c>
      <c r="J1205" s="5">
        <v>450</v>
      </c>
      <c r="K1205" s="5">
        <v>486.61</v>
      </c>
      <c r="L1205" s="6">
        <f t="shared" si="94"/>
        <v>304617.86</v>
      </c>
      <c r="M1205" s="4" t="s">
        <v>119</v>
      </c>
      <c r="N1205" s="41"/>
      <c r="O1205" s="1" t="s">
        <v>43</v>
      </c>
      <c r="P1205" s="32"/>
      <c r="Q1205" s="32"/>
      <c r="R1205" s="32" t="s">
        <v>1431</v>
      </c>
      <c r="S1205" s="4">
        <v>23</v>
      </c>
      <c r="T1205" s="32"/>
      <c r="U1205" s="32"/>
      <c r="V1205" s="32"/>
    </row>
    <row r="1206" spans="1:22" s="10" customFormat="1" ht="51" customHeight="1">
      <c r="A1206" s="4">
        <v>993</v>
      </c>
      <c r="B1206" s="19" t="s">
        <v>748</v>
      </c>
      <c r="C1206" s="4" t="s">
        <v>749</v>
      </c>
      <c r="D1206" s="29" t="s">
        <v>748</v>
      </c>
      <c r="E1206" s="18" t="s">
        <v>366</v>
      </c>
      <c r="F1206" s="3">
        <f t="shared" si="93"/>
        <v>72</v>
      </c>
      <c r="G1206" s="1" t="s">
        <v>16</v>
      </c>
      <c r="H1206" s="3" t="s">
        <v>34</v>
      </c>
      <c r="I1206" s="5">
        <v>12</v>
      </c>
      <c r="J1206" s="5">
        <v>60</v>
      </c>
      <c r="K1206" s="5">
        <v>6276.78</v>
      </c>
      <c r="L1206" s="6">
        <f t="shared" si="94"/>
        <v>451928.16</v>
      </c>
      <c r="M1206" s="4" t="s">
        <v>119</v>
      </c>
      <c r="N1206" s="41"/>
      <c r="O1206" s="1" t="s">
        <v>43</v>
      </c>
      <c r="P1206" s="32"/>
      <c r="Q1206" s="32"/>
      <c r="R1206" s="32" t="s">
        <v>1431</v>
      </c>
      <c r="S1206" s="4">
        <v>24</v>
      </c>
      <c r="T1206" s="32"/>
      <c r="U1206" s="32"/>
      <c r="V1206" s="32"/>
    </row>
    <row r="1207" spans="1:22" s="10" customFormat="1" ht="51" customHeight="1">
      <c r="A1207" s="4">
        <v>994</v>
      </c>
      <c r="B1207" s="1"/>
      <c r="C1207" s="1" t="s">
        <v>364</v>
      </c>
      <c r="D1207" s="2" t="s">
        <v>365</v>
      </c>
      <c r="E1207" s="1" t="s">
        <v>366</v>
      </c>
      <c r="F1207" s="3">
        <f t="shared" si="93"/>
        <v>40</v>
      </c>
      <c r="G1207" s="1" t="s">
        <v>16</v>
      </c>
      <c r="H1207" s="3" t="s">
        <v>34</v>
      </c>
      <c r="I1207" s="5">
        <v>30</v>
      </c>
      <c r="J1207" s="13">
        <v>10</v>
      </c>
      <c r="K1207" s="13">
        <v>7605</v>
      </c>
      <c r="L1207" s="6">
        <f t="shared" si="94"/>
        <v>304200</v>
      </c>
      <c r="M1207" s="1"/>
      <c r="N1207" s="4"/>
      <c r="O1207" s="1" t="s">
        <v>43</v>
      </c>
      <c r="P1207" s="32">
        <v>12</v>
      </c>
      <c r="Q1207" s="32">
        <v>9</v>
      </c>
      <c r="R1207" s="32" t="s">
        <v>3702</v>
      </c>
      <c r="S1207" s="4">
        <v>2</v>
      </c>
      <c r="T1207" s="32"/>
      <c r="U1207" s="32"/>
      <c r="V1207" s="32"/>
    </row>
    <row r="1208" spans="1:22" s="10" customFormat="1" ht="51" customHeight="1">
      <c r="A1208" s="4">
        <v>995</v>
      </c>
      <c r="B1208" s="1"/>
      <c r="C1208" s="1" t="s">
        <v>362</v>
      </c>
      <c r="D1208" s="2" t="s">
        <v>363</v>
      </c>
      <c r="E1208" s="1" t="s">
        <v>366</v>
      </c>
      <c r="F1208" s="3">
        <f t="shared" si="93"/>
        <v>160</v>
      </c>
      <c r="G1208" s="1" t="s">
        <v>16</v>
      </c>
      <c r="H1208" s="3" t="s">
        <v>34</v>
      </c>
      <c r="I1208" s="5"/>
      <c r="J1208" s="13">
        <v>160</v>
      </c>
      <c r="K1208" s="13">
        <v>7605</v>
      </c>
      <c r="L1208" s="6">
        <f t="shared" si="94"/>
        <v>1216800</v>
      </c>
      <c r="M1208" s="1"/>
      <c r="N1208" s="4"/>
      <c r="O1208" s="1" t="s">
        <v>43</v>
      </c>
      <c r="P1208" s="32">
        <v>11</v>
      </c>
      <c r="Q1208" s="32">
        <v>9</v>
      </c>
      <c r="R1208" s="32" t="s">
        <v>3702</v>
      </c>
      <c r="S1208" s="4">
        <v>3</v>
      </c>
      <c r="T1208" s="32"/>
      <c r="U1208" s="32"/>
      <c r="V1208" s="32"/>
    </row>
    <row r="1209" spans="1:22" s="10" customFormat="1" ht="75.75" customHeight="1">
      <c r="A1209" s="4">
        <v>996</v>
      </c>
      <c r="B1209" s="19" t="s">
        <v>786</v>
      </c>
      <c r="C1209" s="4" t="s">
        <v>787</v>
      </c>
      <c r="D1209" s="29" t="s">
        <v>786</v>
      </c>
      <c r="E1209" s="18" t="s">
        <v>366</v>
      </c>
      <c r="F1209" s="3">
        <f t="shared" si="93"/>
        <v>795</v>
      </c>
      <c r="G1209" s="1" t="s">
        <v>16</v>
      </c>
      <c r="H1209" s="3" t="s">
        <v>34</v>
      </c>
      <c r="I1209" s="5">
        <v>650</v>
      </c>
      <c r="J1209" s="5">
        <v>145</v>
      </c>
      <c r="K1209" s="5">
        <v>995.54</v>
      </c>
      <c r="L1209" s="6">
        <f t="shared" si="94"/>
        <v>791454.29999999993</v>
      </c>
      <c r="M1209" s="4" t="s">
        <v>119</v>
      </c>
      <c r="N1209" s="41"/>
      <c r="O1209" s="1" t="s">
        <v>43</v>
      </c>
      <c r="P1209" s="32"/>
      <c r="Q1209" s="32"/>
      <c r="R1209" s="32" t="s">
        <v>1431</v>
      </c>
      <c r="S1209" s="4">
        <v>25</v>
      </c>
      <c r="T1209" s="32"/>
      <c r="U1209" s="32"/>
      <c r="V1209" s="32"/>
    </row>
    <row r="1210" spans="1:22" s="10" customFormat="1" ht="75.75" customHeight="1">
      <c r="A1210" s="4">
        <v>997</v>
      </c>
      <c r="B1210" s="19" t="s">
        <v>790</v>
      </c>
      <c r="C1210" s="4" t="s">
        <v>791</v>
      </c>
      <c r="D1210" s="29" t="s">
        <v>790</v>
      </c>
      <c r="E1210" s="18" t="s">
        <v>366</v>
      </c>
      <c r="F1210" s="3">
        <f t="shared" si="93"/>
        <v>2450</v>
      </c>
      <c r="G1210" s="1" t="s">
        <v>16</v>
      </c>
      <c r="H1210" s="3" t="s">
        <v>34</v>
      </c>
      <c r="I1210" s="5">
        <v>700</v>
      </c>
      <c r="J1210" s="5">
        <v>1750</v>
      </c>
      <c r="K1210" s="5">
        <v>995.54</v>
      </c>
      <c r="L1210" s="6">
        <f t="shared" si="94"/>
        <v>2439073</v>
      </c>
      <c r="M1210" s="4" t="s">
        <v>119</v>
      </c>
      <c r="N1210" s="41"/>
      <c r="O1210" s="1" t="s">
        <v>43</v>
      </c>
      <c r="P1210" s="32"/>
      <c r="Q1210" s="32"/>
      <c r="R1210" s="32" t="s">
        <v>1431</v>
      </c>
      <c r="S1210" s="4">
        <v>26</v>
      </c>
      <c r="T1210" s="32"/>
      <c r="U1210" s="32"/>
      <c r="V1210" s="32"/>
    </row>
    <row r="1211" spans="1:22" s="10" customFormat="1" ht="75.75" customHeight="1">
      <c r="A1211" s="4">
        <v>998</v>
      </c>
      <c r="B1211" s="19" t="s">
        <v>788</v>
      </c>
      <c r="C1211" s="4" t="s">
        <v>789</v>
      </c>
      <c r="D1211" s="29" t="s">
        <v>788</v>
      </c>
      <c r="E1211" s="18" t="s">
        <v>366</v>
      </c>
      <c r="F1211" s="3">
        <f t="shared" si="93"/>
        <v>2600</v>
      </c>
      <c r="G1211" s="1" t="s">
        <v>16</v>
      </c>
      <c r="H1211" s="3" t="s">
        <v>34</v>
      </c>
      <c r="I1211" s="5">
        <v>600</v>
      </c>
      <c r="J1211" s="5">
        <v>2000</v>
      </c>
      <c r="K1211" s="5">
        <v>995.54</v>
      </c>
      <c r="L1211" s="6">
        <f t="shared" si="94"/>
        <v>2588404</v>
      </c>
      <c r="M1211" s="4" t="s">
        <v>119</v>
      </c>
      <c r="N1211" s="41"/>
      <c r="O1211" s="1" t="s">
        <v>43</v>
      </c>
      <c r="P1211" s="32"/>
      <c r="Q1211" s="32"/>
      <c r="R1211" s="32" t="s">
        <v>1431</v>
      </c>
      <c r="S1211" s="4">
        <v>27</v>
      </c>
      <c r="T1211" s="32"/>
      <c r="U1211" s="32"/>
      <c r="V1211" s="32"/>
    </row>
    <row r="1212" spans="1:22" s="10" customFormat="1" ht="75.75" customHeight="1">
      <c r="A1212" s="4">
        <v>999</v>
      </c>
      <c r="B1212" s="19" t="s">
        <v>782</v>
      </c>
      <c r="C1212" s="4" t="s">
        <v>783</v>
      </c>
      <c r="D1212" s="29" t="s">
        <v>782</v>
      </c>
      <c r="E1212" s="18" t="s">
        <v>366</v>
      </c>
      <c r="F1212" s="3">
        <f t="shared" si="93"/>
        <v>110</v>
      </c>
      <c r="G1212" s="1" t="s">
        <v>16</v>
      </c>
      <c r="H1212" s="3" t="s">
        <v>34</v>
      </c>
      <c r="I1212" s="5">
        <v>110</v>
      </c>
      <c r="J1212" s="5"/>
      <c r="K1212" s="5">
        <v>968.74999999999989</v>
      </c>
      <c r="L1212" s="6">
        <f t="shared" si="94"/>
        <v>106562.49999999999</v>
      </c>
      <c r="M1212" s="4" t="s">
        <v>119</v>
      </c>
      <c r="N1212" s="41"/>
      <c r="O1212" s="1" t="s">
        <v>43</v>
      </c>
      <c r="P1212" s="32"/>
      <c r="Q1212" s="32"/>
      <c r="R1212" s="32" t="s">
        <v>1431</v>
      </c>
      <c r="S1212" s="4">
        <v>28</v>
      </c>
      <c r="T1212" s="32"/>
      <c r="U1212" s="32"/>
      <c r="V1212" s="32"/>
    </row>
    <row r="1213" spans="1:22" s="10" customFormat="1" ht="75.75" customHeight="1">
      <c r="A1213" s="4">
        <v>1000</v>
      </c>
      <c r="B1213" s="19" t="s">
        <v>784</v>
      </c>
      <c r="C1213" s="4" t="s">
        <v>785</v>
      </c>
      <c r="D1213" s="29" t="s">
        <v>784</v>
      </c>
      <c r="E1213" s="18" t="s">
        <v>366</v>
      </c>
      <c r="F1213" s="3">
        <f t="shared" ref="F1213:F1244" si="95">I1213+J1213</f>
        <v>550</v>
      </c>
      <c r="G1213" s="1" t="s">
        <v>16</v>
      </c>
      <c r="H1213" s="3" t="s">
        <v>34</v>
      </c>
      <c r="I1213" s="5">
        <v>500</v>
      </c>
      <c r="J1213" s="5">
        <v>50</v>
      </c>
      <c r="K1213" s="5">
        <v>968.74999999999989</v>
      </c>
      <c r="L1213" s="6">
        <f t="shared" ref="L1213:L1244" si="96">F1213*K1213</f>
        <v>532812.49999999988</v>
      </c>
      <c r="M1213" s="4" t="s">
        <v>119</v>
      </c>
      <c r="N1213" s="41"/>
      <c r="O1213" s="1" t="s">
        <v>43</v>
      </c>
      <c r="P1213" s="32"/>
      <c r="Q1213" s="32"/>
      <c r="R1213" s="32" t="s">
        <v>1431</v>
      </c>
      <c r="S1213" s="4">
        <v>29</v>
      </c>
      <c r="T1213" s="32"/>
      <c r="U1213" s="32"/>
      <c r="V1213" s="32"/>
    </row>
    <row r="1214" spans="1:22" s="10" customFormat="1" ht="75.75" customHeight="1">
      <c r="A1214" s="4">
        <v>1001</v>
      </c>
      <c r="B1214" s="19" t="s">
        <v>758</v>
      </c>
      <c r="C1214" s="4" t="s">
        <v>759</v>
      </c>
      <c r="D1214" s="29" t="s">
        <v>758</v>
      </c>
      <c r="E1214" s="18" t="s">
        <v>366</v>
      </c>
      <c r="F1214" s="3">
        <f t="shared" si="95"/>
        <v>795</v>
      </c>
      <c r="G1214" s="1" t="s">
        <v>16</v>
      </c>
      <c r="H1214" s="3" t="s">
        <v>34</v>
      </c>
      <c r="I1214" s="5">
        <v>640</v>
      </c>
      <c r="J1214" s="5">
        <v>155</v>
      </c>
      <c r="K1214" s="5">
        <v>169.64</v>
      </c>
      <c r="L1214" s="6">
        <f t="shared" si="96"/>
        <v>134863.79999999999</v>
      </c>
      <c r="M1214" s="4" t="s">
        <v>119</v>
      </c>
      <c r="N1214" s="41"/>
      <c r="O1214" s="1" t="s">
        <v>43</v>
      </c>
      <c r="P1214" s="32"/>
      <c r="Q1214" s="32"/>
      <c r="R1214" s="32" t="s">
        <v>1431</v>
      </c>
      <c r="S1214" s="4">
        <v>30</v>
      </c>
      <c r="T1214" s="32"/>
      <c r="U1214" s="32"/>
      <c r="V1214" s="32"/>
    </row>
    <row r="1215" spans="1:22" s="10" customFormat="1" ht="75.75" customHeight="1">
      <c r="A1215" s="4">
        <v>1002</v>
      </c>
      <c r="B1215" s="19" t="s">
        <v>792</v>
      </c>
      <c r="C1215" s="4" t="s">
        <v>793</v>
      </c>
      <c r="D1215" s="29" t="s">
        <v>792</v>
      </c>
      <c r="E1215" s="18" t="s">
        <v>366</v>
      </c>
      <c r="F1215" s="3">
        <f t="shared" si="95"/>
        <v>26</v>
      </c>
      <c r="G1215" s="1" t="s">
        <v>16</v>
      </c>
      <c r="H1215" s="3" t="s">
        <v>34</v>
      </c>
      <c r="I1215" s="5">
        <v>26</v>
      </c>
      <c r="J1215" s="5"/>
      <c r="K1215" s="5">
        <v>2466.0700000000002</v>
      </c>
      <c r="L1215" s="6">
        <f t="shared" si="96"/>
        <v>64117.820000000007</v>
      </c>
      <c r="M1215" s="4" t="s">
        <v>119</v>
      </c>
      <c r="N1215" s="41"/>
      <c r="O1215" s="1" t="s">
        <v>43</v>
      </c>
      <c r="P1215" s="32"/>
      <c r="Q1215" s="32"/>
      <c r="R1215" s="32" t="s">
        <v>1431</v>
      </c>
      <c r="S1215" s="4">
        <v>31</v>
      </c>
      <c r="T1215" s="32"/>
      <c r="U1215" s="32"/>
      <c r="V1215" s="32"/>
    </row>
    <row r="1216" spans="1:22" s="10" customFormat="1" ht="75.75" customHeight="1">
      <c r="A1216" s="4">
        <v>1003</v>
      </c>
      <c r="B1216" s="19" t="s">
        <v>796</v>
      </c>
      <c r="C1216" s="4" t="s">
        <v>797</v>
      </c>
      <c r="D1216" s="29" t="s">
        <v>796</v>
      </c>
      <c r="E1216" s="18" t="s">
        <v>366</v>
      </c>
      <c r="F1216" s="3">
        <f t="shared" si="95"/>
        <v>445</v>
      </c>
      <c r="G1216" s="1" t="s">
        <v>16</v>
      </c>
      <c r="H1216" s="3" t="s">
        <v>34</v>
      </c>
      <c r="I1216" s="5">
        <v>335</v>
      </c>
      <c r="J1216" s="5">
        <v>110</v>
      </c>
      <c r="K1216" s="5">
        <v>2466.0700000000002</v>
      </c>
      <c r="L1216" s="6">
        <f t="shared" si="96"/>
        <v>1097401.1500000001</v>
      </c>
      <c r="M1216" s="4" t="s">
        <v>119</v>
      </c>
      <c r="N1216" s="41"/>
      <c r="O1216" s="1" t="s">
        <v>43</v>
      </c>
      <c r="P1216" s="32"/>
      <c r="Q1216" s="32"/>
      <c r="R1216" s="32" t="s">
        <v>1431</v>
      </c>
      <c r="S1216" s="4">
        <v>32</v>
      </c>
      <c r="T1216" s="32"/>
      <c r="U1216" s="32"/>
      <c r="V1216" s="32"/>
    </row>
    <row r="1217" spans="1:22" s="10" customFormat="1" ht="75.75" customHeight="1">
      <c r="A1217" s="4">
        <v>1004</v>
      </c>
      <c r="B1217" s="19" t="s">
        <v>794</v>
      </c>
      <c r="C1217" s="4" t="s">
        <v>795</v>
      </c>
      <c r="D1217" s="29" t="s">
        <v>794</v>
      </c>
      <c r="E1217" s="18" t="s">
        <v>366</v>
      </c>
      <c r="F1217" s="3">
        <f t="shared" si="95"/>
        <v>155</v>
      </c>
      <c r="G1217" s="1" t="s">
        <v>16</v>
      </c>
      <c r="H1217" s="3" t="s">
        <v>34</v>
      </c>
      <c r="I1217" s="5">
        <v>45</v>
      </c>
      <c r="J1217" s="5">
        <v>110</v>
      </c>
      <c r="K1217" s="5">
        <v>2466.0700000000002</v>
      </c>
      <c r="L1217" s="6">
        <f t="shared" si="96"/>
        <v>382240.85000000003</v>
      </c>
      <c r="M1217" s="4" t="s">
        <v>119</v>
      </c>
      <c r="N1217" s="41"/>
      <c r="O1217" s="1" t="s">
        <v>43</v>
      </c>
      <c r="P1217" s="32"/>
      <c r="Q1217" s="32"/>
      <c r="R1217" s="32" t="s">
        <v>1431</v>
      </c>
      <c r="S1217" s="4">
        <v>33</v>
      </c>
      <c r="T1217" s="32"/>
      <c r="U1217" s="32"/>
      <c r="V1217" s="32"/>
    </row>
    <row r="1218" spans="1:22" s="10" customFormat="1" ht="75.75" customHeight="1">
      <c r="A1218" s="4">
        <v>1005</v>
      </c>
      <c r="B1218" s="43"/>
      <c r="C1218" s="1" t="s">
        <v>119</v>
      </c>
      <c r="D1218" s="2" t="s">
        <v>1298</v>
      </c>
      <c r="E1218" s="4" t="s">
        <v>328</v>
      </c>
      <c r="F1218" s="3">
        <f t="shared" si="95"/>
        <v>20</v>
      </c>
      <c r="G1218" s="1" t="s">
        <v>16</v>
      </c>
      <c r="H1218" s="3" t="s">
        <v>34</v>
      </c>
      <c r="I1218" s="13"/>
      <c r="J1218" s="13">
        <v>20</v>
      </c>
      <c r="K1218" s="13">
        <v>518</v>
      </c>
      <c r="L1218" s="6">
        <f t="shared" si="96"/>
        <v>10360</v>
      </c>
      <c r="M1218" s="4"/>
      <c r="N1218" s="4"/>
      <c r="O1218" s="1"/>
      <c r="P1218" s="32"/>
      <c r="Q1218" s="32"/>
      <c r="R1218" s="32" t="s">
        <v>2019</v>
      </c>
      <c r="S1218" s="4">
        <v>94</v>
      </c>
      <c r="T1218" s="32"/>
      <c r="U1218" s="32"/>
      <c r="V1218" s="32"/>
    </row>
    <row r="1219" spans="1:22" s="10" customFormat="1" ht="51" customHeight="1">
      <c r="A1219" s="4">
        <v>1006</v>
      </c>
      <c r="B1219" s="5" t="s">
        <v>3629</v>
      </c>
      <c r="C1219" s="4" t="s">
        <v>3630</v>
      </c>
      <c r="D1219" s="29" t="s">
        <v>3629</v>
      </c>
      <c r="E1219" s="18" t="s">
        <v>3626</v>
      </c>
      <c r="F1219" s="3">
        <f t="shared" si="95"/>
        <v>10</v>
      </c>
      <c r="G1219" s="1" t="s">
        <v>16</v>
      </c>
      <c r="H1219" s="3" t="s">
        <v>34</v>
      </c>
      <c r="I1219" s="3"/>
      <c r="J1219" s="5">
        <v>10</v>
      </c>
      <c r="K1219" s="6">
        <v>7142.8571428571422</v>
      </c>
      <c r="L1219" s="6">
        <f t="shared" si="96"/>
        <v>71428.57142857142</v>
      </c>
      <c r="M1219" s="4" t="s">
        <v>22</v>
      </c>
      <c r="N1219" s="21"/>
      <c r="O1219" s="1" t="s">
        <v>23</v>
      </c>
      <c r="R1219" s="10" t="s">
        <v>3714</v>
      </c>
      <c r="S1219" s="4">
        <v>112</v>
      </c>
    </row>
    <row r="1220" spans="1:22" s="10" customFormat="1" ht="51" customHeight="1">
      <c r="A1220" s="4">
        <v>1007</v>
      </c>
      <c r="B1220" s="5" t="s">
        <v>3633</v>
      </c>
      <c r="C1220" s="4" t="s">
        <v>3634</v>
      </c>
      <c r="D1220" s="29" t="s">
        <v>3633</v>
      </c>
      <c r="E1220" s="18" t="s">
        <v>3626</v>
      </c>
      <c r="F1220" s="3">
        <f t="shared" si="95"/>
        <v>45</v>
      </c>
      <c r="G1220" s="1" t="s">
        <v>16</v>
      </c>
      <c r="H1220" s="3" t="s">
        <v>34</v>
      </c>
      <c r="I1220" s="3">
        <v>45</v>
      </c>
      <c r="J1220" s="5"/>
      <c r="K1220" s="6">
        <v>7142.8571428571422</v>
      </c>
      <c r="L1220" s="6">
        <f t="shared" si="96"/>
        <v>321428.57142857142</v>
      </c>
      <c r="M1220" s="4" t="s">
        <v>22</v>
      </c>
      <c r="N1220" s="21"/>
      <c r="O1220" s="1" t="s">
        <v>23</v>
      </c>
      <c r="R1220" s="10" t="s">
        <v>3714</v>
      </c>
      <c r="S1220" s="4">
        <v>113</v>
      </c>
    </row>
    <row r="1221" spans="1:22" s="10" customFormat="1" ht="51" customHeight="1">
      <c r="A1221" s="4">
        <v>1008</v>
      </c>
      <c r="B1221" s="5" t="s">
        <v>3573</v>
      </c>
      <c r="C1221" s="4" t="s">
        <v>3574</v>
      </c>
      <c r="D1221" s="29" t="s">
        <v>3573</v>
      </c>
      <c r="E1221" s="18" t="s">
        <v>28</v>
      </c>
      <c r="F1221" s="3">
        <f t="shared" si="95"/>
        <v>20</v>
      </c>
      <c r="G1221" s="1" t="s">
        <v>16</v>
      </c>
      <c r="H1221" s="3" t="s">
        <v>34</v>
      </c>
      <c r="I1221" s="3">
        <v>20</v>
      </c>
      <c r="J1221" s="5"/>
      <c r="K1221" s="6">
        <v>44642.857142857138</v>
      </c>
      <c r="L1221" s="6">
        <f t="shared" si="96"/>
        <v>892857.14285714272</v>
      </c>
      <c r="M1221" s="4" t="s">
        <v>22</v>
      </c>
      <c r="N1221" s="21"/>
      <c r="O1221" s="1" t="s">
        <v>23</v>
      </c>
      <c r="R1221" s="10" t="s">
        <v>3714</v>
      </c>
      <c r="S1221" s="4">
        <v>114</v>
      </c>
    </row>
    <row r="1222" spans="1:22" s="10" customFormat="1" ht="51" customHeight="1">
      <c r="A1222" s="4">
        <v>1009</v>
      </c>
      <c r="B1222" s="43" t="s">
        <v>3298</v>
      </c>
      <c r="C1222" s="18" t="s">
        <v>3299</v>
      </c>
      <c r="D1222" s="42" t="s">
        <v>3298</v>
      </c>
      <c r="E1222" s="4" t="s">
        <v>28</v>
      </c>
      <c r="F1222" s="3">
        <f t="shared" si="95"/>
        <v>20</v>
      </c>
      <c r="G1222" s="1" t="s">
        <v>16</v>
      </c>
      <c r="H1222" s="3" t="s">
        <v>34</v>
      </c>
      <c r="I1222" s="6"/>
      <c r="J1222" s="50">
        <v>20</v>
      </c>
      <c r="K1222" s="21">
        <v>8348.2142857142844</v>
      </c>
      <c r="L1222" s="6">
        <f t="shared" si="96"/>
        <v>166964.28571428568</v>
      </c>
      <c r="M1222" s="4" t="s">
        <v>22</v>
      </c>
      <c r="N1222" s="4"/>
      <c r="O1222" s="1" t="s">
        <v>23</v>
      </c>
      <c r="R1222" s="10" t="s">
        <v>3714</v>
      </c>
      <c r="S1222" s="4">
        <v>115</v>
      </c>
    </row>
    <row r="1223" spans="1:22" s="10" customFormat="1" ht="51" customHeight="1">
      <c r="A1223" s="4">
        <v>1010</v>
      </c>
      <c r="B1223" s="5" t="s">
        <v>2759</v>
      </c>
      <c r="C1223" s="4" t="s">
        <v>2760</v>
      </c>
      <c r="D1223" s="29" t="s">
        <v>2759</v>
      </c>
      <c r="E1223" s="18" t="s">
        <v>28</v>
      </c>
      <c r="F1223" s="3">
        <f t="shared" si="95"/>
        <v>16</v>
      </c>
      <c r="G1223" s="1" t="s">
        <v>16</v>
      </c>
      <c r="H1223" s="3" t="s">
        <v>34</v>
      </c>
      <c r="I1223" s="3">
        <v>16</v>
      </c>
      <c r="J1223" s="3"/>
      <c r="K1223" s="6">
        <v>1609.37</v>
      </c>
      <c r="L1223" s="6">
        <f t="shared" si="96"/>
        <v>25749.919999999998</v>
      </c>
      <c r="M1223" s="4" t="s">
        <v>22</v>
      </c>
      <c r="N1223" s="21"/>
      <c r="O1223" s="1" t="s">
        <v>1429</v>
      </c>
      <c r="R1223" s="10" t="s">
        <v>3712</v>
      </c>
      <c r="S1223" s="4">
        <v>425</v>
      </c>
    </row>
    <row r="1224" spans="1:22" s="10" customFormat="1" ht="51" customHeight="1">
      <c r="A1224" s="4">
        <v>1011</v>
      </c>
      <c r="B1224" s="19" t="s">
        <v>230</v>
      </c>
      <c r="C1224" s="18" t="s">
        <v>231</v>
      </c>
      <c r="D1224" s="29" t="s">
        <v>235</v>
      </c>
      <c r="E1224" s="4" t="s">
        <v>28</v>
      </c>
      <c r="F1224" s="3">
        <f t="shared" si="95"/>
        <v>1</v>
      </c>
      <c r="G1224" s="1" t="s">
        <v>16</v>
      </c>
      <c r="H1224" s="3" t="s">
        <v>34</v>
      </c>
      <c r="I1224" s="13">
        <v>1</v>
      </c>
      <c r="J1224" s="13"/>
      <c r="K1224" s="13">
        <v>375000</v>
      </c>
      <c r="L1224" s="6">
        <f t="shared" si="96"/>
        <v>375000</v>
      </c>
      <c r="M1224" s="4" t="s">
        <v>49</v>
      </c>
      <c r="N1224" s="4"/>
      <c r="O1224" s="1" t="s">
        <v>225</v>
      </c>
      <c r="P1224" s="32"/>
      <c r="Q1224" s="32"/>
      <c r="R1224" s="32" t="s">
        <v>2020</v>
      </c>
      <c r="S1224" s="4">
        <v>14</v>
      </c>
      <c r="T1224" s="32"/>
      <c r="U1224" s="32"/>
      <c r="V1224" s="32"/>
    </row>
    <row r="1225" spans="1:22" s="10" customFormat="1" ht="51" customHeight="1">
      <c r="A1225" s="4">
        <v>1012</v>
      </c>
      <c r="B1225" s="5" t="s">
        <v>2906</v>
      </c>
      <c r="C1225" s="4" t="s">
        <v>2907</v>
      </c>
      <c r="D1225" s="29" t="s">
        <v>2906</v>
      </c>
      <c r="E1225" s="18" t="s">
        <v>28</v>
      </c>
      <c r="F1225" s="3">
        <f t="shared" si="95"/>
        <v>5</v>
      </c>
      <c r="G1225" s="1" t="s">
        <v>16</v>
      </c>
      <c r="H1225" s="3" t="s">
        <v>34</v>
      </c>
      <c r="I1225" s="3">
        <v>5</v>
      </c>
      <c r="J1225" s="3"/>
      <c r="K1225" s="6">
        <v>2055.3571428571427</v>
      </c>
      <c r="L1225" s="6">
        <f t="shared" si="96"/>
        <v>10276.785714285714</v>
      </c>
      <c r="M1225" s="4" t="s">
        <v>22</v>
      </c>
      <c r="N1225" s="21"/>
      <c r="O1225" s="1" t="s">
        <v>1429</v>
      </c>
      <c r="R1225" s="10" t="s">
        <v>3712</v>
      </c>
      <c r="S1225" s="4">
        <v>426</v>
      </c>
    </row>
    <row r="1226" spans="1:22" s="10" customFormat="1" ht="51" customHeight="1">
      <c r="A1226" s="4">
        <v>1013</v>
      </c>
      <c r="B1226" s="5" t="s">
        <v>2806</v>
      </c>
      <c r="C1226" s="4" t="s">
        <v>2807</v>
      </c>
      <c r="D1226" s="29" t="s">
        <v>2806</v>
      </c>
      <c r="E1226" s="18" t="s">
        <v>28</v>
      </c>
      <c r="F1226" s="3">
        <f t="shared" si="95"/>
        <v>7</v>
      </c>
      <c r="G1226" s="1" t="s">
        <v>16</v>
      </c>
      <c r="H1226" s="3" t="s">
        <v>34</v>
      </c>
      <c r="I1226" s="3">
        <v>2</v>
      </c>
      <c r="J1226" s="3">
        <v>5</v>
      </c>
      <c r="K1226" s="6">
        <v>6696.4285714285706</v>
      </c>
      <c r="L1226" s="6">
        <f t="shared" si="96"/>
        <v>46874.999999999993</v>
      </c>
      <c r="M1226" s="4" t="s">
        <v>22</v>
      </c>
      <c r="N1226" s="21"/>
      <c r="O1226" s="1" t="s">
        <v>1429</v>
      </c>
      <c r="R1226" s="10" t="s">
        <v>3712</v>
      </c>
      <c r="S1226" s="4">
        <v>427</v>
      </c>
    </row>
    <row r="1227" spans="1:22" s="10" customFormat="1" ht="51" customHeight="1">
      <c r="A1227" s="4">
        <v>1014</v>
      </c>
      <c r="B1227" s="5" t="s">
        <v>2717</v>
      </c>
      <c r="C1227" s="4" t="s">
        <v>2718</v>
      </c>
      <c r="D1227" s="29" t="s">
        <v>2717</v>
      </c>
      <c r="E1227" s="18" t="s">
        <v>28</v>
      </c>
      <c r="F1227" s="3">
        <f t="shared" si="95"/>
        <v>1</v>
      </c>
      <c r="G1227" s="1" t="s">
        <v>16</v>
      </c>
      <c r="H1227" s="3" t="s">
        <v>34</v>
      </c>
      <c r="I1227" s="3">
        <v>1</v>
      </c>
      <c r="J1227" s="3"/>
      <c r="K1227" s="6">
        <v>6176.03</v>
      </c>
      <c r="L1227" s="6">
        <f t="shared" si="96"/>
        <v>6176.03</v>
      </c>
      <c r="M1227" s="4" t="s">
        <v>22</v>
      </c>
      <c r="N1227" s="21"/>
      <c r="O1227" s="1" t="s">
        <v>1429</v>
      </c>
      <c r="R1227" s="10" t="s">
        <v>3712</v>
      </c>
      <c r="S1227" s="4">
        <v>428</v>
      </c>
    </row>
    <row r="1228" spans="1:22" s="10" customFormat="1" ht="51" customHeight="1">
      <c r="A1228" s="4">
        <v>1015</v>
      </c>
      <c r="B1228" s="43"/>
      <c r="C1228" s="1" t="s">
        <v>119</v>
      </c>
      <c r="D1228" s="2" t="s">
        <v>1218</v>
      </c>
      <c r="E1228" s="4" t="s">
        <v>280</v>
      </c>
      <c r="F1228" s="3">
        <f t="shared" si="95"/>
        <v>1</v>
      </c>
      <c r="G1228" s="1" t="s">
        <v>16</v>
      </c>
      <c r="H1228" s="3" t="s">
        <v>34</v>
      </c>
      <c r="I1228" s="13"/>
      <c r="J1228" s="13">
        <v>1</v>
      </c>
      <c r="K1228" s="13">
        <v>5506.2499999999991</v>
      </c>
      <c r="L1228" s="6">
        <f t="shared" si="96"/>
        <v>5506.2499999999991</v>
      </c>
      <c r="M1228" s="4"/>
      <c r="N1228" s="4"/>
      <c r="O1228" s="1"/>
      <c r="P1228" s="32"/>
      <c r="Q1228" s="32"/>
      <c r="R1228" s="32" t="s">
        <v>2019</v>
      </c>
      <c r="S1228" s="4">
        <v>95</v>
      </c>
      <c r="T1228" s="32"/>
      <c r="U1228" s="32"/>
      <c r="V1228" s="32"/>
    </row>
    <row r="1229" spans="1:22" s="10" customFormat="1" ht="51" customHeight="1">
      <c r="A1229" s="4">
        <v>1016</v>
      </c>
      <c r="B1229" s="43"/>
      <c r="C1229" s="1" t="s">
        <v>119</v>
      </c>
      <c r="D1229" s="2" t="s">
        <v>1217</v>
      </c>
      <c r="E1229" s="18" t="s">
        <v>280</v>
      </c>
      <c r="F1229" s="3">
        <f t="shared" si="95"/>
        <v>1</v>
      </c>
      <c r="G1229" s="1" t="s">
        <v>16</v>
      </c>
      <c r="H1229" s="3" t="s">
        <v>34</v>
      </c>
      <c r="I1229" s="13"/>
      <c r="J1229" s="13">
        <v>1</v>
      </c>
      <c r="K1229" s="13">
        <v>5506.2499999999991</v>
      </c>
      <c r="L1229" s="6">
        <f t="shared" si="96"/>
        <v>5506.2499999999991</v>
      </c>
      <c r="M1229" s="18"/>
      <c r="N1229" s="14"/>
      <c r="O1229" s="1"/>
      <c r="P1229" s="32"/>
      <c r="Q1229" s="32"/>
      <c r="R1229" s="32" t="s">
        <v>2019</v>
      </c>
      <c r="S1229" s="4">
        <v>96</v>
      </c>
      <c r="T1229" s="32"/>
      <c r="U1229" s="32"/>
      <c r="V1229" s="32"/>
    </row>
    <row r="1230" spans="1:22" s="10" customFormat="1" ht="51" customHeight="1">
      <c r="A1230" s="4">
        <v>1017</v>
      </c>
      <c r="B1230" s="43"/>
      <c r="C1230" s="1" t="s">
        <v>119</v>
      </c>
      <c r="D1230" s="2" t="s">
        <v>1204</v>
      </c>
      <c r="E1230" s="4" t="s">
        <v>280</v>
      </c>
      <c r="F1230" s="3">
        <f t="shared" si="95"/>
        <v>1</v>
      </c>
      <c r="G1230" s="1" t="s">
        <v>16</v>
      </c>
      <c r="H1230" s="3" t="s">
        <v>34</v>
      </c>
      <c r="I1230" s="13"/>
      <c r="J1230" s="13">
        <v>1</v>
      </c>
      <c r="K1230" s="13">
        <v>2321.4299999999998</v>
      </c>
      <c r="L1230" s="6">
        <f t="shared" si="96"/>
        <v>2321.4299999999998</v>
      </c>
      <c r="M1230" s="4"/>
      <c r="N1230" s="4"/>
      <c r="O1230" s="1"/>
      <c r="P1230" s="32"/>
      <c r="Q1230" s="32"/>
      <c r="R1230" s="32" t="s">
        <v>2019</v>
      </c>
      <c r="S1230" s="4">
        <v>97</v>
      </c>
      <c r="T1230" s="32"/>
      <c r="U1230" s="32"/>
      <c r="V1230" s="32"/>
    </row>
    <row r="1231" spans="1:22" s="10" customFormat="1" ht="51" customHeight="1">
      <c r="A1231" s="4">
        <v>1018</v>
      </c>
      <c r="B1231" s="43"/>
      <c r="C1231" s="1" t="s">
        <v>119</v>
      </c>
      <c r="D1231" s="2" t="s">
        <v>1214</v>
      </c>
      <c r="E1231" s="4" t="s">
        <v>28</v>
      </c>
      <c r="F1231" s="3">
        <f t="shared" si="95"/>
        <v>5</v>
      </c>
      <c r="G1231" s="1" t="s">
        <v>16</v>
      </c>
      <c r="H1231" s="3" t="s">
        <v>34</v>
      </c>
      <c r="I1231" s="13"/>
      <c r="J1231" s="13">
        <v>5</v>
      </c>
      <c r="K1231" s="13">
        <v>5506.2499999999991</v>
      </c>
      <c r="L1231" s="6">
        <f t="shared" si="96"/>
        <v>27531.249999999996</v>
      </c>
      <c r="M1231" s="4"/>
      <c r="N1231" s="4"/>
      <c r="O1231" s="1"/>
      <c r="P1231" s="32"/>
      <c r="Q1231" s="32"/>
      <c r="R1231" s="32" t="s">
        <v>2019</v>
      </c>
      <c r="S1231" s="4">
        <v>98</v>
      </c>
      <c r="T1231" s="32"/>
      <c r="U1231" s="32"/>
      <c r="V1231" s="32"/>
    </row>
    <row r="1232" spans="1:22" s="10" customFormat="1" ht="51" customHeight="1">
      <c r="A1232" s="4">
        <v>1019</v>
      </c>
      <c r="B1232" s="43"/>
      <c r="C1232" s="1" t="s">
        <v>119</v>
      </c>
      <c r="D1232" s="2" t="s">
        <v>1224</v>
      </c>
      <c r="E1232" s="4" t="s">
        <v>28</v>
      </c>
      <c r="F1232" s="3">
        <f t="shared" si="95"/>
        <v>2</v>
      </c>
      <c r="G1232" s="1" t="s">
        <v>16</v>
      </c>
      <c r="H1232" s="3" t="s">
        <v>34</v>
      </c>
      <c r="I1232" s="13"/>
      <c r="J1232" s="13">
        <v>2</v>
      </c>
      <c r="K1232" s="13">
        <v>1160.71</v>
      </c>
      <c r="L1232" s="6">
        <f t="shared" si="96"/>
        <v>2321.42</v>
      </c>
      <c r="M1232" s="4"/>
      <c r="N1232" s="4"/>
      <c r="O1232" s="1"/>
      <c r="P1232" s="32"/>
      <c r="Q1232" s="32"/>
      <c r="R1232" s="32" t="s">
        <v>2019</v>
      </c>
      <c r="S1232" s="4">
        <v>99</v>
      </c>
      <c r="T1232" s="32"/>
      <c r="U1232" s="32"/>
      <c r="V1232" s="32"/>
    </row>
    <row r="1233" spans="1:22" s="10" customFormat="1" ht="51" customHeight="1">
      <c r="A1233" s="4">
        <v>1020</v>
      </c>
      <c r="B1233" s="43"/>
      <c r="C1233" s="1" t="s">
        <v>119</v>
      </c>
      <c r="D1233" s="2" t="s">
        <v>1220</v>
      </c>
      <c r="E1233" s="4" t="s">
        <v>28</v>
      </c>
      <c r="F1233" s="3">
        <f t="shared" si="95"/>
        <v>2</v>
      </c>
      <c r="G1233" s="1" t="s">
        <v>16</v>
      </c>
      <c r="H1233" s="3" t="s">
        <v>34</v>
      </c>
      <c r="I1233" s="13"/>
      <c r="J1233" s="13">
        <v>2</v>
      </c>
      <c r="K1233" s="13">
        <v>580.36</v>
      </c>
      <c r="L1233" s="6">
        <f t="shared" si="96"/>
        <v>1160.72</v>
      </c>
      <c r="M1233" s="4"/>
      <c r="N1233" s="4"/>
      <c r="O1233" s="1"/>
      <c r="P1233" s="32"/>
      <c r="Q1233" s="32"/>
      <c r="R1233" s="32" t="s">
        <v>2019</v>
      </c>
      <c r="S1233" s="4">
        <v>100</v>
      </c>
      <c r="T1233" s="32"/>
      <c r="U1233" s="32"/>
      <c r="V1233" s="32"/>
    </row>
    <row r="1234" spans="1:22" s="10" customFormat="1" ht="51" customHeight="1">
      <c r="A1234" s="4">
        <v>1021</v>
      </c>
      <c r="B1234" s="43"/>
      <c r="C1234" s="1" t="s">
        <v>119</v>
      </c>
      <c r="D1234" s="2" t="s">
        <v>1221</v>
      </c>
      <c r="E1234" s="18" t="s">
        <v>28</v>
      </c>
      <c r="F1234" s="3">
        <f t="shared" si="95"/>
        <v>2</v>
      </c>
      <c r="G1234" s="1" t="s">
        <v>16</v>
      </c>
      <c r="H1234" s="3" t="s">
        <v>34</v>
      </c>
      <c r="I1234" s="13"/>
      <c r="J1234" s="13">
        <v>2</v>
      </c>
      <c r="K1234" s="13">
        <v>1160.71</v>
      </c>
      <c r="L1234" s="6">
        <f t="shared" si="96"/>
        <v>2321.42</v>
      </c>
      <c r="M1234" s="18"/>
      <c r="N1234" s="14"/>
      <c r="O1234" s="1"/>
      <c r="P1234" s="32"/>
      <c r="Q1234" s="32"/>
      <c r="R1234" s="32" t="s">
        <v>2019</v>
      </c>
      <c r="S1234" s="4">
        <v>101</v>
      </c>
      <c r="T1234" s="32"/>
      <c r="U1234" s="32"/>
      <c r="V1234" s="32"/>
    </row>
    <row r="1235" spans="1:22" s="10" customFormat="1" ht="51" customHeight="1">
      <c r="A1235" s="4">
        <v>1022</v>
      </c>
      <c r="B1235" s="43"/>
      <c r="C1235" s="1" t="s">
        <v>119</v>
      </c>
      <c r="D1235" s="2" t="s">
        <v>1215</v>
      </c>
      <c r="E1235" s="18" t="s">
        <v>28</v>
      </c>
      <c r="F1235" s="3">
        <f t="shared" si="95"/>
        <v>3</v>
      </c>
      <c r="G1235" s="1" t="s">
        <v>16</v>
      </c>
      <c r="H1235" s="3" t="s">
        <v>34</v>
      </c>
      <c r="I1235" s="13"/>
      <c r="J1235" s="13">
        <v>3</v>
      </c>
      <c r="K1235" s="13">
        <v>1160.71</v>
      </c>
      <c r="L1235" s="6">
        <f t="shared" si="96"/>
        <v>3482.13</v>
      </c>
      <c r="M1235" s="18"/>
      <c r="N1235" s="14"/>
      <c r="O1235" s="1"/>
      <c r="P1235" s="32"/>
      <c r="Q1235" s="32"/>
      <c r="R1235" s="32" t="s">
        <v>2019</v>
      </c>
      <c r="S1235" s="4">
        <v>102</v>
      </c>
      <c r="T1235" s="32"/>
      <c r="U1235" s="32"/>
      <c r="V1235" s="32"/>
    </row>
    <row r="1236" spans="1:22" s="10" customFormat="1" ht="51" customHeight="1">
      <c r="A1236" s="4">
        <v>1023</v>
      </c>
      <c r="B1236" s="43"/>
      <c r="C1236" s="1" t="s">
        <v>119</v>
      </c>
      <c r="D1236" s="2" t="s">
        <v>1216</v>
      </c>
      <c r="E1236" s="4" t="s">
        <v>28</v>
      </c>
      <c r="F1236" s="3">
        <f t="shared" si="95"/>
        <v>10</v>
      </c>
      <c r="G1236" s="1" t="s">
        <v>16</v>
      </c>
      <c r="H1236" s="3" t="s">
        <v>34</v>
      </c>
      <c r="I1236" s="13"/>
      <c r="J1236" s="13">
        <v>10</v>
      </c>
      <c r="K1236" s="13">
        <v>580.36</v>
      </c>
      <c r="L1236" s="6">
        <f t="shared" si="96"/>
        <v>5803.6</v>
      </c>
      <c r="M1236" s="4"/>
      <c r="N1236" s="4"/>
      <c r="O1236" s="1"/>
      <c r="P1236" s="32"/>
      <c r="Q1236" s="32"/>
      <c r="R1236" s="32" t="s">
        <v>2019</v>
      </c>
      <c r="S1236" s="4">
        <v>103</v>
      </c>
      <c r="T1236" s="32"/>
      <c r="U1236" s="32"/>
      <c r="V1236" s="32"/>
    </row>
    <row r="1237" spans="1:22" s="10" customFormat="1" ht="51" customHeight="1">
      <c r="A1237" s="4">
        <v>1024</v>
      </c>
      <c r="B1237" s="43"/>
      <c r="C1237" s="1" t="s">
        <v>119</v>
      </c>
      <c r="D1237" s="2" t="s">
        <v>1223</v>
      </c>
      <c r="E1237" s="18" t="s">
        <v>28</v>
      </c>
      <c r="F1237" s="3">
        <f t="shared" si="95"/>
        <v>2</v>
      </c>
      <c r="G1237" s="1" t="s">
        <v>16</v>
      </c>
      <c r="H1237" s="3" t="s">
        <v>34</v>
      </c>
      <c r="I1237" s="13"/>
      <c r="J1237" s="13">
        <v>2</v>
      </c>
      <c r="K1237" s="13">
        <v>580.36</v>
      </c>
      <c r="L1237" s="6">
        <f t="shared" si="96"/>
        <v>1160.72</v>
      </c>
      <c r="M1237" s="18"/>
      <c r="N1237" s="14"/>
      <c r="O1237" s="1"/>
      <c r="P1237" s="32"/>
      <c r="Q1237" s="32"/>
      <c r="R1237" s="32" t="s">
        <v>2019</v>
      </c>
      <c r="S1237" s="4">
        <v>104</v>
      </c>
      <c r="T1237" s="32"/>
      <c r="U1237" s="32"/>
      <c r="V1237" s="32"/>
    </row>
    <row r="1238" spans="1:22" s="10" customFormat="1" ht="51" customHeight="1">
      <c r="A1238" s="4">
        <v>1025</v>
      </c>
      <c r="B1238" s="43"/>
      <c r="C1238" s="1" t="s">
        <v>119</v>
      </c>
      <c r="D1238" s="2" t="s">
        <v>1222</v>
      </c>
      <c r="E1238" s="4" t="s">
        <v>280</v>
      </c>
      <c r="F1238" s="3">
        <f t="shared" si="95"/>
        <v>1</v>
      </c>
      <c r="G1238" s="1" t="s">
        <v>16</v>
      </c>
      <c r="H1238" s="3" t="s">
        <v>34</v>
      </c>
      <c r="I1238" s="13"/>
      <c r="J1238" s="13">
        <v>1</v>
      </c>
      <c r="K1238" s="13">
        <v>580.36</v>
      </c>
      <c r="L1238" s="6">
        <f t="shared" si="96"/>
        <v>580.36</v>
      </c>
      <c r="M1238" s="4"/>
      <c r="N1238" s="4"/>
      <c r="O1238" s="1"/>
      <c r="P1238" s="32"/>
      <c r="Q1238" s="32"/>
      <c r="R1238" s="32" t="s">
        <v>2019</v>
      </c>
      <c r="S1238" s="4">
        <v>105</v>
      </c>
      <c r="T1238" s="32"/>
      <c r="U1238" s="32"/>
      <c r="V1238" s="32"/>
    </row>
    <row r="1239" spans="1:22" s="10" customFormat="1" ht="51" customHeight="1">
      <c r="A1239" s="4">
        <v>1026</v>
      </c>
      <c r="B1239" s="43"/>
      <c r="C1239" s="1" t="s">
        <v>119</v>
      </c>
      <c r="D1239" s="2" t="s">
        <v>1205</v>
      </c>
      <c r="E1239" s="18" t="s">
        <v>280</v>
      </c>
      <c r="F1239" s="3">
        <f t="shared" si="95"/>
        <v>1</v>
      </c>
      <c r="G1239" s="1" t="s">
        <v>16</v>
      </c>
      <c r="H1239" s="3" t="s">
        <v>34</v>
      </c>
      <c r="I1239" s="13"/>
      <c r="J1239" s="13">
        <v>1</v>
      </c>
      <c r="K1239" s="13">
        <v>5803.57</v>
      </c>
      <c r="L1239" s="6">
        <f t="shared" si="96"/>
        <v>5803.57</v>
      </c>
      <c r="M1239" s="18"/>
      <c r="N1239" s="14"/>
      <c r="O1239" s="1"/>
      <c r="P1239" s="32"/>
      <c r="Q1239" s="32"/>
      <c r="R1239" s="32" t="s">
        <v>2019</v>
      </c>
      <c r="S1239" s="4">
        <v>106</v>
      </c>
      <c r="T1239" s="32"/>
      <c r="U1239" s="32"/>
      <c r="V1239" s="32"/>
    </row>
    <row r="1240" spans="1:22" s="10" customFormat="1" ht="51" customHeight="1">
      <c r="A1240" s="4">
        <v>1027</v>
      </c>
      <c r="B1240" s="43"/>
      <c r="C1240" s="1" t="s">
        <v>119</v>
      </c>
      <c r="D1240" s="2" t="s">
        <v>1213</v>
      </c>
      <c r="E1240" s="18" t="s">
        <v>28</v>
      </c>
      <c r="F1240" s="3">
        <f t="shared" si="95"/>
        <v>4</v>
      </c>
      <c r="G1240" s="1" t="s">
        <v>16</v>
      </c>
      <c r="H1240" s="3" t="s">
        <v>34</v>
      </c>
      <c r="I1240" s="13"/>
      <c r="J1240" s="13">
        <v>4</v>
      </c>
      <c r="K1240" s="13">
        <v>1160.71</v>
      </c>
      <c r="L1240" s="6">
        <f t="shared" si="96"/>
        <v>4642.84</v>
      </c>
      <c r="M1240" s="18"/>
      <c r="N1240" s="14"/>
      <c r="O1240" s="1"/>
      <c r="P1240" s="32"/>
      <c r="Q1240" s="32"/>
      <c r="R1240" s="32" t="s">
        <v>2019</v>
      </c>
      <c r="S1240" s="4">
        <v>107</v>
      </c>
      <c r="T1240" s="32"/>
      <c r="U1240" s="32"/>
      <c r="V1240" s="32"/>
    </row>
    <row r="1241" spans="1:22" s="10" customFormat="1" ht="51" customHeight="1">
      <c r="A1241" s="4">
        <v>1028</v>
      </c>
      <c r="B1241" s="43"/>
      <c r="C1241" s="1" t="s">
        <v>119</v>
      </c>
      <c r="D1241" s="2" t="s">
        <v>1206</v>
      </c>
      <c r="E1241" s="4" t="s">
        <v>280</v>
      </c>
      <c r="F1241" s="3">
        <f t="shared" si="95"/>
        <v>2</v>
      </c>
      <c r="G1241" s="1" t="s">
        <v>16</v>
      </c>
      <c r="H1241" s="3" t="s">
        <v>34</v>
      </c>
      <c r="I1241" s="13"/>
      <c r="J1241" s="13">
        <v>2</v>
      </c>
      <c r="K1241" s="13">
        <v>5803.57</v>
      </c>
      <c r="L1241" s="6">
        <f t="shared" si="96"/>
        <v>11607.14</v>
      </c>
      <c r="M1241" s="4"/>
      <c r="N1241" s="4"/>
      <c r="O1241" s="1"/>
      <c r="P1241" s="32"/>
      <c r="Q1241" s="32"/>
      <c r="R1241" s="32" t="s">
        <v>2019</v>
      </c>
      <c r="S1241" s="4">
        <v>108</v>
      </c>
      <c r="T1241" s="32"/>
      <c r="U1241" s="32"/>
      <c r="V1241" s="32"/>
    </row>
    <row r="1242" spans="1:22" s="10" customFormat="1" ht="51" customHeight="1">
      <c r="A1242" s="4">
        <v>1029</v>
      </c>
      <c r="B1242" s="43"/>
      <c r="C1242" s="1" t="s">
        <v>119</v>
      </c>
      <c r="D1242" s="2" t="s">
        <v>1243</v>
      </c>
      <c r="E1242" s="18" t="s">
        <v>28</v>
      </c>
      <c r="F1242" s="3">
        <f t="shared" si="95"/>
        <v>2</v>
      </c>
      <c r="G1242" s="1" t="s">
        <v>16</v>
      </c>
      <c r="H1242" s="3" t="s">
        <v>34</v>
      </c>
      <c r="I1242" s="13"/>
      <c r="J1242" s="13">
        <v>2</v>
      </c>
      <c r="K1242" s="13">
        <v>1376.79</v>
      </c>
      <c r="L1242" s="6">
        <f t="shared" si="96"/>
        <v>2753.58</v>
      </c>
      <c r="M1242" s="18"/>
      <c r="N1242" s="14"/>
      <c r="O1242" s="1"/>
      <c r="P1242" s="32"/>
      <c r="Q1242" s="32"/>
      <c r="R1242" s="32" t="s">
        <v>2019</v>
      </c>
      <c r="S1242" s="4">
        <v>109</v>
      </c>
      <c r="T1242" s="32"/>
      <c r="U1242" s="32"/>
      <c r="V1242" s="32"/>
    </row>
    <row r="1243" spans="1:22" s="10" customFormat="1" ht="51" customHeight="1">
      <c r="A1243" s="4">
        <v>1030</v>
      </c>
      <c r="B1243" s="43"/>
      <c r="C1243" s="1" t="s">
        <v>119</v>
      </c>
      <c r="D1243" s="2" t="s">
        <v>1244</v>
      </c>
      <c r="E1243" s="4" t="s">
        <v>28</v>
      </c>
      <c r="F1243" s="3">
        <f t="shared" si="95"/>
        <v>2</v>
      </c>
      <c r="G1243" s="1" t="s">
        <v>16</v>
      </c>
      <c r="H1243" s="3" t="s">
        <v>34</v>
      </c>
      <c r="I1243" s="13"/>
      <c r="J1243" s="13">
        <v>2</v>
      </c>
      <c r="K1243" s="13">
        <v>1376.79</v>
      </c>
      <c r="L1243" s="6">
        <f t="shared" si="96"/>
        <v>2753.58</v>
      </c>
      <c r="M1243" s="4"/>
      <c r="N1243" s="4"/>
      <c r="O1243" s="1"/>
      <c r="P1243" s="32"/>
      <c r="Q1243" s="32"/>
      <c r="R1243" s="32" t="s">
        <v>2019</v>
      </c>
      <c r="S1243" s="4">
        <v>110</v>
      </c>
      <c r="T1243" s="32"/>
      <c r="U1243" s="32"/>
      <c r="V1243" s="32"/>
    </row>
    <row r="1244" spans="1:22" s="10" customFormat="1" ht="51" customHeight="1">
      <c r="A1244" s="4">
        <v>1031</v>
      </c>
      <c r="B1244" s="43"/>
      <c r="C1244" s="1" t="s">
        <v>119</v>
      </c>
      <c r="D1244" s="2" t="s">
        <v>1245</v>
      </c>
      <c r="E1244" s="18" t="s">
        <v>28</v>
      </c>
      <c r="F1244" s="3">
        <f t="shared" si="95"/>
        <v>2</v>
      </c>
      <c r="G1244" s="1" t="s">
        <v>16</v>
      </c>
      <c r="H1244" s="3" t="s">
        <v>34</v>
      </c>
      <c r="I1244" s="13"/>
      <c r="J1244" s="13">
        <v>2</v>
      </c>
      <c r="K1244" s="13">
        <v>1376.79</v>
      </c>
      <c r="L1244" s="6">
        <f t="shared" si="96"/>
        <v>2753.58</v>
      </c>
      <c r="M1244" s="18"/>
      <c r="N1244" s="14"/>
      <c r="O1244" s="1"/>
      <c r="P1244" s="32"/>
      <c r="Q1244" s="32"/>
      <c r="R1244" s="32" t="s">
        <v>2019</v>
      </c>
      <c r="S1244" s="4">
        <v>111</v>
      </c>
      <c r="T1244" s="32"/>
      <c r="U1244" s="32"/>
      <c r="V1244" s="32"/>
    </row>
    <row r="1245" spans="1:22" s="10" customFormat="1" ht="51" customHeight="1">
      <c r="A1245" s="4">
        <v>1032</v>
      </c>
      <c r="B1245" s="43"/>
      <c r="C1245" s="1" t="s">
        <v>119</v>
      </c>
      <c r="D1245" s="2" t="s">
        <v>1246</v>
      </c>
      <c r="E1245" s="4" t="s">
        <v>28</v>
      </c>
      <c r="F1245" s="3">
        <f t="shared" ref="F1245:F1281" si="97">I1245+J1245</f>
        <v>2</v>
      </c>
      <c r="G1245" s="1" t="s">
        <v>16</v>
      </c>
      <c r="H1245" s="3" t="s">
        <v>34</v>
      </c>
      <c r="I1245" s="13"/>
      <c r="J1245" s="13">
        <v>2</v>
      </c>
      <c r="K1245" s="13">
        <v>1376.79</v>
      </c>
      <c r="L1245" s="6">
        <f t="shared" ref="L1245:L1276" si="98">F1245*K1245</f>
        <v>2753.58</v>
      </c>
      <c r="M1245" s="4"/>
      <c r="N1245" s="4"/>
      <c r="O1245" s="1"/>
      <c r="P1245" s="32"/>
      <c r="Q1245" s="32"/>
      <c r="R1245" s="32" t="s">
        <v>2019</v>
      </c>
      <c r="S1245" s="4">
        <v>112</v>
      </c>
      <c r="T1245" s="32"/>
      <c r="U1245" s="32"/>
      <c r="V1245" s="32"/>
    </row>
    <row r="1246" spans="1:22" s="10" customFormat="1" ht="51" customHeight="1">
      <c r="A1246" s="4">
        <v>1033</v>
      </c>
      <c r="B1246" s="43"/>
      <c r="C1246" s="1" t="s">
        <v>119</v>
      </c>
      <c r="D1246" s="2" t="s">
        <v>1247</v>
      </c>
      <c r="E1246" s="18" t="s">
        <v>28</v>
      </c>
      <c r="F1246" s="3">
        <f t="shared" si="97"/>
        <v>2</v>
      </c>
      <c r="G1246" s="1" t="s">
        <v>16</v>
      </c>
      <c r="H1246" s="3" t="s">
        <v>34</v>
      </c>
      <c r="I1246" s="13"/>
      <c r="J1246" s="13">
        <v>2</v>
      </c>
      <c r="K1246" s="13">
        <v>1376.79</v>
      </c>
      <c r="L1246" s="6">
        <f t="shared" si="98"/>
        <v>2753.58</v>
      </c>
      <c r="M1246" s="18"/>
      <c r="N1246" s="14"/>
      <c r="O1246" s="1"/>
      <c r="P1246" s="32"/>
      <c r="Q1246" s="32"/>
      <c r="R1246" s="32" t="s">
        <v>2019</v>
      </c>
      <c r="S1246" s="4">
        <v>113</v>
      </c>
      <c r="T1246" s="32"/>
      <c r="U1246" s="32"/>
      <c r="V1246" s="32"/>
    </row>
    <row r="1247" spans="1:22" s="10" customFormat="1" ht="51" customHeight="1">
      <c r="A1247" s="4">
        <v>1034</v>
      </c>
      <c r="B1247" s="43"/>
      <c r="C1247" s="1" t="s">
        <v>119</v>
      </c>
      <c r="D1247" s="2" t="s">
        <v>1248</v>
      </c>
      <c r="E1247" s="4" t="s">
        <v>28</v>
      </c>
      <c r="F1247" s="3">
        <f t="shared" si="97"/>
        <v>2</v>
      </c>
      <c r="G1247" s="1" t="s">
        <v>16</v>
      </c>
      <c r="H1247" s="3" t="s">
        <v>34</v>
      </c>
      <c r="I1247" s="13"/>
      <c r="J1247" s="13">
        <v>2</v>
      </c>
      <c r="K1247" s="13">
        <v>1376.79</v>
      </c>
      <c r="L1247" s="6">
        <f t="shared" si="98"/>
        <v>2753.58</v>
      </c>
      <c r="M1247" s="4"/>
      <c r="N1247" s="4"/>
      <c r="O1247" s="1"/>
      <c r="P1247" s="32"/>
      <c r="Q1247" s="32"/>
      <c r="R1247" s="32" t="s">
        <v>2019</v>
      </c>
      <c r="S1247" s="4">
        <v>114</v>
      </c>
      <c r="T1247" s="32"/>
      <c r="U1247" s="32"/>
      <c r="V1247" s="32"/>
    </row>
    <row r="1248" spans="1:22" s="10" customFormat="1" ht="51" customHeight="1">
      <c r="A1248" s="4">
        <v>1035</v>
      </c>
      <c r="B1248" s="43"/>
      <c r="C1248" s="1" t="s">
        <v>119</v>
      </c>
      <c r="D1248" s="2" t="s">
        <v>1225</v>
      </c>
      <c r="E1248" s="18" t="s">
        <v>280</v>
      </c>
      <c r="F1248" s="3">
        <f t="shared" si="97"/>
        <v>1</v>
      </c>
      <c r="G1248" s="1" t="s">
        <v>16</v>
      </c>
      <c r="H1248" s="3" t="s">
        <v>34</v>
      </c>
      <c r="I1248" s="13"/>
      <c r="J1248" s="13">
        <v>1</v>
      </c>
      <c r="K1248" s="13">
        <v>5803.57</v>
      </c>
      <c r="L1248" s="6">
        <f t="shared" si="98"/>
        <v>5803.57</v>
      </c>
      <c r="M1248" s="18"/>
      <c r="N1248" s="14"/>
      <c r="O1248" s="1"/>
      <c r="P1248" s="32"/>
      <c r="Q1248" s="32"/>
      <c r="R1248" s="32" t="s">
        <v>2019</v>
      </c>
      <c r="S1248" s="4">
        <v>115</v>
      </c>
      <c r="T1248" s="32"/>
      <c r="U1248" s="32"/>
      <c r="V1248" s="32"/>
    </row>
    <row r="1249" spans="1:22" s="10" customFormat="1" ht="51" customHeight="1">
      <c r="A1249" s="4">
        <v>1036</v>
      </c>
      <c r="B1249" s="43"/>
      <c r="C1249" s="1" t="s">
        <v>119</v>
      </c>
      <c r="D1249" s="2" t="s">
        <v>1249</v>
      </c>
      <c r="E1249" s="18" t="s">
        <v>28</v>
      </c>
      <c r="F1249" s="3">
        <f t="shared" si="97"/>
        <v>2</v>
      </c>
      <c r="G1249" s="1" t="s">
        <v>16</v>
      </c>
      <c r="H1249" s="3" t="s">
        <v>34</v>
      </c>
      <c r="I1249" s="13"/>
      <c r="J1249" s="13">
        <v>2</v>
      </c>
      <c r="K1249" s="13">
        <v>1376.79</v>
      </c>
      <c r="L1249" s="6">
        <f t="shared" si="98"/>
        <v>2753.58</v>
      </c>
      <c r="M1249" s="18"/>
      <c r="N1249" s="14"/>
      <c r="O1249" s="1"/>
      <c r="P1249" s="32"/>
      <c r="Q1249" s="32"/>
      <c r="R1249" s="32" t="s">
        <v>2019</v>
      </c>
      <c r="S1249" s="4">
        <v>116</v>
      </c>
      <c r="T1249" s="32"/>
      <c r="U1249" s="32"/>
      <c r="V1249" s="32"/>
    </row>
    <row r="1250" spans="1:22" s="10" customFormat="1" ht="51" customHeight="1">
      <c r="A1250" s="4">
        <v>1037</v>
      </c>
      <c r="B1250" s="43"/>
      <c r="C1250" s="1" t="s">
        <v>119</v>
      </c>
      <c r="D1250" s="2" t="s">
        <v>1250</v>
      </c>
      <c r="E1250" s="4" t="s">
        <v>28</v>
      </c>
      <c r="F1250" s="3">
        <f t="shared" si="97"/>
        <v>2</v>
      </c>
      <c r="G1250" s="1" t="s">
        <v>16</v>
      </c>
      <c r="H1250" s="3" t="s">
        <v>34</v>
      </c>
      <c r="I1250" s="13"/>
      <c r="J1250" s="13">
        <v>2</v>
      </c>
      <c r="K1250" s="13">
        <v>1376.79</v>
      </c>
      <c r="L1250" s="6">
        <f t="shared" si="98"/>
        <v>2753.58</v>
      </c>
      <c r="M1250" s="4"/>
      <c r="N1250" s="4"/>
      <c r="O1250" s="1"/>
      <c r="P1250" s="32"/>
      <c r="Q1250" s="32"/>
      <c r="R1250" s="32" t="s">
        <v>2019</v>
      </c>
      <c r="S1250" s="4">
        <v>117</v>
      </c>
      <c r="T1250" s="32"/>
      <c r="U1250" s="32"/>
      <c r="V1250" s="32"/>
    </row>
    <row r="1251" spans="1:22" s="10" customFormat="1" ht="51" customHeight="1">
      <c r="A1251" s="4">
        <v>1038</v>
      </c>
      <c r="B1251" s="43"/>
      <c r="C1251" s="1" t="s">
        <v>119</v>
      </c>
      <c r="D1251" s="2" t="s">
        <v>1251</v>
      </c>
      <c r="E1251" s="18" t="s">
        <v>28</v>
      </c>
      <c r="F1251" s="3">
        <f t="shared" si="97"/>
        <v>2</v>
      </c>
      <c r="G1251" s="1" t="s">
        <v>16</v>
      </c>
      <c r="H1251" s="3" t="s">
        <v>34</v>
      </c>
      <c r="I1251" s="13"/>
      <c r="J1251" s="13">
        <v>2</v>
      </c>
      <c r="K1251" s="13">
        <v>1376.79</v>
      </c>
      <c r="L1251" s="6">
        <f t="shared" si="98"/>
        <v>2753.58</v>
      </c>
      <c r="M1251" s="18"/>
      <c r="N1251" s="14"/>
      <c r="O1251" s="1"/>
      <c r="P1251" s="32"/>
      <c r="Q1251" s="32"/>
      <c r="R1251" s="32" t="s">
        <v>2019</v>
      </c>
      <c r="S1251" s="4">
        <v>118</v>
      </c>
      <c r="T1251" s="32"/>
      <c r="U1251" s="32"/>
      <c r="V1251" s="32"/>
    </row>
    <row r="1252" spans="1:22" s="10" customFormat="1" ht="51" customHeight="1">
      <c r="A1252" s="4">
        <v>1039</v>
      </c>
      <c r="B1252" s="43"/>
      <c r="C1252" s="1" t="s">
        <v>119</v>
      </c>
      <c r="D1252" s="2" t="s">
        <v>1207</v>
      </c>
      <c r="E1252" s="18" t="s">
        <v>280</v>
      </c>
      <c r="F1252" s="3">
        <f t="shared" si="97"/>
        <v>2</v>
      </c>
      <c r="G1252" s="1" t="s">
        <v>16</v>
      </c>
      <c r="H1252" s="3" t="s">
        <v>34</v>
      </c>
      <c r="I1252" s="13"/>
      <c r="J1252" s="13">
        <v>2</v>
      </c>
      <c r="K1252" s="13">
        <v>1741.07</v>
      </c>
      <c r="L1252" s="6">
        <f t="shared" si="98"/>
        <v>3482.14</v>
      </c>
      <c r="M1252" s="18"/>
      <c r="N1252" s="14"/>
      <c r="O1252" s="1"/>
      <c r="P1252" s="32"/>
      <c r="Q1252" s="32"/>
      <c r="R1252" s="32" t="s">
        <v>2019</v>
      </c>
      <c r="S1252" s="4">
        <v>119</v>
      </c>
      <c r="T1252" s="32"/>
      <c r="U1252" s="32"/>
      <c r="V1252" s="32"/>
    </row>
    <row r="1253" spans="1:22" s="10" customFormat="1" ht="51" customHeight="1">
      <c r="A1253" s="4">
        <v>1040</v>
      </c>
      <c r="B1253" s="43"/>
      <c r="C1253" s="1" t="s">
        <v>119</v>
      </c>
      <c r="D1253" s="2" t="s">
        <v>1208</v>
      </c>
      <c r="E1253" s="4" t="s">
        <v>280</v>
      </c>
      <c r="F1253" s="3">
        <f t="shared" si="97"/>
        <v>1</v>
      </c>
      <c r="G1253" s="1" t="s">
        <v>16</v>
      </c>
      <c r="H1253" s="3" t="s">
        <v>34</v>
      </c>
      <c r="I1253" s="13"/>
      <c r="J1253" s="13">
        <v>1</v>
      </c>
      <c r="K1253" s="13">
        <v>2321.4299999999998</v>
      </c>
      <c r="L1253" s="6">
        <f t="shared" si="98"/>
        <v>2321.4299999999998</v>
      </c>
      <c r="M1253" s="4"/>
      <c r="N1253" s="4"/>
      <c r="O1253" s="1"/>
      <c r="P1253" s="32"/>
      <c r="Q1253" s="32"/>
      <c r="R1253" s="32" t="s">
        <v>2019</v>
      </c>
      <c r="S1253" s="4">
        <v>120</v>
      </c>
      <c r="T1253" s="32"/>
      <c r="U1253" s="32"/>
      <c r="V1253" s="32"/>
    </row>
    <row r="1254" spans="1:22" s="10" customFormat="1" ht="51" customHeight="1">
      <c r="A1254" s="4">
        <v>1041</v>
      </c>
      <c r="B1254" s="43"/>
      <c r="C1254" s="1" t="s">
        <v>119</v>
      </c>
      <c r="D1254" s="2" t="s">
        <v>1236</v>
      </c>
      <c r="E1254" s="4" t="s">
        <v>280</v>
      </c>
      <c r="F1254" s="3">
        <f t="shared" si="97"/>
        <v>3</v>
      </c>
      <c r="G1254" s="1" t="s">
        <v>16</v>
      </c>
      <c r="H1254" s="3" t="s">
        <v>34</v>
      </c>
      <c r="I1254" s="13"/>
      <c r="J1254" s="13">
        <v>3</v>
      </c>
      <c r="K1254" s="13">
        <v>8260.7099999999991</v>
      </c>
      <c r="L1254" s="6">
        <f t="shared" si="98"/>
        <v>24782.129999999997</v>
      </c>
      <c r="M1254" s="4"/>
      <c r="N1254" s="4"/>
      <c r="O1254" s="1"/>
      <c r="P1254" s="32"/>
      <c r="Q1254" s="32"/>
      <c r="R1254" s="32" t="s">
        <v>2019</v>
      </c>
      <c r="S1254" s="4">
        <v>121</v>
      </c>
      <c r="T1254" s="32"/>
      <c r="U1254" s="32"/>
      <c r="V1254" s="32"/>
    </row>
    <row r="1255" spans="1:22" s="10" customFormat="1" ht="51" customHeight="1">
      <c r="A1255" s="4">
        <v>1042</v>
      </c>
      <c r="B1255" s="43"/>
      <c r="C1255" s="1" t="s">
        <v>119</v>
      </c>
      <c r="D1255" s="2" t="s">
        <v>1254</v>
      </c>
      <c r="E1255" s="4" t="s">
        <v>28</v>
      </c>
      <c r="F1255" s="3">
        <f t="shared" si="97"/>
        <v>2</v>
      </c>
      <c r="G1255" s="1" t="s">
        <v>16</v>
      </c>
      <c r="H1255" s="3" t="s">
        <v>34</v>
      </c>
      <c r="I1255" s="13"/>
      <c r="J1255" s="13">
        <v>2</v>
      </c>
      <c r="K1255" s="13">
        <v>1376.79</v>
      </c>
      <c r="L1255" s="6">
        <f t="shared" si="98"/>
        <v>2753.58</v>
      </c>
      <c r="M1255" s="4"/>
      <c r="N1255" s="4"/>
      <c r="O1255" s="1"/>
      <c r="P1255" s="32"/>
      <c r="Q1255" s="32"/>
      <c r="R1255" s="32" t="s">
        <v>2019</v>
      </c>
      <c r="S1255" s="4">
        <v>122</v>
      </c>
      <c r="T1255" s="32"/>
      <c r="U1255" s="32"/>
      <c r="V1255" s="32"/>
    </row>
    <row r="1256" spans="1:22" s="10" customFormat="1" ht="51" customHeight="1">
      <c r="A1256" s="4">
        <v>1043</v>
      </c>
      <c r="B1256" s="43"/>
      <c r="C1256" s="1" t="s">
        <v>119</v>
      </c>
      <c r="D1256" s="2" t="s">
        <v>1256</v>
      </c>
      <c r="E1256" s="4" t="s">
        <v>28</v>
      </c>
      <c r="F1256" s="3">
        <f t="shared" si="97"/>
        <v>2</v>
      </c>
      <c r="G1256" s="1" t="s">
        <v>16</v>
      </c>
      <c r="H1256" s="3" t="s">
        <v>34</v>
      </c>
      <c r="I1256" s="13"/>
      <c r="J1256" s="13">
        <v>2</v>
      </c>
      <c r="K1256" s="13">
        <v>1376.7857142857142</v>
      </c>
      <c r="L1256" s="6">
        <f t="shared" si="98"/>
        <v>2753.5714285714284</v>
      </c>
      <c r="M1256" s="4"/>
      <c r="N1256" s="4"/>
      <c r="O1256" s="1"/>
      <c r="P1256" s="32"/>
      <c r="Q1256" s="32"/>
      <c r="R1256" s="32" t="s">
        <v>2019</v>
      </c>
      <c r="S1256" s="4">
        <v>123</v>
      </c>
      <c r="T1256" s="32"/>
      <c r="U1256" s="32"/>
      <c r="V1256" s="32"/>
    </row>
    <row r="1257" spans="1:22" s="10" customFormat="1" ht="51" customHeight="1">
      <c r="A1257" s="4">
        <v>1044</v>
      </c>
      <c r="B1257" s="43"/>
      <c r="C1257" s="1" t="s">
        <v>119</v>
      </c>
      <c r="D1257" s="2" t="s">
        <v>1253</v>
      </c>
      <c r="E1257" s="18" t="s">
        <v>28</v>
      </c>
      <c r="F1257" s="3">
        <f t="shared" si="97"/>
        <v>2</v>
      </c>
      <c r="G1257" s="1" t="s">
        <v>16</v>
      </c>
      <c r="H1257" s="3" t="s">
        <v>34</v>
      </c>
      <c r="I1257" s="13"/>
      <c r="J1257" s="13">
        <v>2</v>
      </c>
      <c r="K1257" s="13">
        <v>1376.79</v>
      </c>
      <c r="L1257" s="6">
        <f t="shared" si="98"/>
        <v>2753.58</v>
      </c>
      <c r="M1257" s="18"/>
      <c r="N1257" s="14"/>
      <c r="O1257" s="1"/>
      <c r="P1257" s="32"/>
      <c r="Q1257" s="32"/>
      <c r="R1257" s="32" t="s">
        <v>2019</v>
      </c>
      <c r="S1257" s="4">
        <v>124</v>
      </c>
      <c r="T1257" s="32"/>
      <c r="U1257" s="32"/>
      <c r="V1257" s="32"/>
    </row>
    <row r="1258" spans="1:22" s="10" customFormat="1" ht="51" customHeight="1">
      <c r="A1258" s="4">
        <v>1045</v>
      </c>
      <c r="B1258" s="43"/>
      <c r="C1258" s="1" t="s">
        <v>119</v>
      </c>
      <c r="D1258" s="2" t="s">
        <v>1252</v>
      </c>
      <c r="E1258" s="4" t="s">
        <v>28</v>
      </c>
      <c r="F1258" s="3">
        <f t="shared" si="97"/>
        <v>2</v>
      </c>
      <c r="G1258" s="1" t="s">
        <v>16</v>
      </c>
      <c r="H1258" s="3" t="s">
        <v>34</v>
      </c>
      <c r="I1258" s="13"/>
      <c r="J1258" s="13">
        <v>2</v>
      </c>
      <c r="K1258" s="13">
        <v>1376.79</v>
      </c>
      <c r="L1258" s="6">
        <f t="shared" si="98"/>
        <v>2753.58</v>
      </c>
      <c r="M1258" s="4"/>
      <c r="N1258" s="4"/>
      <c r="O1258" s="1"/>
      <c r="P1258" s="32"/>
      <c r="Q1258" s="32"/>
      <c r="R1258" s="32" t="s">
        <v>2019</v>
      </c>
      <c r="S1258" s="4">
        <v>125</v>
      </c>
      <c r="T1258" s="32"/>
      <c r="U1258" s="32"/>
      <c r="V1258" s="32"/>
    </row>
    <row r="1259" spans="1:22" s="10" customFormat="1" ht="51" customHeight="1">
      <c r="A1259" s="4">
        <v>1046</v>
      </c>
      <c r="B1259" s="43"/>
      <c r="C1259" s="1" t="s">
        <v>119</v>
      </c>
      <c r="D1259" s="2" t="s">
        <v>1255</v>
      </c>
      <c r="E1259" s="18" t="s">
        <v>28</v>
      </c>
      <c r="F1259" s="3">
        <f t="shared" si="97"/>
        <v>2</v>
      </c>
      <c r="G1259" s="1" t="s">
        <v>16</v>
      </c>
      <c r="H1259" s="3" t="s">
        <v>34</v>
      </c>
      <c r="I1259" s="13"/>
      <c r="J1259" s="13">
        <v>2</v>
      </c>
      <c r="K1259" s="13">
        <v>1376.79</v>
      </c>
      <c r="L1259" s="6">
        <f t="shared" si="98"/>
        <v>2753.58</v>
      </c>
      <c r="M1259" s="18"/>
      <c r="N1259" s="14"/>
      <c r="O1259" s="1"/>
      <c r="P1259" s="32"/>
      <c r="Q1259" s="32"/>
      <c r="R1259" s="32" t="s">
        <v>2019</v>
      </c>
      <c r="S1259" s="4">
        <v>126</v>
      </c>
      <c r="T1259" s="32"/>
      <c r="U1259" s="32"/>
      <c r="V1259" s="32"/>
    </row>
    <row r="1260" spans="1:22" s="10" customFormat="1" ht="51" customHeight="1">
      <c r="A1260" s="4">
        <v>1047</v>
      </c>
      <c r="B1260" s="43"/>
      <c r="C1260" s="1" t="s">
        <v>119</v>
      </c>
      <c r="D1260" s="2" t="s">
        <v>1209</v>
      </c>
      <c r="E1260" s="18" t="s">
        <v>280</v>
      </c>
      <c r="F1260" s="3">
        <f t="shared" si="97"/>
        <v>1</v>
      </c>
      <c r="G1260" s="1" t="s">
        <v>16</v>
      </c>
      <c r="H1260" s="3" t="s">
        <v>34</v>
      </c>
      <c r="I1260" s="13"/>
      <c r="J1260" s="13">
        <v>1</v>
      </c>
      <c r="K1260" s="13">
        <v>5506.2499999999991</v>
      </c>
      <c r="L1260" s="6">
        <f t="shared" si="98"/>
        <v>5506.2499999999991</v>
      </c>
      <c r="M1260" s="18"/>
      <c r="N1260" s="14"/>
      <c r="O1260" s="1"/>
      <c r="P1260" s="32"/>
      <c r="Q1260" s="32"/>
      <c r="R1260" s="32" t="s">
        <v>2019</v>
      </c>
      <c r="S1260" s="4">
        <v>127</v>
      </c>
      <c r="T1260" s="32"/>
      <c r="U1260" s="32"/>
      <c r="V1260" s="32"/>
    </row>
    <row r="1261" spans="1:22" s="10" customFormat="1" ht="51" customHeight="1">
      <c r="A1261" s="4">
        <v>1048</v>
      </c>
      <c r="B1261" s="43"/>
      <c r="C1261" s="1" t="s">
        <v>119</v>
      </c>
      <c r="D1261" s="2" t="s">
        <v>1231</v>
      </c>
      <c r="E1261" s="18" t="s">
        <v>28</v>
      </c>
      <c r="F1261" s="3">
        <f t="shared" si="97"/>
        <v>4</v>
      </c>
      <c r="G1261" s="1" t="s">
        <v>16</v>
      </c>
      <c r="H1261" s="3" t="s">
        <v>34</v>
      </c>
      <c r="I1261" s="13"/>
      <c r="J1261" s="13">
        <v>4</v>
      </c>
      <c r="K1261" s="13">
        <v>1160.71</v>
      </c>
      <c r="L1261" s="6">
        <f t="shared" si="98"/>
        <v>4642.84</v>
      </c>
      <c r="M1261" s="18"/>
      <c r="N1261" s="14"/>
      <c r="O1261" s="1"/>
      <c r="P1261" s="32"/>
      <c r="Q1261" s="32"/>
      <c r="R1261" s="32" t="s">
        <v>2019</v>
      </c>
      <c r="S1261" s="4">
        <v>128</v>
      </c>
      <c r="T1261" s="32"/>
      <c r="U1261" s="32"/>
      <c r="V1261" s="32"/>
    </row>
    <row r="1262" spans="1:22" s="10" customFormat="1" ht="51" customHeight="1">
      <c r="A1262" s="4">
        <v>1049</v>
      </c>
      <c r="B1262" s="43"/>
      <c r="C1262" s="1" t="s">
        <v>119</v>
      </c>
      <c r="D1262" s="2" t="s">
        <v>1210</v>
      </c>
      <c r="E1262" s="4" t="s">
        <v>280</v>
      </c>
      <c r="F1262" s="3">
        <f t="shared" si="97"/>
        <v>1</v>
      </c>
      <c r="G1262" s="1" t="s">
        <v>16</v>
      </c>
      <c r="H1262" s="3" t="s">
        <v>34</v>
      </c>
      <c r="I1262" s="13"/>
      <c r="J1262" s="13">
        <v>1</v>
      </c>
      <c r="K1262" s="13">
        <v>2321.4299999999998</v>
      </c>
      <c r="L1262" s="6">
        <f t="shared" si="98"/>
        <v>2321.4299999999998</v>
      </c>
      <c r="M1262" s="4"/>
      <c r="N1262" s="4"/>
      <c r="O1262" s="1"/>
      <c r="P1262" s="32"/>
      <c r="Q1262" s="32"/>
      <c r="R1262" s="32" t="s">
        <v>2019</v>
      </c>
      <c r="S1262" s="4">
        <v>129</v>
      </c>
      <c r="T1262" s="32"/>
      <c r="U1262" s="32"/>
      <c r="V1262" s="32"/>
    </row>
    <row r="1263" spans="1:22" s="10" customFormat="1" ht="51" customHeight="1">
      <c r="A1263" s="4">
        <v>1050</v>
      </c>
      <c r="B1263" s="43"/>
      <c r="C1263" s="1" t="s">
        <v>119</v>
      </c>
      <c r="D1263" s="2" t="s">
        <v>1211</v>
      </c>
      <c r="E1263" s="18" t="s">
        <v>280</v>
      </c>
      <c r="F1263" s="3">
        <f t="shared" si="97"/>
        <v>1</v>
      </c>
      <c r="G1263" s="1" t="s">
        <v>16</v>
      </c>
      <c r="H1263" s="3" t="s">
        <v>34</v>
      </c>
      <c r="I1263" s="13"/>
      <c r="J1263" s="13">
        <v>1</v>
      </c>
      <c r="K1263" s="13">
        <v>4642.8599999999997</v>
      </c>
      <c r="L1263" s="6">
        <f t="shared" si="98"/>
        <v>4642.8599999999997</v>
      </c>
      <c r="M1263" s="18"/>
      <c r="N1263" s="14"/>
      <c r="O1263" s="1"/>
      <c r="P1263" s="32"/>
      <c r="Q1263" s="32"/>
      <c r="R1263" s="32" t="s">
        <v>2019</v>
      </c>
      <c r="S1263" s="4">
        <v>130</v>
      </c>
      <c r="T1263" s="32"/>
      <c r="U1263" s="32"/>
      <c r="V1263" s="32"/>
    </row>
    <row r="1264" spans="1:22" s="10" customFormat="1" ht="51" customHeight="1">
      <c r="A1264" s="4">
        <v>1051</v>
      </c>
      <c r="B1264" s="43"/>
      <c r="C1264" s="1" t="s">
        <v>119</v>
      </c>
      <c r="D1264" s="2" t="s">
        <v>1238</v>
      </c>
      <c r="E1264" s="4" t="s">
        <v>28</v>
      </c>
      <c r="F1264" s="3">
        <f t="shared" si="97"/>
        <v>1</v>
      </c>
      <c r="G1264" s="1" t="s">
        <v>16</v>
      </c>
      <c r="H1264" s="3" t="s">
        <v>34</v>
      </c>
      <c r="I1264" s="13"/>
      <c r="J1264" s="13">
        <v>1</v>
      </c>
      <c r="K1264" s="13">
        <v>1376.79</v>
      </c>
      <c r="L1264" s="6">
        <f t="shared" si="98"/>
        <v>1376.79</v>
      </c>
      <c r="M1264" s="4"/>
      <c r="N1264" s="4"/>
      <c r="O1264" s="1"/>
      <c r="P1264" s="32"/>
      <c r="Q1264" s="32"/>
      <c r="R1264" s="32" t="s">
        <v>2019</v>
      </c>
      <c r="S1264" s="4">
        <v>131</v>
      </c>
      <c r="T1264" s="32"/>
      <c r="U1264" s="32"/>
      <c r="V1264" s="32"/>
    </row>
    <row r="1265" spans="1:22" s="10" customFormat="1" ht="51" customHeight="1">
      <c r="A1265" s="4">
        <v>1052</v>
      </c>
      <c r="B1265" s="43"/>
      <c r="C1265" s="1" t="s">
        <v>119</v>
      </c>
      <c r="D1265" s="2" t="s">
        <v>1239</v>
      </c>
      <c r="E1265" s="18" t="s">
        <v>28</v>
      </c>
      <c r="F1265" s="3">
        <f t="shared" si="97"/>
        <v>1</v>
      </c>
      <c r="G1265" s="1" t="s">
        <v>16</v>
      </c>
      <c r="H1265" s="3" t="s">
        <v>34</v>
      </c>
      <c r="I1265" s="13"/>
      <c r="J1265" s="13">
        <v>1</v>
      </c>
      <c r="K1265" s="13">
        <v>1376.79</v>
      </c>
      <c r="L1265" s="6">
        <f t="shared" si="98"/>
        <v>1376.79</v>
      </c>
      <c r="M1265" s="18"/>
      <c r="N1265" s="14"/>
      <c r="O1265" s="1"/>
      <c r="P1265" s="32"/>
      <c r="Q1265" s="32"/>
      <c r="R1265" s="32" t="s">
        <v>2019</v>
      </c>
      <c r="S1265" s="4">
        <v>132</v>
      </c>
      <c r="T1265" s="32"/>
      <c r="U1265" s="32"/>
      <c r="V1265" s="32"/>
    </row>
    <row r="1266" spans="1:22" s="10" customFormat="1" ht="51" customHeight="1">
      <c r="A1266" s="4">
        <v>1053</v>
      </c>
      <c r="B1266" s="43"/>
      <c r="C1266" s="1" t="s">
        <v>119</v>
      </c>
      <c r="D1266" s="2" t="s">
        <v>1240</v>
      </c>
      <c r="E1266" s="4" t="s">
        <v>28</v>
      </c>
      <c r="F1266" s="3">
        <f t="shared" si="97"/>
        <v>1</v>
      </c>
      <c r="G1266" s="1" t="s">
        <v>16</v>
      </c>
      <c r="H1266" s="3" t="s">
        <v>34</v>
      </c>
      <c r="I1266" s="13"/>
      <c r="J1266" s="13">
        <v>1</v>
      </c>
      <c r="K1266" s="13">
        <v>1376.79</v>
      </c>
      <c r="L1266" s="6">
        <f t="shared" si="98"/>
        <v>1376.79</v>
      </c>
      <c r="M1266" s="4"/>
      <c r="N1266" s="4"/>
      <c r="O1266" s="1"/>
      <c r="P1266" s="32"/>
      <c r="Q1266" s="32"/>
      <c r="R1266" s="32" t="s">
        <v>2019</v>
      </c>
      <c r="S1266" s="4">
        <v>133</v>
      </c>
      <c r="T1266" s="32"/>
      <c r="U1266" s="32"/>
      <c r="V1266" s="32"/>
    </row>
    <row r="1267" spans="1:22" s="10" customFormat="1" ht="51" customHeight="1">
      <c r="A1267" s="4">
        <v>1054</v>
      </c>
      <c r="B1267" s="43"/>
      <c r="C1267" s="1" t="s">
        <v>119</v>
      </c>
      <c r="D1267" s="2" t="s">
        <v>1241</v>
      </c>
      <c r="E1267" s="18" t="s">
        <v>28</v>
      </c>
      <c r="F1267" s="3">
        <f t="shared" si="97"/>
        <v>1</v>
      </c>
      <c r="G1267" s="1" t="s">
        <v>16</v>
      </c>
      <c r="H1267" s="3" t="s">
        <v>34</v>
      </c>
      <c r="I1267" s="13"/>
      <c r="J1267" s="13">
        <v>1</v>
      </c>
      <c r="K1267" s="13">
        <v>1376.79</v>
      </c>
      <c r="L1267" s="6">
        <f t="shared" si="98"/>
        <v>1376.79</v>
      </c>
      <c r="M1267" s="18"/>
      <c r="N1267" s="14"/>
      <c r="O1267" s="1"/>
      <c r="P1267" s="32"/>
      <c r="Q1267" s="32"/>
      <c r="R1267" s="32" t="s">
        <v>2019</v>
      </c>
      <c r="S1267" s="4">
        <v>134</v>
      </c>
      <c r="T1267" s="32"/>
      <c r="U1267" s="32"/>
      <c r="V1267" s="32"/>
    </row>
    <row r="1268" spans="1:22" s="10" customFormat="1" ht="51" customHeight="1">
      <c r="A1268" s="4">
        <v>1055</v>
      </c>
      <c r="B1268" s="43"/>
      <c r="C1268" s="1" t="s">
        <v>119</v>
      </c>
      <c r="D1268" s="2" t="s">
        <v>1242</v>
      </c>
      <c r="E1268" s="4" t="s">
        <v>28</v>
      </c>
      <c r="F1268" s="3">
        <f t="shared" si="97"/>
        <v>1</v>
      </c>
      <c r="G1268" s="1" t="s">
        <v>16</v>
      </c>
      <c r="H1268" s="3" t="s">
        <v>34</v>
      </c>
      <c r="I1268" s="13"/>
      <c r="J1268" s="13">
        <v>1</v>
      </c>
      <c r="K1268" s="13">
        <v>1376.79</v>
      </c>
      <c r="L1268" s="6">
        <f t="shared" si="98"/>
        <v>1376.79</v>
      </c>
      <c r="M1268" s="4"/>
      <c r="N1268" s="4"/>
      <c r="O1268" s="1"/>
      <c r="P1268" s="32"/>
      <c r="Q1268" s="32"/>
      <c r="R1268" s="32" t="s">
        <v>2019</v>
      </c>
      <c r="S1268" s="4">
        <v>135</v>
      </c>
      <c r="T1268" s="32"/>
      <c r="U1268" s="32"/>
      <c r="V1268" s="32"/>
    </row>
    <row r="1269" spans="1:22" s="10" customFormat="1" ht="51" customHeight="1">
      <c r="A1269" s="4">
        <v>1056</v>
      </c>
      <c r="B1269" s="43"/>
      <c r="C1269" s="1" t="s">
        <v>119</v>
      </c>
      <c r="D1269" s="2" t="s">
        <v>1212</v>
      </c>
      <c r="E1269" s="4" t="s">
        <v>280</v>
      </c>
      <c r="F1269" s="3">
        <f t="shared" si="97"/>
        <v>1</v>
      </c>
      <c r="G1269" s="1" t="s">
        <v>16</v>
      </c>
      <c r="H1269" s="3" t="s">
        <v>34</v>
      </c>
      <c r="I1269" s="13"/>
      <c r="J1269" s="13">
        <v>1</v>
      </c>
      <c r="K1269" s="13">
        <v>5506.2499999999991</v>
      </c>
      <c r="L1269" s="6">
        <f t="shared" si="98"/>
        <v>5506.2499999999991</v>
      </c>
      <c r="M1269" s="4"/>
      <c r="N1269" s="4"/>
      <c r="O1269" s="1"/>
      <c r="P1269" s="32"/>
      <c r="Q1269" s="32"/>
      <c r="R1269" s="32" t="s">
        <v>2019</v>
      </c>
      <c r="S1269" s="4">
        <v>136</v>
      </c>
      <c r="T1269" s="32"/>
      <c r="U1269" s="32"/>
      <c r="V1269" s="32"/>
    </row>
    <row r="1270" spans="1:22" s="10" customFormat="1" ht="51" customHeight="1">
      <c r="A1270" s="4">
        <v>1057</v>
      </c>
      <c r="B1270" s="43"/>
      <c r="C1270" s="1" t="s">
        <v>119</v>
      </c>
      <c r="D1270" s="2" t="s">
        <v>1162</v>
      </c>
      <c r="E1270" s="18" t="s">
        <v>28</v>
      </c>
      <c r="F1270" s="3">
        <f t="shared" si="97"/>
        <v>3</v>
      </c>
      <c r="G1270" s="1" t="s">
        <v>16</v>
      </c>
      <c r="H1270" s="3" t="s">
        <v>34</v>
      </c>
      <c r="I1270" s="13"/>
      <c r="J1270" s="13">
        <v>3</v>
      </c>
      <c r="K1270" s="13">
        <v>1376.7857142857142</v>
      </c>
      <c r="L1270" s="6">
        <f t="shared" si="98"/>
        <v>4130.3571428571431</v>
      </c>
      <c r="M1270" s="18"/>
      <c r="N1270" s="14"/>
      <c r="O1270" s="1"/>
      <c r="P1270" s="32"/>
      <c r="Q1270" s="32"/>
      <c r="R1270" s="32" t="s">
        <v>2019</v>
      </c>
      <c r="S1270" s="4">
        <v>137</v>
      </c>
      <c r="T1270" s="32"/>
      <c r="U1270" s="32"/>
      <c r="V1270" s="32"/>
    </row>
    <row r="1271" spans="1:22" s="10" customFormat="1" ht="51" customHeight="1">
      <c r="A1271" s="4">
        <v>1058</v>
      </c>
      <c r="B1271" s="43"/>
      <c r="C1271" s="1" t="s">
        <v>119</v>
      </c>
      <c r="D1271" s="2" t="s">
        <v>1219</v>
      </c>
      <c r="E1271" s="18" t="s">
        <v>280</v>
      </c>
      <c r="F1271" s="3">
        <f t="shared" si="97"/>
        <v>1</v>
      </c>
      <c r="G1271" s="1" t="s">
        <v>16</v>
      </c>
      <c r="H1271" s="3" t="s">
        <v>34</v>
      </c>
      <c r="I1271" s="13"/>
      <c r="J1271" s="13">
        <v>1</v>
      </c>
      <c r="K1271" s="13">
        <v>1160.71</v>
      </c>
      <c r="L1271" s="6">
        <f t="shared" si="98"/>
        <v>1160.71</v>
      </c>
      <c r="M1271" s="18"/>
      <c r="N1271" s="14"/>
      <c r="O1271" s="1"/>
      <c r="P1271" s="32"/>
      <c r="Q1271" s="32"/>
      <c r="R1271" s="32" t="s">
        <v>2019</v>
      </c>
      <c r="S1271" s="4">
        <v>138</v>
      </c>
      <c r="T1271" s="32"/>
      <c r="U1271" s="32"/>
      <c r="V1271" s="32"/>
    </row>
    <row r="1272" spans="1:22" s="10" customFormat="1" ht="51" customHeight="1">
      <c r="A1272" s="4">
        <v>1059</v>
      </c>
      <c r="B1272" s="5" t="s">
        <v>2886</v>
      </c>
      <c r="C1272" s="4" t="s">
        <v>2887</v>
      </c>
      <c r="D1272" s="29" t="s">
        <v>2886</v>
      </c>
      <c r="E1272" s="18" t="s">
        <v>28</v>
      </c>
      <c r="F1272" s="3">
        <f t="shared" si="97"/>
        <v>5</v>
      </c>
      <c r="G1272" s="1" t="s">
        <v>16</v>
      </c>
      <c r="H1272" s="3" t="s">
        <v>34</v>
      </c>
      <c r="I1272" s="3">
        <v>5</v>
      </c>
      <c r="J1272" s="3"/>
      <c r="K1272" s="6">
        <v>748.21428571428567</v>
      </c>
      <c r="L1272" s="6">
        <f t="shared" si="98"/>
        <v>3741.0714285714284</v>
      </c>
      <c r="M1272" s="4" t="s">
        <v>22</v>
      </c>
      <c r="N1272" s="21"/>
      <c r="O1272" s="1" t="s">
        <v>1429</v>
      </c>
      <c r="R1272" s="10" t="s">
        <v>3712</v>
      </c>
      <c r="S1272" s="4">
        <v>429</v>
      </c>
    </row>
    <row r="1273" spans="1:22" s="10" customFormat="1" ht="51" customHeight="1">
      <c r="A1273" s="4">
        <v>1060</v>
      </c>
      <c r="B1273" s="5" t="s">
        <v>2441</v>
      </c>
      <c r="C1273" s="4" t="s">
        <v>2442</v>
      </c>
      <c r="D1273" s="29" t="s">
        <v>2441</v>
      </c>
      <c r="E1273" s="18" t="s">
        <v>28</v>
      </c>
      <c r="F1273" s="3">
        <f t="shared" si="97"/>
        <v>2</v>
      </c>
      <c r="G1273" s="1" t="s">
        <v>16</v>
      </c>
      <c r="H1273" s="3" t="s">
        <v>34</v>
      </c>
      <c r="I1273" s="3">
        <v>2</v>
      </c>
      <c r="J1273" s="3"/>
      <c r="K1273" s="6">
        <v>4160.7142857142853</v>
      </c>
      <c r="L1273" s="6">
        <f t="shared" si="98"/>
        <v>8321.4285714285706</v>
      </c>
      <c r="M1273" s="4" t="s">
        <v>119</v>
      </c>
      <c r="N1273" s="21"/>
      <c r="O1273" s="1" t="s">
        <v>2134</v>
      </c>
      <c r="R1273" s="10" t="s">
        <v>3712</v>
      </c>
      <c r="S1273" s="4">
        <v>430</v>
      </c>
    </row>
    <row r="1274" spans="1:22" s="10" customFormat="1" ht="51" customHeight="1">
      <c r="A1274" s="4">
        <v>1061</v>
      </c>
      <c r="B1274" s="5" t="s">
        <v>2439</v>
      </c>
      <c r="C1274" s="4" t="s">
        <v>2440</v>
      </c>
      <c r="D1274" s="29" t="s">
        <v>2439</v>
      </c>
      <c r="E1274" s="18" t="s">
        <v>28</v>
      </c>
      <c r="F1274" s="3">
        <f t="shared" si="97"/>
        <v>2</v>
      </c>
      <c r="G1274" s="1" t="s">
        <v>16</v>
      </c>
      <c r="H1274" s="3" t="s">
        <v>34</v>
      </c>
      <c r="I1274" s="3">
        <v>2</v>
      </c>
      <c r="J1274" s="3"/>
      <c r="K1274" s="6">
        <v>4160.7142857142853</v>
      </c>
      <c r="L1274" s="6">
        <f t="shared" si="98"/>
        <v>8321.4285714285706</v>
      </c>
      <c r="M1274" s="4" t="s">
        <v>119</v>
      </c>
      <c r="N1274" s="21"/>
      <c r="O1274" s="1" t="s">
        <v>2134</v>
      </c>
      <c r="R1274" s="10" t="s">
        <v>3712</v>
      </c>
      <c r="S1274" s="4">
        <v>431</v>
      </c>
    </row>
    <row r="1275" spans="1:22" s="10" customFormat="1" ht="51" customHeight="1">
      <c r="A1275" s="4">
        <v>1062</v>
      </c>
      <c r="B1275" s="5" t="s">
        <v>2443</v>
      </c>
      <c r="C1275" s="4" t="s">
        <v>2444</v>
      </c>
      <c r="D1275" s="29" t="s">
        <v>2443</v>
      </c>
      <c r="E1275" s="18" t="s">
        <v>28</v>
      </c>
      <c r="F1275" s="3">
        <f t="shared" si="97"/>
        <v>12</v>
      </c>
      <c r="G1275" s="1" t="s">
        <v>16</v>
      </c>
      <c r="H1275" s="3" t="s">
        <v>34</v>
      </c>
      <c r="I1275" s="3"/>
      <c r="J1275" s="3">
        <v>12</v>
      </c>
      <c r="K1275" s="6">
        <v>4160.7142857142853</v>
      </c>
      <c r="L1275" s="6">
        <f t="shared" si="98"/>
        <v>49928.57142857142</v>
      </c>
      <c r="M1275" s="4" t="s">
        <v>119</v>
      </c>
      <c r="N1275" s="21"/>
      <c r="O1275" s="1" t="s">
        <v>2134</v>
      </c>
      <c r="R1275" s="10" t="s">
        <v>3712</v>
      </c>
      <c r="S1275" s="4">
        <v>432</v>
      </c>
    </row>
    <row r="1276" spans="1:22" s="10" customFormat="1" ht="51" customHeight="1">
      <c r="A1276" s="4">
        <v>1063</v>
      </c>
      <c r="B1276" s="5" t="s">
        <v>2445</v>
      </c>
      <c r="C1276" s="4" t="s">
        <v>2446</v>
      </c>
      <c r="D1276" s="29" t="s">
        <v>2445</v>
      </c>
      <c r="E1276" s="18" t="s">
        <v>28</v>
      </c>
      <c r="F1276" s="3">
        <f t="shared" si="97"/>
        <v>12</v>
      </c>
      <c r="G1276" s="1" t="s">
        <v>16</v>
      </c>
      <c r="H1276" s="3" t="s">
        <v>34</v>
      </c>
      <c r="I1276" s="3">
        <v>12</v>
      </c>
      <c r="J1276" s="3"/>
      <c r="K1276" s="6">
        <v>4160.7142857142853</v>
      </c>
      <c r="L1276" s="6">
        <f t="shared" si="98"/>
        <v>49928.57142857142</v>
      </c>
      <c r="M1276" s="4" t="s">
        <v>119</v>
      </c>
      <c r="N1276" s="21"/>
      <c r="O1276" s="1" t="s">
        <v>2134</v>
      </c>
      <c r="R1276" s="10" t="s">
        <v>3712</v>
      </c>
      <c r="S1276" s="4">
        <v>433</v>
      </c>
    </row>
    <row r="1277" spans="1:22" s="10" customFormat="1" ht="51" customHeight="1">
      <c r="A1277" s="4">
        <v>1064</v>
      </c>
      <c r="B1277" s="5" t="s">
        <v>2447</v>
      </c>
      <c r="C1277" s="4" t="s">
        <v>2448</v>
      </c>
      <c r="D1277" s="29" t="s">
        <v>2447</v>
      </c>
      <c r="E1277" s="18" t="s">
        <v>28</v>
      </c>
      <c r="F1277" s="3">
        <f t="shared" si="97"/>
        <v>44</v>
      </c>
      <c r="G1277" s="1" t="s">
        <v>16</v>
      </c>
      <c r="H1277" s="3" t="s">
        <v>34</v>
      </c>
      <c r="I1277" s="3">
        <v>4</v>
      </c>
      <c r="J1277" s="3">
        <v>40</v>
      </c>
      <c r="K1277" s="6">
        <v>4160.7142857142853</v>
      </c>
      <c r="L1277" s="6">
        <f t="shared" ref="L1277:L1308" si="99">F1277*K1277</f>
        <v>183071.42857142855</v>
      </c>
      <c r="M1277" s="4" t="s">
        <v>119</v>
      </c>
      <c r="N1277" s="21"/>
      <c r="O1277" s="1" t="s">
        <v>2134</v>
      </c>
      <c r="R1277" s="10" t="s">
        <v>3712</v>
      </c>
      <c r="S1277" s="4">
        <v>434</v>
      </c>
    </row>
    <row r="1278" spans="1:22" s="10" customFormat="1" ht="51" customHeight="1">
      <c r="A1278" s="4">
        <v>1065</v>
      </c>
      <c r="B1278" s="5" t="s">
        <v>3077</v>
      </c>
      <c r="C1278" s="4" t="s">
        <v>3078</v>
      </c>
      <c r="D1278" s="29" t="s">
        <v>3077</v>
      </c>
      <c r="E1278" s="18" t="s">
        <v>28</v>
      </c>
      <c r="F1278" s="3">
        <f t="shared" si="97"/>
        <v>2</v>
      </c>
      <c r="G1278" s="1" t="s">
        <v>16</v>
      </c>
      <c r="H1278" s="3" t="s">
        <v>34</v>
      </c>
      <c r="I1278" s="3"/>
      <c r="J1278" s="3">
        <v>2</v>
      </c>
      <c r="K1278" s="6">
        <v>3131.5899999999997</v>
      </c>
      <c r="L1278" s="6">
        <f t="shared" si="99"/>
        <v>6263.1799999999994</v>
      </c>
      <c r="M1278" s="4" t="s">
        <v>22</v>
      </c>
      <c r="N1278" s="21"/>
      <c r="O1278" s="1" t="s">
        <v>1429</v>
      </c>
      <c r="R1278" s="10" t="s">
        <v>3712</v>
      </c>
      <c r="S1278" s="4">
        <v>435</v>
      </c>
    </row>
    <row r="1279" spans="1:22" s="10" customFormat="1" ht="51" customHeight="1">
      <c r="A1279" s="4">
        <v>1066</v>
      </c>
      <c r="B1279" s="5" t="s">
        <v>2810</v>
      </c>
      <c r="C1279" s="4" t="s">
        <v>2811</v>
      </c>
      <c r="D1279" s="29" t="s">
        <v>2810</v>
      </c>
      <c r="E1279" s="18" t="s">
        <v>28</v>
      </c>
      <c r="F1279" s="3">
        <f t="shared" si="97"/>
        <v>3</v>
      </c>
      <c r="G1279" s="1" t="s">
        <v>16</v>
      </c>
      <c r="H1279" s="3" t="s">
        <v>34</v>
      </c>
      <c r="I1279" s="3">
        <v>3</v>
      </c>
      <c r="J1279" s="3"/>
      <c r="K1279" s="6">
        <v>934.82142857142844</v>
      </c>
      <c r="L1279" s="6">
        <f t="shared" si="99"/>
        <v>2804.4642857142853</v>
      </c>
      <c r="M1279" s="4" t="s">
        <v>22</v>
      </c>
      <c r="N1279" s="21"/>
      <c r="O1279" s="1" t="s">
        <v>1429</v>
      </c>
      <c r="R1279" s="10" t="s">
        <v>3712</v>
      </c>
      <c r="S1279" s="4">
        <v>436</v>
      </c>
    </row>
    <row r="1280" spans="1:22" s="10" customFormat="1" ht="51" customHeight="1">
      <c r="A1280" s="4">
        <v>1067</v>
      </c>
      <c r="B1280" s="5" t="s">
        <v>2607</v>
      </c>
      <c r="C1280" s="4" t="s">
        <v>2608</v>
      </c>
      <c r="D1280" s="29" t="s">
        <v>2607</v>
      </c>
      <c r="E1280" s="18" t="s">
        <v>28</v>
      </c>
      <c r="F1280" s="3">
        <f t="shared" si="97"/>
        <v>33</v>
      </c>
      <c r="G1280" s="1" t="s">
        <v>16</v>
      </c>
      <c r="H1280" s="3" t="s">
        <v>34</v>
      </c>
      <c r="I1280" s="3">
        <v>31</v>
      </c>
      <c r="J1280" s="3">
        <v>2</v>
      </c>
      <c r="K1280" s="6">
        <v>1260.77</v>
      </c>
      <c r="L1280" s="6">
        <f t="shared" si="99"/>
        <v>41605.409999999996</v>
      </c>
      <c r="M1280" s="4" t="s">
        <v>22</v>
      </c>
      <c r="N1280" s="21"/>
      <c r="O1280" s="1" t="s">
        <v>1429</v>
      </c>
      <c r="R1280" s="10" t="s">
        <v>3712</v>
      </c>
      <c r="S1280" s="4">
        <v>437</v>
      </c>
    </row>
    <row r="1281" spans="1:22" s="10" customFormat="1" ht="51" customHeight="1">
      <c r="A1281" s="4">
        <v>1068</v>
      </c>
      <c r="B1281" s="19" t="s">
        <v>72</v>
      </c>
      <c r="C1281" s="18" t="s">
        <v>73</v>
      </c>
      <c r="D1281" s="29" t="s">
        <v>72</v>
      </c>
      <c r="E1281" s="4" t="s">
        <v>28</v>
      </c>
      <c r="F1281" s="3">
        <f t="shared" si="97"/>
        <v>1</v>
      </c>
      <c r="G1281" s="1" t="s">
        <v>16</v>
      </c>
      <c r="H1281" s="3" t="s">
        <v>34</v>
      </c>
      <c r="I1281" s="13"/>
      <c r="J1281" s="13">
        <v>1</v>
      </c>
      <c r="K1281" s="5">
        <v>535714.29</v>
      </c>
      <c r="L1281" s="6">
        <f t="shared" si="99"/>
        <v>535714.29</v>
      </c>
      <c r="M1281" s="4" t="s">
        <v>49</v>
      </c>
      <c r="N1281" s="4"/>
      <c r="O1281" s="1" t="s">
        <v>23</v>
      </c>
      <c r="P1281" s="32"/>
      <c r="Q1281" s="32"/>
      <c r="R1281" s="32" t="s">
        <v>382</v>
      </c>
      <c r="S1281" s="4">
        <v>22</v>
      </c>
      <c r="T1281" s="32"/>
      <c r="U1281" s="32"/>
      <c r="V1281" s="32"/>
    </row>
    <row r="1282" spans="1:22" s="10" customFormat="1" ht="51" customHeight="1">
      <c r="A1282" s="4">
        <v>1069</v>
      </c>
      <c r="B1282" s="5"/>
      <c r="C1282" s="4"/>
      <c r="D1282" s="2" t="s">
        <v>2018</v>
      </c>
      <c r="E1282" s="1" t="s">
        <v>109</v>
      </c>
      <c r="F1282" s="3">
        <v>1</v>
      </c>
      <c r="G1282" s="1" t="s">
        <v>16</v>
      </c>
      <c r="H1282" s="4" t="s">
        <v>21</v>
      </c>
      <c r="I1282" s="21">
        <v>5113801.3928571418</v>
      </c>
      <c r="J1282" s="21"/>
      <c r="K1282" s="13">
        <f>I1282+J1282</f>
        <v>5113801.3928571418</v>
      </c>
      <c r="L1282" s="5">
        <f t="shared" ref="L1282:L1291" si="100">I1282+J1282</f>
        <v>5113801.3928571418</v>
      </c>
      <c r="M1282" s="4" t="s">
        <v>22</v>
      </c>
      <c r="N1282" s="4" t="s">
        <v>243</v>
      </c>
      <c r="O1282" s="1">
        <v>114</v>
      </c>
      <c r="P1282" s="10" t="s">
        <v>2128</v>
      </c>
      <c r="R1282" s="10" t="s">
        <v>3710</v>
      </c>
      <c r="S1282" s="4">
        <v>1</v>
      </c>
    </row>
    <row r="1283" spans="1:22" s="10" customFormat="1" ht="51" customHeight="1">
      <c r="A1283" s="4">
        <v>1070</v>
      </c>
      <c r="B1283" s="5"/>
      <c r="C1283" s="4"/>
      <c r="D1283" s="2" t="s">
        <v>2017</v>
      </c>
      <c r="E1283" s="1" t="s">
        <v>109</v>
      </c>
      <c r="F1283" s="3">
        <v>1</v>
      </c>
      <c r="G1283" s="1" t="s">
        <v>16</v>
      </c>
      <c r="H1283" s="3" t="s">
        <v>34</v>
      </c>
      <c r="I1283" s="21">
        <v>2078550</v>
      </c>
      <c r="J1283" s="21"/>
      <c r="K1283" s="13">
        <f>I1283+J1283</f>
        <v>2078550</v>
      </c>
      <c r="L1283" s="5">
        <f t="shared" si="100"/>
        <v>2078550</v>
      </c>
      <c r="M1283" s="4" t="s">
        <v>22</v>
      </c>
      <c r="N1283" s="4" t="s">
        <v>243</v>
      </c>
      <c r="O1283" s="1">
        <v>115</v>
      </c>
      <c r="P1283" s="10" t="s">
        <v>2129</v>
      </c>
      <c r="R1283" s="10" t="s">
        <v>3710</v>
      </c>
      <c r="S1283" s="4">
        <v>2</v>
      </c>
    </row>
    <row r="1284" spans="1:22" s="10" customFormat="1" ht="51" customHeight="1">
      <c r="A1284" s="4">
        <v>1071</v>
      </c>
      <c r="B1284" s="14"/>
      <c r="C1284" s="14"/>
      <c r="D1284" s="2" t="s">
        <v>239</v>
      </c>
      <c r="E1284" s="1" t="s">
        <v>109</v>
      </c>
      <c r="F1284" s="3">
        <v>1</v>
      </c>
      <c r="G1284" s="1" t="s">
        <v>16</v>
      </c>
      <c r="H1284" s="3" t="s">
        <v>34</v>
      </c>
      <c r="I1284" s="13"/>
      <c r="J1284" s="13">
        <v>820000</v>
      </c>
      <c r="K1284" s="5">
        <f>I1284+J1284</f>
        <v>820000</v>
      </c>
      <c r="L1284" s="5">
        <f t="shared" si="100"/>
        <v>820000</v>
      </c>
      <c r="M1284" s="4" t="s">
        <v>119</v>
      </c>
      <c r="N1284" s="1" t="s">
        <v>122</v>
      </c>
      <c r="O1284" s="1" t="s">
        <v>243</v>
      </c>
      <c r="P1284" s="32"/>
      <c r="Q1284" s="32"/>
      <c r="R1284" s="32" t="s">
        <v>2020</v>
      </c>
      <c r="S1284" s="4">
        <v>15</v>
      </c>
      <c r="T1284" s="32"/>
      <c r="U1284" s="32"/>
      <c r="V1284" s="32"/>
    </row>
    <row r="1285" spans="1:22" s="10" customFormat="1" ht="51" customHeight="1">
      <c r="A1285" s="4">
        <v>1072</v>
      </c>
      <c r="B1285" s="19"/>
      <c r="C1285" s="18" t="s">
        <v>119</v>
      </c>
      <c r="D1285" s="29" t="s">
        <v>376</v>
      </c>
      <c r="E1285" s="4" t="s">
        <v>109</v>
      </c>
      <c r="F1285" s="3">
        <v>1</v>
      </c>
      <c r="G1285" s="1" t="s">
        <v>16</v>
      </c>
      <c r="H1285" s="3" t="s">
        <v>34</v>
      </c>
      <c r="I1285" s="5"/>
      <c r="J1285" s="5">
        <v>556575.89285714284</v>
      </c>
      <c r="K1285" s="5">
        <v>556575.89285714284</v>
      </c>
      <c r="L1285" s="5">
        <f t="shared" si="100"/>
        <v>556575.89285714284</v>
      </c>
      <c r="M1285" s="19" t="s">
        <v>243</v>
      </c>
      <c r="N1285" s="19" t="s">
        <v>122</v>
      </c>
      <c r="O1285" s="5"/>
      <c r="P1285" s="32"/>
      <c r="Q1285" s="32"/>
      <c r="R1285" s="32" t="s">
        <v>741</v>
      </c>
      <c r="S1285" s="4">
        <v>7</v>
      </c>
      <c r="T1285" s="32"/>
      <c r="U1285" s="32"/>
      <c r="V1285" s="32"/>
    </row>
    <row r="1286" spans="1:22" s="10" customFormat="1" ht="51" customHeight="1">
      <c r="A1286" s="4">
        <v>1073</v>
      </c>
      <c r="B1286" s="5"/>
      <c r="C1286" s="4"/>
      <c r="D1286" s="2" t="s">
        <v>3296</v>
      </c>
      <c r="E1286" s="1" t="s">
        <v>109</v>
      </c>
      <c r="F1286" s="3">
        <v>1</v>
      </c>
      <c r="G1286" s="1" t="s">
        <v>16</v>
      </c>
      <c r="H1286" s="3" t="s">
        <v>34</v>
      </c>
      <c r="I1286" s="21">
        <v>396000</v>
      </c>
      <c r="J1286" s="3"/>
      <c r="K1286" s="21">
        <v>396000</v>
      </c>
      <c r="L1286" s="5">
        <f t="shared" si="100"/>
        <v>396000</v>
      </c>
      <c r="M1286" s="4"/>
      <c r="N1286" s="21"/>
      <c r="O1286" s="1"/>
      <c r="P1286" s="10">
        <v>1</v>
      </c>
      <c r="Q1286" s="10" t="s">
        <v>3297</v>
      </c>
      <c r="R1286" s="10" t="s">
        <v>3713</v>
      </c>
      <c r="S1286" s="4">
        <v>6</v>
      </c>
    </row>
    <row r="1287" spans="1:22" s="10" customFormat="1" ht="51" customHeight="1">
      <c r="A1287" s="4">
        <v>1074</v>
      </c>
      <c r="B1287" s="14"/>
      <c r="C1287" s="14"/>
      <c r="D1287" s="2" t="s">
        <v>238</v>
      </c>
      <c r="E1287" s="1" t="s">
        <v>109</v>
      </c>
      <c r="F1287" s="3">
        <v>1</v>
      </c>
      <c r="G1287" s="1" t="s">
        <v>16</v>
      </c>
      <c r="H1287" s="3" t="s">
        <v>34</v>
      </c>
      <c r="I1287" s="13"/>
      <c r="J1287" s="13">
        <v>399026.79</v>
      </c>
      <c r="K1287" s="5">
        <f>I1287+J1287</f>
        <v>399026.79</v>
      </c>
      <c r="L1287" s="5">
        <f t="shared" si="100"/>
        <v>399026.79</v>
      </c>
      <c r="M1287" s="4" t="s">
        <v>119</v>
      </c>
      <c r="N1287" s="1" t="s">
        <v>122</v>
      </c>
      <c r="O1287" s="1" t="s">
        <v>243</v>
      </c>
      <c r="P1287" s="32"/>
      <c r="Q1287" s="32"/>
      <c r="R1287" s="32" t="s">
        <v>2020</v>
      </c>
      <c r="S1287" s="4">
        <v>16</v>
      </c>
      <c r="T1287" s="32"/>
      <c r="U1287" s="32"/>
      <c r="V1287" s="32"/>
    </row>
    <row r="1288" spans="1:22" s="10" customFormat="1" ht="51" customHeight="1">
      <c r="A1288" s="4">
        <v>1075</v>
      </c>
      <c r="B1288" s="14"/>
      <c r="C1288" s="18" t="s">
        <v>119</v>
      </c>
      <c r="D1288" s="2" t="s">
        <v>375</v>
      </c>
      <c r="E1288" s="1" t="s">
        <v>109</v>
      </c>
      <c r="F1288" s="3">
        <v>1</v>
      </c>
      <c r="G1288" s="1" t="s">
        <v>16</v>
      </c>
      <c r="H1288" s="3" t="s">
        <v>34</v>
      </c>
      <c r="I1288" s="5"/>
      <c r="J1288" s="5">
        <v>1762964.2857142854</v>
      </c>
      <c r="K1288" s="5">
        <v>1762964.2857142854</v>
      </c>
      <c r="L1288" s="5">
        <f t="shared" si="100"/>
        <v>1762964.2857142854</v>
      </c>
      <c r="M1288" s="19" t="s">
        <v>243</v>
      </c>
      <c r="N1288" s="19" t="s">
        <v>122</v>
      </c>
      <c r="O1288" s="5"/>
      <c r="P1288" s="32"/>
      <c r="Q1288" s="32"/>
      <c r="R1288" s="32" t="s">
        <v>741</v>
      </c>
      <c r="S1288" s="4">
        <v>8</v>
      </c>
      <c r="T1288" s="32"/>
      <c r="U1288" s="32"/>
      <c r="V1288" s="32"/>
    </row>
    <row r="1289" spans="1:22" s="10" customFormat="1" ht="51" customHeight="1">
      <c r="A1289" s="4">
        <v>1076</v>
      </c>
      <c r="B1289" s="14"/>
      <c r="C1289" s="14"/>
      <c r="D1289" s="2" t="s">
        <v>237</v>
      </c>
      <c r="E1289" s="1" t="s">
        <v>109</v>
      </c>
      <c r="F1289" s="3">
        <v>1</v>
      </c>
      <c r="G1289" s="1" t="s">
        <v>16</v>
      </c>
      <c r="H1289" s="3" t="s">
        <v>34</v>
      </c>
      <c r="I1289" s="13"/>
      <c r="J1289" s="13">
        <v>5589227.1399999997</v>
      </c>
      <c r="K1289" s="5">
        <f>I1289+J1289</f>
        <v>5589227.1399999997</v>
      </c>
      <c r="L1289" s="5">
        <f t="shared" si="100"/>
        <v>5589227.1399999997</v>
      </c>
      <c r="M1289" s="4" t="s">
        <v>119</v>
      </c>
      <c r="N1289" s="1" t="s">
        <v>122</v>
      </c>
      <c r="O1289" s="1" t="s">
        <v>243</v>
      </c>
      <c r="P1289" s="32"/>
      <c r="Q1289" s="32"/>
      <c r="R1289" s="32" t="s">
        <v>2020</v>
      </c>
      <c r="S1289" s="4">
        <v>17</v>
      </c>
      <c r="T1289" s="32"/>
      <c r="U1289" s="32"/>
      <c r="V1289" s="32"/>
    </row>
    <row r="1290" spans="1:22" s="10" customFormat="1" ht="51" customHeight="1">
      <c r="A1290" s="4">
        <v>1077</v>
      </c>
      <c r="B1290" s="14"/>
      <c r="C1290" s="14"/>
      <c r="D1290" s="2" t="s">
        <v>738</v>
      </c>
      <c r="E1290" s="1" t="s">
        <v>109</v>
      </c>
      <c r="F1290" s="3">
        <v>1</v>
      </c>
      <c r="G1290" s="1" t="s">
        <v>16</v>
      </c>
      <c r="H1290" s="1" t="s">
        <v>21</v>
      </c>
      <c r="I1290" s="5"/>
      <c r="J1290" s="5">
        <v>11139377.8125</v>
      </c>
      <c r="K1290" s="5">
        <f>I1290+J1290</f>
        <v>11139377.8125</v>
      </c>
      <c r="L1290" s="5">
        <f t="shared" si="100"/>
        <v>11139377.8125</v>
      </c>
      <c r="M1290" s="4" t="s">
        <v>119</v>
      </c>
      <c r="N1290" s="1" t="s">
        <v>244</v>
      </c>
      <c r="O1290" s="1" t="s">
        <v>243</v>
      </c>
      <c r="P1290" s="32"/>
      <c r="Q1290" s="32"/>
      <c r="R1290" s="32" t="s">
        <v>3704</v>
      </c>
      <c r="S1290" s="4">
        <v>6</v>
      </c>
      <c r="T1290" s="32"/>
      <c r="U1290" s="32"/>
      <c r="V1290" s="32"/>
    </row>
    <row r="1291" spans="1:22" s="10" customFormat="1" ht="51" customHeight="1">
      <c r="A1291" s="4">
        <v>1078</v>
      </c>
      <c r="B1291" s="14"/>
      <c r="C1291" s="14"/>
      <c r="D1291" s="2" t="s">
        <v>698</v>
      </c>
      <c r="E1291" s="1" t="s">
        <v>109</v>
      </c>
      <c r="F1291" s="3">
        <v>1</v>
      </c>
      <c r="G1291" s="1" t="s">
        <v>16</v>
      </c>
      <c r="H1291" s="3" t="s">
        <v>34</v>
      </c>
      <c r="I1291" s="5">
        <v>244642.86</v>
      </c>
      <c r="J1291" s="5"/>
      <c r="K1291" s="5">
        <f>I1291+J1291</f>
        <v>244642.86</v>
      </c>
      <c r="L1291" s="5">
        <f t="shared" si="100"/>
        <v>244642.86</v>
      </c>
      <c r="M1291" s="4" t="s">
        <v>119</v>
      </c>
      <c r="N1291" s="1" t="s">
        <v>122</v>
      </c>
      <c r="O1291" s="1" t="s">
        <v>702</v>
      </c>
      <c r="P1291" s="32"/>
      <c r="Q1291" s="32"/>
      <c r="R1291" s="32" t="s">
        <v>3703</v>
      </c>
      <c r="S1291" s="4">
        <v>17</v>
      </c>
      <c r="T1291" s="32"/>
      <c r="U1291" s="32"/>
      <c r="V1291" s="32"/>
    </row>
    <row r="1292" spans="1:22" s="10" customFormat="1" ht="51" customHeight="1">
      <c r="A1292" s="4">
        <v>1079</v>
      </c>
      <c r="B1292" s="43"/>
      <c r="C1292" s="1" t="s">
        <v>119</v>
      </c>
      <c r="D1292" s="2" t="s">
        <v>1284</v>
      </c>
      <c r="E1292" s="4" t="s">
        <v>28</v>
      </c>
      <c r="F1292" s="3">
        <f>I1292+J1292</f>
        <v>30</v>
      </c>
      <c r="G1292" s="1" t="s">
        <v>16</v>
      </c>
      <c r="H1292" s="3" t="s">
        <v>34</v>
      </c>
      <c r="I1292" s="13">
        <v>30</v>
      </c>
      <c r="J1292" s="13"/>
      <c r="K1292" s="13">
        <v>840</v>
      </c>
      <c r="L1292" s="6">
        <f>F1292*K1292</f>
        <v>25200</v>
      </c>
      <c r="M1292" s="4"/>
      <c r="N1292" s="4"/>
      <c r="O1292" s="1"/>
      <c r="P1292" s="32"/>
      <c r="Q1292" s="32"/>
      <c r="R1292" s="32" t="s">
        <v>2019</v>
      </c>
      <c r="S1292" s="4">
        <v>139</v>
      </c>
      <c r="T1292" s="32"/>
      <c r="U1292" s="32"/>
      <c r="V1292" s="32"/>
    </row>
    <row r="1293" spans="1:22" s="10" customFormat="1" ht="51" customHeight="1">
      <c r="A1293" s="4">
        <v>1080</v>
      </c>
      <c r="B1293" s="43"/>
      <c r="C1293" s="1" t="s">
        <v>119</v>
      </c>
      <c r="D1293" s="2" t="s">
        <v>1299</v>
      </c>
      <c r="E1293" s="18" t="s">
        <v>28</v>
      </c>
      <c r="F1293" s="3">
        <f>I1293+J1293</f>
        <v>25</v>
      </c>
      <c r="G1293" s="1" t="s">
        <v>16</v>
      </c>
      <c r="H1293" s="3" t="s">
        <v>34</v>
      </c>
      <c r="I1293" s="13">
        <v>25</v>
      </c>
      <c r="J1293" s="13"/>
      <c r="K1293" s="13">
        <v>7000</v>
      </c>
      <c r="L1293" s="6">
        <f>F1293*K1293</f>
        <v>175000</v>
      </c>
      <c r="M1293" s="18"/>
      <c r="N1293" s="14"/>
      <c r="O1293" s="1"/>
      <c r="P1293" s="32"/>
      <c r="Q1293" s="32"/>
      <c r="R1293" s="32" t="s">
        <v>2019</v>
      </c>
      <c r="S1293" s="4">
        <v>140</v>
      </c>
      <c r="T1293" s="32"/>
      <c r="U1293" s="32"/>
      <c r="V1293" s="32"/>
    </row>
    <row r="1294" spans="1:22" s="10" customFormat="1" ht="51" customHeight="1">
      <c r="A1294" s="4">
        <v>1081</v>
      </c>
      <c r="B1294" s="43"/>
      <c r="C1294" s="1" t="s">
        <v>119</v>
      </c>
      <c r="D1294" s="2" t="s">
        <v>1276</v>
      </c>
      <c r="E1294" s="4" t="s">
        <v>28</v>
      </c>
      <c r="F1294" s="3">
        <f>I1294+J1294</f>
        <v>30</v>
      </c>
      <c r="G1294" s="1" t="s">
        <v>16</v>
      </c>
      <c r="H1294" s="3" t="s">
        <v>34</v>
      </c>
      <c r="I1294" s="13">
        <v>30</v>
      </c>
      <c r="J1294" s="13"/>
      <c r="K1294" s="13">
        <v>8100</v>
      </c>
      <c r="L1294" s="6">
        <f>F1294*K1294</f>
        <v>243000</v>
      </c>
      <c r="M1294" s="4"/>
      <c r="N1294" s="4"/>
      <c r="O1294" s="1"/>
      <c r="P1294" s="32"/>
      <c r="Q1294" s="32"/>
      <c r="R1294" s="32" t="s">
        <v>2019</v>
      </c>
      <c r="S1294" s="4">
        <v>141</v>
      </c>
      <c r="T1294" s="32"/>
      <c r="U1294" s="32"/>
      <c r="V1294" s="32"/>
    </row>
    <row r="1295" spans="1:22" s="10" customFormat="1" ht="51" customHeight="1">
      <c r="A1295" s="4">
        <v>1082</v>
      </c>
      <c r="B1295" s="43"/>
      <c r="C1295" s="1" t="s">
        <v>119</v>
      </c>
      <c r="D1295" s="2" t="s">
        <v>1275</v>
      </c>
      <c r="E1295" s="18" t="s">
        <v>28</v>
      </c>
      <c r="F1295" s="3">
        <f>I1295+J1295</f>
        <v>30</v>
      </c>
      <c r="G1295" s="1" t="s">
        <v>16</v>
      </c>
      <c r="H1295" s="3" t="s">
        <v>34</v>
      </c>
      <c r="I1295" s="13">
        <v>30</v>
      </c>
      <c r="J1295" s="13"/>
      <c r="K1295" s="13">
        <v>810</v>
      </c>
      <c r="L1295" s="6">
        <f>F1295*K1295</f>
        <v>24300</v>
      </c>
      <c r="M1295" s="18"/>
      <c r="N1295" s="14"/>
      <c r="O1295" s="1"/>
      <c r="P1295" s="32"/>
      <c r="Q1295" s="32"/>
      <c r="R1295" s="32" t="s">
        <v>2019</v>
      </c>
      <c r="S1295" s="4">
        <v>142</v>
      </c>
      <c r="T1295" s="32"/>
      <c r="U1295" s="32"/>
      <c r="V1295" s="32"/>
    </row>
    <row r="1296" spans="1:22" s="10" customFormat="1" ht="51" customHeight="1">
      <c r="A1296" s="4">
        <v>1083</v>
      </c>
      <c r="B1296" s="14"/>
      <c r="C1296" s="14"/>
      <c r="D1296" s="2" t="s">
        <v>1014</v>
      </c>
      <c r="E1296" s="1" t="s">
        <v>109</v>
      </c>
      <c r="F1296" s="3">
        <v>2</v>
      </c>
      <c r="G1296" s="1" t="s">
        <v>16</v>
      </c>
      <c r="H1296" s="1" t="s">
        <v>21</v>
      </c>
      <c r="I1296" s="5">
        <v>483259285.93000001</v>
      </c>
      <c r="J1296" s="5">
        <v>135138000.34</v>
      </c>
      <c r="K1296" s="5">
        <f>I1296+J1296</f>
        <v>618397286.26999998</v>
      </c>
      <c r="L1296" s="5">
        <f>I1296+J1296</f>
        <v>618397286.26999998</v>
      </c>
      <c r="M1296" s="14"/>
      <c r="N1296" s="1" t="s">
        <v>120</v>
      </c>
      <c r="O1296" s="14">
        <v>68</v>
      </c>
      <c r="P1296" s="10" t="s">
        <v>2022</v>
      </c>
      <c r="R1296" s="10" t="s">
        <v>2118</v>
      </c>
      <c r="S1296" s="4">
        <v>116</v>
      </c>
    </row>
    <row r="1297" spans="1:22" s="10" customFormat="1" ht="51" customHeight="1">
      <c r="A1297" s="4">
        <v>1084</v>
      </c>
      <c r="B1297" s="14"/>
      <c r="C1297" s="14"/>
      <c r="D1297" s="2" t="s">
        <v>214</v>
      </c>
      <c r="E1297" s="1" t="s">
        <v>109</v>
      </c>
      <c r="F1297" s="3">
        <v>2</v>
      </c>
      <c r="G1297" s="1" t="s">
        <v>16</v>
      </c>
      <c r="H1297" s="3" t="s">
        <v>34</v>
      </c>
      <c r="I1297" s="5">
        <v>125203.92</v>
      </c>
      <c r="J1297" s="5">
        <v>59353.95</v>
      </c>
      <c r="K1297" s="5">
        <f>I1297+J1297</f>
        <v>184557.87</v>
      </c>
      <c r="L1297" s="5">
        <f>I1297+J1297</f>
        <v>184557.87</v>
      </c>
      <c r="M1297" s="4" t="s">
        <v>119</v>
      </c>
      <c r="N1297" s="1" t="s">
        <v>1017</v>
      </c>
      <c r="O1297" s="1" t="s">
        <v>120</v>
      </c>
      <c r="P1297" s="32">
        <v>11</v>
      </c>
      <c r="Q1297" s="32">
        <v>7</v>
      </c>
      <c r="R1297" s="32" t="s">
        <v>2022</v>
      </c>
      <c r="S1297" s="4">
        <v>69</v>
      </c>
      <c r="T1297" s="32"/>
      <c r="U1297" s="32"/>
      <c r="V1297" s="32"/>
    </row>
    <row r="1298" spans="1:22" s="10" customFormat="1" ht="51" customHeight="1">
      <c r="A1298" s="4">
        <v>1085</v>
      </c>
      <c r="B1298" s="5" t="s">
        <v>2189</v>
      </c>
      <c r="C1298" s="4" t="s">
        <v>2190</v>
      </c>
      <c r="D1298" s="29" t="s">
        <v>2189</v>
      </c>
      <c r="E1298" s="18" t="s">
        <v>28</v>
      </c>
      <c r="F1298" s="3">
        <f t="shared" ref="F1298:F1329" si="101">I1298+J1298</f>
        <v>19</v>
      </c>
      <c r="G1298" s="1" t="s">
        <v>16</v>
      </c>
      <c r="H1298" s="3" t="s">
        <v>34</v>
      </c>
      <c r="I1298" s="3">
        <v>19</v>
      </c>
      <c r="J1298" s="3"/>
      <c r="K1298" s="6">
        <v>1178.57</v>
      </c>
      <c r="L1298" s="6">
        <f t="shared" ref="L1298:L1329" si="102">F1298*K1298</f>
        <v>22392.829999999998</v>
      </c>
      <c r="M1298" s="4" t="s">
        <v>119</v>
      </c>
      <c r="N1298" s="21"/>
      <c r="O1298" s="1" t="s">
        <v>2134</v>
      </c>
      <c r="R1298" s="10" t="s">
        <v>3712</v>
      </c>
      <c r="S1298" s="4">
        <v>438</v>
      </c>
    </row>
    <row r="1299" spans="1:22" s="10" customFormat="1" ht="51" customHeight="1">
      <c r="A1299" s="4">
        <v>1086</v>
      </c>
      <c r="B1299" s="5" t="s">
        <v>1626</v>
      </c>
      <c r="C1299" s="4" t="s">
        <v>1627</v>
      </c>
      <c r="D1299" s="2" t="s">
        <v>1626</v>
      </c>
      <c r="E1299" s="18" t="s">
        <v>28</v>
      </c>
      <c r="F1299" s="3">
        <f t="shared" si="101"/>
        <v>2</v>
      </c>
      <c r="G1299" s="1" t="s">
        <v>16</v>
      </c>
      <c r="H1299" s="3" t="s">
        <v>34</v>
      </c>
      <c r="I1299" s="13">
        <v>2</v>
      </c>
      <c r="J1299" s="5"/>
      <c r="K1299" s="13">
        <v>71969.64</v>
      </c>
      <c r="L1299" s="6">
        <f t="shared" si="102"/>
        <v>143939.28</v>
      </c>
      <c r="M1299" s="4" t="s">
        <v>119</v>
      </c>
      <c r="N1299" s="1" t="s">
        <v>209</v>
      </c>
      <c r="O1299" s="1"/>
      <c r="R1299" s="10" t="s">
        <v>2118</v>
      </c>
      <c r="S1299" s="4">
        <v>117</v>
      </c>
    </row>
    <row r="1300" spans="1:22" s="10" customFormat="1" ht="51" customHeight="1">
      <c r="A1300" s="4">
        <v>1087</v>
      </c>
      <c r="B1300" s="5" t="s">
        <v>1496</v>
      </c>
      <c r="C1300" s="4" t="s">
        <v>1497</v>
      </c>
      <c r="D1300" s="2" t="s">
        <v>1496</v>
      </c>
      <c r="E1300" s="18" t="s">
        <v>28</v>
      </c>
      <c r="F1300" s="3">
        <f t="shared" si="101"/>
        <v>10</v>
      </c>
      <c r="G1300" s="1" t="s">
        <v>16</v>
      </c>
      <c r="H1300" s="3" t="s">
        <v>34</v>
      </c>
      <c r="I1300" s="3"/>
      <c r="J1300" s="5">
        <v>10</v>
      </c>
      <c r="K1300" s="13">
        <v>42169.64</v>
      </c>
      <c r="L1300" s="6">
        <f t="shared" si="102"/>
        <v>421696.4</v>
      </c>
      <c r="M1300" s="4" t="s">
        <v>119</v>
      </c>
      <c r="N1300" s="1" t="s">
        <v>209</v>
      </c>
      <c r="O1300" s="1"/>
      <c r="R1300" s="10" t="s">
        <v>2118</v>
      </c>
      <c r="S1300" s="4">
        <v>118</v>
      </c>
    </row>
    <row r="1301" spans="1:22" s="10" customFormat="1" ht="51" customHeight="1">
      <c r="A1301" s="4">
        <v>1088</v>
      </c>
      <c r="B1301" s="5" t="s">
        <v>1442</v>
      </c>
      <c r="C1301" s="4" t="s">
        <v>1461</v>
      </c>
      <c r="D1301" s="29" t="s">
        <v>1442</v>
      </c>
      <c r="E1301" s="18" t="s">
        <v>28</v>
      </c>
      <c r="F1301" s="3">
        <f t="shared" si="101"/>
        <v>15</v>
      </c>
      <c r="G1301" s="1" t="s">
        <v>16</v>
      </c>
      <c r="H1301" s="3" t="s">
        <v>34</v>
      </c>
      <c r="I1301" s="3">
        <v>15</v>
      </c>
      <c r="J1301" s="3"/>
      <c r="K1301" s="6">
        <v>177898.21</v>
      </c>
      <c r="L1301" s="6">
        <f t="shared" si="102"/>
        <v>2668473.15</v>
      </c>
      <c r="M1301" s="13" t="s">
        <v>22</v>
      </c>
      <c r="N1301" s="1" t="s">
        <v>209</v>
      </c>
      <c r="O1301" s="1"/>
      <c r="Q1301" s="32"/>
      <c r="R1301" s="32" t="s">
        <v>3707</v>
      </c>
      <c r="S1301" s="4">
        <v>10</v>
      </c>
      <c r="T1301" s="32"/>
      <c r="U1301" s="32"/>
      <c r="V1301" s="32"/>
    </row>
    <row r="1302" spans="1:22" s="10" customFormat="1" ht="51" customHeight="1">
      <c r="A1302" s="4">
        <v>1089</v>
      </c>
      <c r="B1302" s="5" t="s">
        <v>1658</v>
      </c>
      <c r="C1302" s="4" t="s">
        <v>1659</v>
      </c>
      <c r="D1302" s="2" t="s">
        <v>1658</v>
      </c>
      <c r="E1302" s="18" t="s">
        <v>28</v>
      </c>
      <c r="F1302" s="3">
        <f t="shared" si="101"/>
        <v>12</v>
      </c>
      <c r="G1302" s="1" t="s">
        <v>16</v>
      </c>
      <c r="H1302" s="3" t="s">
        <v>34</v>
      </c>
      <c r="I1302" s="13">
        <v>12</v>
      </c>
      <c r="J1302" s="5"/>
      <c r="K1302" s="13">
        <v>11637.499999999998</v>
      </c>
      <c r="L1302" s="6">
        <f t="shared" si="102"/>
        <v>139649.99999999997</v>
      </c>
      <c r="M1302" s="4" t="s">
        <v>119</v>
      </c>
      <c r="N1302" s="1" t="s">
        <v>209</v>
      </c>
      <c r="O1302" s="1"/>
      <c r="R1302" s="10" t="s">
        <v>2118</v>
      </c>
      <c r="S1302" s="4">
        <v>119</v>
      </c>
    </row>
    <row r="1303" spans="1:22" s="10" customFormat="1" ht="51" customHeight="1">
      <c r="A1303" s="4">
        <v>1090</v>
      </c>
      <c r="B1303" s="5" t="s">
        <v>1484</v>
      </c>
      <c r="C1303" s="4" t="s">
        <v>1485</v>
      </c>
      <c r="D1303" s="2" t="s">
        <v>1484</v>
      </c>
      <c r="E1303" s="18" t="s">
        <v>28</v>
      </c>
      <c r="F1303" s="3">
        <f t="shared" si="101"/>
        <v>8</v>
      </c>
      <c r="G1303" s="1" t="s">
        <v>16</v>
      </c>
      <c r="H1303" s="3" t="s">
        <v>34</v>
      </c>
      <c r="I1303" s="3"/>
      <c r="J1303" s="5">
        <v>8</v>
      </c>
      <c r="K1303" s="13">
        <v>2834.8</v>
      </c>
      <c r="L1303" s="6">
        <f t="shared" si="102"/>
        <v>22678.400000000001</v>
      </c>
      <c r="M1303" s="4" t="s">
        <v>119</v>
      </c>
      <c r="N1303" s="1" t="s">
        <v>209</v>
      </c>
      <c r="O1303" s="1"/>
      <c r="R1303" s="10" t="s">
        <v>2118</v>
      </c>
      <c r="S1303" s="4">
        <v>120</v>
      </c>
    </row>
    <row r="1304" spans="1:22" s="10" customFormat="1" ht="51" customHeight="1">
      <c r="A1304" s="4">
        <v>1091</v>
      </c>
      <c r="B1304" s="5" t="s">
        <v>1532</v>
      </c>
      <c r="C1304" s="4" t="s">
        <v>1533</v>
      </c>
      <c r="D1304" s="2" t="s">
        <v>1532</v>
      </c>
      <c r="E1304" s="18" t="s">
        <v>28</v>
      </c>
      <c r="F1304" s="3">
        <f t="shared" si="101"/>
        <v>4</v>
      </c>
      <c r="G1304" s="1" t="s">
        <v>16</v>
      </c>
      <c r="H1304" s="3" t="s">
        <v>34</v>
      </c>
      <c r="I1304" s="13">
        <v>4</v>
      </c>
      <c r="J1304" s="5"/>
      <c r="K1304" s="13">
        <v>7999.1</v>
      </c>
      <c r="L1304" s="6">
        <f t="shared" si="102"/>
        <v>31996.400000000001</v>
      </c>
      <c r="M1304" s="4" t="s">
        <v>119</v>
      </c>
      <c r="N1304" s="1" t="s">
        <v>209</v>
      </c>
      <c r="O1304" s="1"/>
      <c r="R1304" s="10" t="s">
        <v>2118</v>
      </c>
      <c r="S1304" s="4">
        <v>121</v>
      </c>
    </row>
    <row r="1305" spans="1:22" s="10" customFormat="1" ht="51" customHeight="1">
      <c r="A1305" s="4">
        <v>1092</v>
      </c>
      <c r="B1305" s="5" t="s">
        <v>1486</v>
      </c>
      <c r="C1305" s="4" t="s">
        <v>1487</v>
      </c>
      <c r="D1305" s="2" t="s">
        <v>1486</v>
      </c>
      <c r="E1305" s="18" t="s">
        <v>28</v>
      </c>
      <c r="F1305" s="3">
        <f t="shared" si="101"/>
        <v>12</v>
      </c>
      <c r="G1305" s="1" t="s">
        <v>16</v>
      </c>
      <c r="H1305" s="3" t="s">
        <v>34</v>
      </c>
      <c r="I1305" s="3"/>
      <c r="J1305" s="5">
        <v>12</v>
      </c>
      <c r="K1305" s="13">
        <v>6324.9999999999991</v>
      </c>
      <c r="L1305" s="6">
        <f t="shared" si="102"/>
        <v>75899.999999999985</v>
      </c>
      <c r="M1305" s="4" t="s">
        <v>119</v>
      </c>
      <c r="N1305" s="1" t="s">
        <v>209</v>
      </c>
      <c r="O1305" s="1"/>
      <c r="R1305" s="10" t="s">
        <v>2118</v>
      </c>
      <c r="S1305" s="4">
        <v>122</v>
      </c>
    </row>
    <row r="1306" spans="1:22" s="10" customFormat="1" ht="51" customHeight="1">
      <c r="A1306" s="4">
        <v>1093</v>
      </c>
      <c r="B1306" s="5" t="s">
        <v>1570</v>
      </c>
      <c r="C1306" s="4" t="s">
        <v>1571</v>
      </c>
      <c r="D1306" s="2" t="s">
        <v>1570</v>
      </c>
      <c r="E1306" s="18" t="s">
        <v>28</v>
      </c>
      <c r="F1306" s="3">
        <f t="shared" si="101"/>
        <v>2</v>
      </c>
      <c r="G1306" s="1" t="s">
        <v>16</v>
      </c>
      <c r="H1306" s="3" t="s">
        <v>34</v>
      </c>
      <c r="I1306" s="13">
        <v>2</v>
      </c>
      <c r="J1306" s="5"/>
      <c r="K1306" s="13">
        <v>6839.28</v>
      </c>
      <c r="L1306" s="6">
        <f t="shared" si="102"/>
        <v>13678.56</v>
      </c>
      <c r="M1306" s="4" t="s">
        <v>119</v>
      </c>
      <c r="N1306" s="1" t="s">
        <v>209</v>
      </c>
      <c r="O1306" s="1"/>
      <c r="R1306" s="10" t="s">
        <v>2118</v>
      </c>
      <c r="S1306" s="4">
        <v>123</v>
      </c>
    </row>
    <row r="1307" spans="1:22" s="10" customFormat="1" ht="51" customHeight="1">
      <c r="A1307" s="4">
        <v>1094</v>
      </c>
      <c r="B1307" s="5" t="s">
        <v>1572</v>
      </c>
      <c r="C1307" s="4" t="s">
        <v>1573</v>
      </c>
      <c r="D1307" s="2" t="s">
        <v>1572</v>
      </c>
      <c r="E1307" s="18" t="s">
        <v>28</v>
      </c>
      <c r="F1307" s="3">
        <f t="shared" si="101"/>
        <v>2</v>
      </c>
      <c r="G1307" s="1" t="s">
        <v>16</v>
      </c>
      <c r="H1307" s="3" t="s">
        <v>34</v>
      </c>
      <c r="I1307" s="13">
        <v>2</v>
      </c>
      <c r="J1307" s="5"/>
      <c r="K1307" s="13">
        <v>20718.749999999996</v>
      </c>
      <c r="L1307" s="6">
        <f t="shared" si="102"/>
        <v>41437.499999999993</v>
      </c>
      <c r="M1307" s="4" t="s">
        <v>119</v>
      </c>
      <c r="N1307" s="1" t="s">
        <v>209</v>
      </c>
      <c r="O1307" s="1"/>
      <c r="R1307" s="10" t="s">
        <v>2118</v>
      </c>
      <c r="S1307" s="4">
        <v>124</v>
      </c>
    </row>
    <row r="1308" spans="1:22" s="10" customFormat="1" ht="51" customHeight="1">
      <c r="A1308" s="4">
        <v>1095</v>
      </c>
      <c r="B1308" s="5" t="s">
        <v>1520</v>
      </c>
      <c r="C1308" s="4" t="s">
        <v>1521</v>
      </c>
      <c r="D1308" s="2" t="s">
        <v>1520</v>
      </c>
      <c r="E1308" s="18" t="s">
        <v>28</v>
      </c>
      <c r="F1308" s="3">
        <f t="shared" si="101"/>
        <v>5</v>
      </c>
      <c r="G1308" s="1" t="s">
        <v>16</v>
      </c>
      <c r="H1308" s="3" t="s">
        <v>34</v>
      </c>
      <c r="I1308" s="3"/>
      <c r="J1308" s="5">
        <v>5</v>
      </c>
      <c r="K1308" s="13">
        <v>305.35000000000002</v>
      </c>
      <c r="L1308" s="6">
        <f t="shared" si="102"/>
        <v>1526.75</v>
      </c>
      <c r="M1308" s="4" t="s">
        <v>119</v>
      </c>
      <c r="N1308" s="1" t="s">
        <v>209</v>
      </c>
      <c r="O1308" s="1"/>
      <c r="R1308" s="10" t="s">
        <v>2118</v>
      </c>
      <c r="S1308" s="4">
        <v>125</v>
      </c>
    </row>
    <row r="1309" spans="1:22" s="10" customFormat="1" ht="51" customHeight="1">
      <c r="A1309" s="4">
        <v>1096</v>
      </c>
      <c r="B1309" s="5" t="s">
        <v>1646</v>
      </c>
      <c r="C1309" s="4" t="s">
        <v>1647</v>
      </c>
      <c r="D1309" s="2" t="s">
        <v>1646</v>
      </c>
      <c r="E1309" s="18" t="s">
        <v>28</v>
      </c>
      <c r="F1309" s="3">
        <f t="shared" si="101"/>
        <v>4</v>
      </c>
      <c r="G1309" s="1" t="s">
        <v>16</v>
      </c>
      <c r="H1309" s="3" t="s">
        <v>34</v>
      </c>
      <c r="I1309" s="13">
        <v>4</v>
      </c>
      <c r="J1309" s="5"/>
      <c r="K1309" s="13">
        <v>601.78</v>
      </c>
      <c r="L1309" s="6">
        <f t="shared" si="102"/>
        <v>2407.12</v>
      </c>
      <c r="M1309" s="4" t="s">
        <v>119</v>
      </c>
      <c r="N1309" s="1" t="s">
        <v>209</v>
      </c>
      <c r="O1309" s="1"/>
      <c r="R1309" s="10" t="s">
        <v>2118</v>
      </c>
      <c r="S1309" s="4">
        <v>126</v>
      </c>
    </row>
    <row r="1310" spans="1:22" s="10" customFormat="1" ht="51" customHeight="1">
      <c r="A1310" s="4">
        <v>1097</v>
      </c>
      <c r="B1310" s="5" t="s">
        <v>1648</v>
      </c>
      <c r="C1310" s="4" t="s">
        <v>1649</v>
      </c>
      <c r="D1310" s="2" t="s">
        <v>1648</v>
      </c>
      <c r="E1310" s="18" t="s">
        <v>28</v>
      </c>
      <c r="F1310" s="3">
        <f t="shared" si="101"/>
        <v>26</v>
      </c>
      <c r="G1310" s="1" t="s">
        <v>16</v>
      </c>
      <c r="H1310" s="3" t="s">
        <v>34</v>
      </c>
      <c r="I1310" s="13">
        <v>26</v>
      </c>
      <c r="J1310" s="5"/>
      <c r="K1310" s="13">
        <v>985.71</v>
      </c>
      <c r="L1310" s="6">
        <f t="shared" si="102"/>
        <v>25628.46</v>
      </c>
      <c r="M1310" s="4" t="s">
        <v>119</v>
      </c>
      <c r="N1310" s="1" t="s">
        <v>209</v>
      </c>
      <c r="O1310" s="1"/>
      <c r="R1310" s="10" t="s">
        <v>2118</v>
      </c>
      <c r="S1310" s="4">
        <v>127</v>
      </c>
    </row>
    <row r="1311" spans="1:22" s="10" customFormat="1" ht="51" customHeight="1">
      <c r="A1311" s="4">
        <v>1098</v>
      </c>
      <c r="B1311" s="5" t="s">
        <v>1522</v>
      </c>
      <c r="C1311" s="4" t="s">
        <v>1523</v>
      </c>
      <c r="D1311" s="2" t="s">
        <v>1522</v>
      </c>
      <c r="E1311" s="18" t="s">
        <v>28</v>
      </c>
      <c r="F1311" s="3">
        <f t="shared" si="101"/>
        <v>15</v>
      </c>
      <c r="G1311" s="1" t="s">
        <v>16</v>
      </c>
      <c r="H1311" s="3" t="s">
        <v>34</v>
      </c>
      <c r="I1311" s="13">
        <v>5</v>
      </c>
      <c r="J1311" s="5">
        <v>10</v>
      </c>
      <c r="K1311" s="13">
        <v>1605.35</v>
      </c>
      <c r="L1311" s="6">
        <f t="shared" si="102"/>
        <v>24080.25</v>
      </c>
      <c r="M1311" s="4" t="s">
        <v>119</v>
      </c>
      <c r="N1311" s="1" t="s">
        <v>209</v>
      </c>
      <c r="O1311" s="1"/>
      <c r="R1311" s="10" t="s">
        <v>2118</v>
      </c>
      <c r="S1311" s="4">
        <v>128</v>
      </c>
    </row>
    <row r="1312" spans="1:22" s="10" customFormat="1" ht="51" customHeight="1">
      <c r="A1312" s="4">
        <v>1099</v>
      </c>
      <c r="B1312" s="5" t="s">
        <v>1524</v>
      </c>
      <c r="C1312" s="4" t="s">
        <v>1525</v>
      </c>
      <c r="D1312" s="2" t="s">
        <v>1524</v>
      </c>
      <c r="E1312" s="18" t="s">
        <v>28</v>
      </c>
      <c r="F1312" s="3">
        <f t="shared" si="101"/>
        <v>10</v>
      </c>
      <c r="G1312" s="1" t="s">
        <v>16</v>
      </c>
      <c r="H1312" s="3" t="s">
        <v>34</v>
      </c>
      <c r="I1312" s="13"/>
      <c r="J1312" s="5">
        <v>10</v>
      </c>
      <c r="K1312" s="13">
        <v>2399.11</v>
      </c>
      <c r="L1312" s="6">
        <f t="shared" si="102"/>
        <v>23991.100000000002</v>
      </c>
      <c r="M1312" s="4" t="s">
        <v>119</v>
      </c>
      <c r="N1312" s="1" t="s">
        <v>209</v>
      </c>
      <c r="O1312" s="1"/>
      <c r="R1312" s="10" t="s">
        <v>2118</v>
      </c>
      <c r="S1312" s="4">
        <v>129</v>
      </c>
    </row>
    <row r="1313" spans="1:22" s="10" customFormat="1" ht="51" customHeight="1">
      <c r="A1313" s="4">
        <v>1100</v>
      </c>
      <c r="B1313" s="5" t="s">
        <v>1650</v>
      </c>
      <c r="C1313" s="4" t="s">
        <v>1651</v>
      </c>
      <c r="D1313" s="2" t="s">
        <v>1650</v>
      </c>
      <c r="E1313" s="18" t="s">
        <v>28</v>
      </c>
      <c r="F1313" s="3">
        <f t="shared" si="101"/>
        <v>10</v>
      </c>
      <c r="G1313" s="1" t="s">
        <v>16</v>
      </c>
      <c r="H1313" s="3" t="s">
        <v>34</v>
      </c>
      <c r="I1313" s="13">
        <v>10</v>
      </c>
      <c r="J1313" s="5"/>
      <c r="K1313" s="13">
        <v>3053.5714285714298</v>
      </c>
      <c r="L1313" s="6">
        <f t="shared" si="102"/>
        <v>30535.714285714297</v>
      </c>
      <c r="M1313" s="4" t="s">
        <v>119</v>
      </c>
      <c r="N1313" s="1" t="s">
        <v>209</v>
      </c>
      <c r="O1313" s="1"/>
      <c r="R1313" s="10" t="s">
        <v>2118</v>
      </c>
      <c r="S1313" s="4">
        <v>130</v>
      </c>
    </row>
    <row r="1314" spans="1:22" s="10" customFormat="1" ht="51" customHeight="1">
      <c r="A1314" s="4">
        <v>1101</v>
      </c>
      <c r="B1314" s="5" t="s">
        <v>1526</v>
      </c>
      <c r="C1314" s="4" t="s">
        <v>1527</v>
      </c>
      <c r="D1314" s="2" t="s">
        <v>1526</v>
      </c>
      <c r="E1314" s="18" t="s">
        <v>28</v>
      </c>
      <c r="F1314" s="3">
        <f t="shared" si="101"/>
        <v>14</v>
      </c>
      <c r="G1314" s="1" t="s">
        <v>16</v>
      </c>
      <c r="H1314" s="3" t="s">
        <v>34</v>
      </c>
      <c r="I1314" s="13">
        <v>2</v>
      </c>
      <c r="J1314" s="5">
        <v>12</v>
      </c>
      <c r="K1314" s="13">
        <v>4728.57</v>
      </c>
      <c r="L1314" s="6">
        <f t="shared" si="102"/>
        <v>66199.98</v>
      </c>
      <c r="M1314" s="4" t="s">
        <v>119</v>
      </c>
      <c r="N1314" s="1" t="s">
        <v>209</v>
      </c>
      <c r="O1314" s="1"/>
      <c r="R1314" s="10" t="s">
        <v>2118</v>
      </c>
      <c r="S1314" s="4">
        <v>131</v>
      </c>
    </row>
    <row r="1315" spans="1:22" s="10" customFormat="1" ht="51" customHeight="1">
      <c r="A1315" s="4">
        <v>1102</v>
      </c>
      <c r="B1315" s="5" t="s">
        <v>1652</v>
      </c>
      <c r="C1315" s="4" t="s">
        <v>1653</v>
      </c>
      <c r="D1315" s="2" t="s">
        <v>1652</v>
      </c>
      <c r="E1315" s="18" t="s">
        <v>28</v>
      </c>
      <c r="F1315" s="3">
        <f t="shared" si="101"/>
        <v>4</v>
      </c>
      <c r="G1315" s="1" t="s">
        <v>16</v>
      </c>
      <c r="H1315" s="3" t="s">
        <v>34</v>
      </c>
      <c r="I1315" s="13">
        <v>4</v>
      </c>
      <c r="J1315" s="5"/>
      <c r="K1315" s="13">
        <v>12727.6785714286</v>
      </c>
      <c r="L1315" s="6">
        <f t="shared" si="102"/>
        <v>50910.714285714399</v>
      </c>
      <c r="M1315" s="4" t="s">
        <v>119</v>
      </c>
      <c r="N1315" s="1" t="s">
        <v>209</v>
      </c>
      <c r="O1315" s="1"/>
      <c r="R1315" s="10" t="s">
        <v>2118</v>
      </c>
      <c r="S1315" s="4">
        <v>132</v>
      </c>
    </row>
    <row r="1316" spans="1:22" s="10" customFormat="1" ht="51" customHeight="1">
      <c r="A1316" s="4">
        <v>1103</v>
      </c>
      <c r="B1316" s="5" t="s">
        <v>1534</v>
      </c>
      <c r="C1316" s="4" t="s">
        <v>1535</v>
      </c>
      <c r="D1316" s="2" t="s">
        <v>1534</v>
      </c>
      <c r="E1316" s="18" t="s">
        <v>28</v>
      </c>
      <c r="F1316" s="3">
        <f t="shared" si="101"/>
        <v>4</v>
      </c>
      <c r="G1316" s="1" t="s">
        <v>16</v>
      </c>
      <c r="H1316" s="3" t="s">
        <v>34</v>
      </c>
      <c r="I1316" s="13">
        <v>4</v>
      </c>
      <c r="J1316" s="5"/>
      <c r="K1316" s="13">
        <v>1238.3900000000001</v>
      </c>
      <c r="L1316" s="6">
        <f t="shared" si="102"/>
        <v>4953.5600000000004</v>
      </c>
      <c r="M1316" s="4" t="s">
        <v>119</v>
      </c>
      <c r="N1316" s="1" t="s">
        <v>209</v>
      </c>
      <c r="O1316" s="1"/>
      <c r="R1316" s="10" t="s">
        <v>2118</v>
      </c>
      <c r="S1316" s="4">
        <v>133</v>
      </c>
    </row>
    <row r="1317" spans="1:22" s="10" customFormat="1" ht="51" customHeight="1">
      <c r="A1317" s="4">
        <v>1104</v>
      </c>
      <c r="B1317" s="5" t="s">
        <v>1624</v>
      </c>
      <c r="C1317" s="4" t="s">
        <v>1625</v>
      </c>
      <c r="D1317" s="2" t="s">
        <v>1624</v>
      </c>
      <c r="E1317" s="18" t="s">
        <v>28</v>
      </c>
      <c r="F1317" s="3">
        <f t="shared" si="101"/>
        <v>4</v>
      </c>
      <c r="G1317" s="1" t="s">
        <v>16</v>
      </c>
      <c r="H1317" s="3" t="s">
        <v>34</v>
      </c>
      <c r="I1317" s="13">
        <v>4</v>
      </c>
      <c r="J1317" s="5"/>
      <c r="K1317" s="13">
        <v>12727.67</v>
      </c>
      <c r="L1317" s="6">
        <f t="shared" si="102"/>
        <v>50910.68</v>
      </c>
      <c r="M1317" s="4" t="s">
        <v>119</v>
      </c>
      <c r="N1317" s="1" t="s">
        <v>209</v>
      </c>
      <c r="O1317" s="1"/>
      <c r="R1317" s="10" t="s">
        <v>2118</v>
      </c>
      <c r="S1317" s="4">
        <v>134</v>
      </c>
    </row>
    <row r="1318" spans="1:22" s="10" customFormat="1" ht="51" customHeight="1">
      <c r="A1318" s="4">
        <v>1105</v>
      </c>
      <c r="B1318" s="5" t="s">
        <v>1514</v>
      </c>
      <c r="C1318" s="4" t="s">
        <v>1515</v>
      </c>
      <c r="D1318" s="2" t="s">
        <v>1514</v>
      </c>
      <c r="E1318" s="18" t="s">
        <v>28</v>
      </c>
      <c r="F1318" s="3">
        <f t="shared" si="101"/>
        <v>8</v>
      </c>
      <c r="G1318" s="1" t="s">
        <v>16</v>
      </c>
      <c r="H1318" s="3" t="s">
        <v>34</v>
      </c>
      <c r="I1318" s="3"/>
      <c r="J1318" s="5">
        <v>8</v>
      </c>
      <c r="K1318" s="13">
        <v>23266.07</v>
      </c>
      <c r="L1318" s="6">
        <f t="shared" si="102"/>
        <v>186128.56</v>
      </c>
      <c r="M1318" s="4" t="s">
        <v>119</v>
      </c>
      <c r="N1318" s="1" t="s">
        <v>209</v>
      </c>
      <c r="O1318" s="1"/>
      <c r="R1318" s="10" t="s">
        <v>2118</v>
      </c>
      <c r="S1318" s="4">
        <v>135</v>
      </c>
    </row>
    <row r="1319" spans="1:22" s="10" customFormat="1" ht="51" customHeight="1">
      <c r="A1319" s="4">
        <v>1106</v>
      </c>
      <c r="B1319" s="5" t="s">
        <v>1574</v>
      </c>
      <c r="C1319" s="4" t="s">
        <v>1575</v>
      </c>
      <c r="D1319" s="2" t="s">
        <v>1574</v>
      </c>
      <c r="E1319" s="18" t="s">
        <v>28</v>
      </c>
      <c r="F1319" s="3">
        <f t="shared" si="101"/>
        <v>1</v>
      </c>
      <c r="G1319" s="1" t="s">
        <v>16</v>
      </c>
      <c r="H1319" s="3" t="s">
        <v>34</v>
      </c>
      <c r="I1319" s="13">
        <v>1</v>
      </c>
      <c r="J1319" s="5"/>
      <c r="K1319" s="13">
        <v>27627.67</v>
      </c>
      <c r="L1319" s="6">
        <f t="shared" si="102"/>
        <v>27627.67</v>
      </c>
      <c r="M1319" s="4" t="s">
        <v>119</v>
      </c>
      <c r="N1319" s="1" t="s">
        <v>209</v>
      </c>
      <c r="O1319" s="1"/>
      <c r="R1319" s="10" t="s">
        <v>2118</v>
      </c>
      <c r="S1319" s="4">
        <v>136</v>
      </c>
    </row>
    <row r="1320" spans="1:22" s="10" customFormat="1" ht="51" customHeight="1">
      <c r="A1320" s="4">
        <v>1107</v>
      </c>
      <c r="B1320" s="5" t="s">
        <v>1660</v>
      </c>
      <c r="C1320" s="4" t="s">
        <v>1661</v>
      </c>
      <c r="D1320" s="2" t="s">
        <v>1660</v>
      </c>
      <c r="E1320" s="18" t="s">
        <v>28</v>
      </c>
      <c r="F1320" s="3">
        <f t="shared" si="101"/>
        <v>2</v>
      </c>
      <c r="G1320" s="1" t="s">
        <v>16</v>
      </c>
      <c r="H1320" s="3" t="s">
        <v>34</v>
      </c>
      <c r="I1320" s="13">
        <v>2</v>
      </c>
      <c r="J1320" s="5"/>
      <c r="K1320" s="13">
        <v>15266.07</v>
      </c>
      <c r="L1320" s="6">
        <f t="shared" si="102"/>
        <v>30532.14</v>
      </c>
      <c r="M1320" s="4" t="s">
        <v>119</v>
      </c>
      <c r="N1320" s="1" t="s">
        <v>209</v>
      </c>
      <c r="O1320" s="1"/>
      <c r="R1320" s="10" t="s">
        <v>2118</v>
      </c>
      <c r="S1320" s="4">
        <v>137</v>
      </c>
    </row>
    <row r="1321" spans="1:22" s="10" customFormat="1" ht="51" customHeight="1">
      <c r="A1321" s="4">
        <v>1108</v>
      </c>
      <c r="B1321" s="5" t="s">
        <v>1444</v>
      </c>
      <c r="C1321" s="4" t="s">
        <v>1463</v>
      </c>
      <c r="D1321" s="29" t="s">
        <v>1444</v>
      </c>
      <c r="E1321" s="18" t="s">
        <v>28</v>
      </c>
      <c r="F1321" s="3">
        <f t="shared" si="101"/>
        <v>2</v>
      </c>
      <c r="G1321" s="1" t="s">
        <v>16</v>
      </c>
      <c r="H1321" s="3" t="s">
        <v>34</v>
      </c>
      <c r="I1321" s="3">
        <v>2</v>
      </c>
      <c r="J1321" s="3"/>
      <c r="K1321" s="6">
        <v>707419.64</v>
      </c>
      <c r="L1321" s="6">
        <f t="shared" si="102"/>
        <v>1414839.28</v>
      </c>
      <c r="M1321" s="13" t="s">
        <v>22</v>
      </c>
      <c r="N1321" s="1" t="s">
        <v>209</v>
      </c>
      <c r="O1321" s="1"/>
      <c r="Q1321" s="32"/>
      <c r="R1321" s="32" t="s">
        <v>3707</v>
      </c>
      <c r="S1321" s="4">
        <v>11</v>
      </c>
      <c r="T1321" s="32"/>
      <c r="U1321" s="32"/>
      <c r="V1321" s="32"/>
    </row>
    <row r="1322" spans="1:22" s="10" customFormat="1" ht="51" customHeight="1">
      <c r="A1322" s="4">
        <v>1109</v>
      </c>
      <c r="B1322" s="5" t="s">
        <v>1576</v>
      </c>
      <c r="C1322" s="4" t="s">
        <v>1577</v>
      </c>
      <c r="D1322" s="2" t="s">
        <v>1576</v>
      </c>
      <c r="E1322" s="18" t="s">
        <v>28</v>
      </c>
      <c r="F1322" s="3">
        <f t="shared" si="101"/>
        <v>8</v>
      </c>
      <c r="G1322" s="1" t="s">
        <v>16</v>
      </c>
      <c r="H1322" s="3" t="s">
        <v>34</v>
      </c>
      <c r="I1322" s="13">
        <v>8</v>
      </c>
      <c r="J1322" s="5"/>
      <c r="K1322" s="13">
        <v>3349.9999999999995</v>
      </c>
      <c r="L1322" s="6">
        <f t="shared" si="102"/>
        <v>26799.999999999996</v>
      </c>
      <c r="M1322" s="4" t="s">
        <v>119</v>
      </c>
      <c r="N1322" s="1" t="s">
        <v>209</v>
      </c>
      <c r="O1322" s="1"/>
      <c r="R1322" s="10" t="s">
        <v>2118</v>
      </c>
      <c r="S1322" s="4">
        <v>138</v>
      </c>
    </row>
    <row r="1323" spans="1:22" s="10" customFormat="1" ht="51" customHeight="1">
      <c r="A1323" s="4">
        <v>1110</v>
      </c>
      <c r="B1323" s="5" t="s">
        <v>1578</v>
      </c>
      <c r="C1323" s="4" t="s">
        <v>1579</v>
      </c>
      <c r="D1323" s="2" t="s">
        <v>1578</v>
      </c>
      <c r="E1323" s="18" t="s">
        <v>28</v>
      </c>
      <c r="F1323" s="3">
        <f t="shared" si="101"/>
        <v>1</v>
      </c>
      <c r="G1323" s="1" t="s">
        <v>16</v>
      </c>
      <c r="H1323" s="3" t="s">
        <v>34</v>
      </c>
      <c r="I1323" s="13">
        <v>1</v>
      </c>
      <c r="J1323" s="5"/>
      <c r="K1323" s="13">
        <v>4946.42</v>
      </c>
      <c r="L1323" s="6">
        <f t="shared" si="102"/>
        <v>4946.42</v>
      </c>
      <c r="M1323" s="4" t="s">
        <v>119</v>
      </c>
      <c r="N1323" s="1" t="s">
        <v>209</v>
      </c>
      <c r="O1323" s="1"/>
      <c r="R1323" s="10" t="s">
        <v>2118</v>
      </c>
      <c r="S1323" s="4">
        <v>139</v>
      </c>
    </row>
    <row r="1324" spans="1:22" s="10" customFormat="1" ht="51" customHeight="1">
      <c r="A1324" s="4">
        <v>1111</v>
      </c>
      <c r="B1324" s="5" t="s">
        <v>1439</v>
      </c>
      <c r="C1324" s="4" t="s">
        <v>1458</v>
      </c>
      <c r="D1324" s="29" t="s">
        <v>1439</v>
      </c>
      <c r="E1324" s="18" t="s">
        <v>28</v>
      </c>
      <c r="F1324" s="3">
        <f t="shared" si="101"/>
        <v>20</v>
      </c>
      <c r="G1324" s="1" t="s">
        <v>16</v>
      </c>
      <c r="H1324" s="3" t="s">
        <v>34</v>
      </c>
      <c r="I1324" s="3"/>
      <c r="J1324" s="3">
        <v>20</v>
      </c>
      <c r="K1324" s="6">
        <v>32358.93</v>
      </c>
      <c r="L1324" s="6">
        <f t="shared" si="102"/>
        <v>647178.6</v>
      </c>
      <c r="M1324" s="13" t="s">
        <v>22</v>
      </c>
      <c r="N1324" s="1" t="s">
        <v>209</v>
      </c>
      <c r="O1324" s="1"/>
      <c r="P1324" s="11"/>
      <c r="Q1324" s="32"/>
      <c r="R1324" s="32" t="s">
        <v>3707</v>
      </c>
      <c r="S1324" s="4">
        <v>12</v>
      </c>
      <c r="T1324" s="32"/>
      <c r="U1324" s="32"/>
      <c r="V1324" s="32"/>
    </row>
    <row r="1325" spans="1:22" s="10" customFormat="1" ht="51" customHeight="1">
      <c r="A1325" s="4">
        <v>1112</v>
      </c>
      <c r="B1325" s="5" t="s">
        <v>1492</v>
      </c>
      <c r="C1325" s="4" t="s">
        <v>1493</v>
      </c>
      <c r="D1325" s="2" t="s">
        <v>1492</v>
      </c>
      <c r="E1325" s="18" t="s">
        <v>28</v>
      </c>
      <c r="F1325" s="3">
        <f t="shared" si="101"/>
        <v>6</v>
      </c>
      <c r="G1325" s="1" t="s">
        <v>16</v>
      </c>
      <c r="H1325" s="3" t="s">
        <v>34</v>
      </c>
      <c r="I1325" s="3"/>
      <c r="J1325" s="5">
        <v>6</v>
      </c>
      <c r="K1325" s="13">
        <v>12727.67</v>
      </c>
      <c r="L1325" s="6">
        <f t="shared" si="102"/>
        <v>76366.02</v>
      </c>
      <c r="M1325" s="4" t="s">
        <v>119</v>
      </c>
      <c r="N1325" s="1" t="s">
        <v>209</v>
      </c>
      <c r="O1325" s="1"/>
      <c r="R1325" s="10" t="s">
        <v>2118</v>
      </c>
      <c r="S1325" s="4">
        <v>140</v>
      </c>
    </row>
    <row r="1326" spans="1:22" s="10" customFormat="1" ht="51" customHeight="1">
      <c r="A1326" s="4">
        <v>1113</v>
      </c>
      <c r="B1326" s="5" t="s">
        <v>1494</v>
      </c>
      <c r="C1326" s="4" t="s">
        <v>1495</v>
      </c>
      <c r="D1326" s="2" t="s">
        <v>1494</v>
      </c>
      <c r="E1326" s="18" t="s">
        <v>28</v>
      </c>
      <c r="F1326" s="3">
        <f t="shared" si="101"/>
        <v>5</v>
      </c>
      <c r="G1326" s="1" t="s">
        <v>16</v>
      </c>
      <c r="H1326" s="3" t="s">
        <v>34</v>
      </c>
      <c r="I1326" s="3"/>
      <c r="J1326" s="5">
        <v>5</v>
      </c>
      <c r="K1326" s="13">
        <v>14175.89</v>
      </c>
      <c r="L1326" s="6">
        <f t="shared" si="102"/>
        <v>70879.45</v>
      </c>
      <c r="M1326" s="4" t="s">
        <v>119</v>
      </c>
      <c r="N1326" s="1" t="s">
        <v>209</v>
      </c>
      <c r="O1326" s="1"/>
      <c r="R1326" s="10" t="s">
        <v>2118</v>
      </c>
      <c r="S1326" s="4">
        <v>141</v>
      </c>
    </row>
    <row r="1327" spans="1:22" s="10" customFormat="1" ht="51" customHeight="1">
      <c r="A1327" s="4">
        <v>1114</v>
      </c>
      <c r="B1327" s="5" t="s">
        <v>1488</v>
      </c>
      <c r="C1327" s="4" t="s">
        <v>1489</v>
      </c>
      <c r="D1327" s="2" t="s">
        <v>1488</v>
      </c>
      <c r="E1327" s="18" t="s">
        <v>28</v>
      </c>
      <c r="F1327" s="3">
        <f t="shared" si="101"/>
        <v>10</v>
      </c>
      <c r="G1327" s="1" t="s">
        <v>16</v>
      </c>
      <c r="H1327" s="3" t="s">
        <v>34</v>
      </c>
      <c r="I1327" s="3"/>
      <c r="J1327" s="5">
        <v>10</v>
      </c>
      <c r="K1327" s="13">
        <v>30532.14</v>
      </c>
      <c r="L1327" s="6">
        <f t="shared" si="102"/>
        <v>305321.40000000002</v>
      </c>
      <c r="M1327" s="4" t="s">
        <v>119</v>
      </c>
      <c r="N1327" s="1" t="s">
        <v>209</v>
      </c>
      <c r="O1327" s="1"/>
      <c r="R1327" s="10" t="s">
        <v>2118</v>
      </c>
      <c r="S1327" s="4">
        <v>142</v>
      </c>
    </row>
    <row r="1328" spans="1:22" s="10" customFormat="1" ht="51" customHeight="1">
      <c r="A1328" s="4">
        <v>1115</v>
      </c>
      <c r="B1328" s="5" t="s">
        <v>1580</v>
      </c>
      <c r="C1328" s="4" t="s">
        <v>1581</v>
      </c>
      <c r="D1328" s="2" t="s">
        <v>1580</v>
      </c>
      <c r="E1328" s="18" t="s">
        <v>28</v>
      </c>
      <c r="F1328" s="3">
        <f t="shared" si="101"/>
        <v>30</v>
      </c>
      <c r="G1328" s="1" t="s">
        <v>16</v>
      </c>
      <c r="H1328" s="3" t="s">
        <v>34</v>
      </c>
      <c r="I1328" s="13">
        <v>30</v>
      </c>
      <c r="J1328" s="5"/>
      <c r="K1328" s="13">
        <v>53074.1</v>
      </c>
      <c r="L1328" s="6">
        <f t="shared" si="102"/>
        <v>1592223</v>
      </c>
      <c r="M1328" s="4" t="s">
        <v>119</v>
      </c>
      <c r="N1328" s="1" t="s">
        <v>209</v>
      </c>
      <c r="O1328" s="1"/>
      <c r="R1328" s="10" t="s">
        <v>2118</v>
      </c>
      <c r="S1328" s="4">
        <v>143</v>
      </c>
    </row>
    <row r="1329" spans="1:19" s="10" customFormat="1" ht="51" customHeight="1">
      <c r="A1329" s="4">
        <v>1116</v>
      </c>
      <c r="B1329" s="5" t="s">
        <v>1490</v>
      </c>
      <c r="C1329" s="4" t="s">
        <v>1491</v>
      </c>
      <c r="D1329" s="2" t="s">
        <v>1490</v>
      </c>
      <c r="E1329" s="18" t="s">
        <v>28</v>
      </c>
      <c r="F1329" s="3">
        <f t="shared" si="101"/>
        <v>10</v>
      </c>
      <c r="G1329" s="1" t="s">
        <v>16</v>
      </c>
      <c r="H1329" s="3" t="s">
        <v>34</v>
      </c>
      <c r="I1329" s="3"/>
      <c r="J1329" s="5">
        <v>10</v>
      </c>
      <c r="K1329" s="13">
        <v>53074.1</v>
      </c>
      <c r="L1329" s="6">
        <f t="shared" si="102"/>
        <v>530741</v>
      </c>
      <c r="M1329" s="4" t="s">
        <v>119</v>
      </c>
      <c r="N1329" s="1" t="s">
        <v>209</v>
      </c>
      <c r="O1329" s="1"/>
      <c r="R1329" s="10" t="s">
        <v>2118</v>
      </c>
      <c r="S1329" s="4">
        <v>144</v>
      </c>
    </row>
    <row r="1330" spans="1:19" s="10" customFormat="1" ht="51" customHeight="1">
      <c r="A1330" s="4">
        <v>1117</v>
      </c>
      <c r="B1330" s="5" t="s">
        <v>1536</v>
      </c>
      <c r="C1330" s="4" t="s">
        <v>1537</v>
      </c>
      <c r="D1330" s="2" t="s">
        <v>1536</v>
      </c>
      <c r="E1330" s="18" t="s">
        <v>28</v>
      </c>
      <c r="F1330" s="3">
        <f t="shared" ref="F1330:F1361" si="103">I1330+J1330</f>
        <v>2</v>
      </c>
      <c r="G1330" s="1" t="s">
        <v>16</v>
      </c>
      <c r="H1330" s="3" t="s">
        <v>34</v>
      </c>
      <c r="I1330" s="13">
        <v>2</v>
      </c>
      <c r="J1330" s="5"/>
      <c r="K1330" s="13">
        <v>566.96</v>
      </c>
      <c r="L1330" s="6">
        <f t="shared" ref="L1330:L1361" si="104">F1330*K1330</f>
        <v>1133.92</v>
      </c>
      <c r="M1330" s="4" t="s">
        <v>119</v>
      </c>
      <c r="N1330" s="1" t="s">
        <v>209</v>
      </c>
      <c r="O1330" s="1"/>
      <c r="R1330" s="10" t="s">
        <v>2118</v>
      </c>
      <c r="S1330" s="4">
        <v>145</v>
      </c>
    </row>
    <row r="1331" spans="1:19" s="10" customFormat="1" ht="51" customHeight="1">
      <c r="A1331" s="4">
        <v>1118</v>
      </c>
      <c r="B1331" s="5" t="s">
        <v>1538</v>
      </c>
      <c r="C1331" s="4" t="s">
        <v>1539</v>
      </c>
      <c r="D1331" s="2" t="s">
        <v>1538</v>
      </c>
      <c r="E1331" s="18" t="s">
        <v>28</v>
      </c>
      <c r="F1331" s="3">
        <f t="shared" si="103"/>
        <v>10</v>
      </c>
      <c r="G1331" s="1" t="s">
        <v>16</v>
      </c>
      <c r="H1331" s="3" t="s">
        <v>34</v>
      </c>
      <c r="I1331" s="13">
        <v>10</v>
      </c>
      <c r="J1331" s="5"/>
      <c r="K1331" s="13">
        <v>802.68</v>
      </c>
      <c r="L1331" s="6">
        <f t="shared" si="104"/>
        <v>8026.7999999999993</v>
      </c>
      <c r="M1331" s="4" t="s">
        <v>119</v>
      </c>
      <c r="N1331" s="1" t="s">
        <v>209</v>
      </c>
      <c r="O1331" s="1"/>
      <c r="R1331" s="10" t="s">
        <v>2118</v>
      </c>
      <c r="S1331" s="4">
        <v>146</v>
      </c>
    </row>
    <row r="1332" spans="1:19" s="10" customFormat="1" ht="51" customHeight="1">
      <c r="A1332" s="4">
        <v>1119</v>
      </c>
      <c r="B1332" s="5" t="s">
        <v>1540</v>
      </c>
      <c r="C1332" s="4" t="s">
        <v>1541</v>
      </c>
      <c r="D1332" s="2" t="s">
        <v>1540</v>
      </c>
      <c r="E1332" s="18" t="s">
        <v>28</v>
      </c>
      <c r="F1332" s="3">
        <f t="shared" si="103"/>
        <v>8</v>
      </c>
      <c r="G1332" s="1" t="s">
        <v>16</v>
      </c>
      <c r="H1332" s="3" t="s">
        <v>34</v>
      </c>
      <c r="I1332" s="13">
        <v>8</v>
      </c>
      <c r="J1332" s="5"/>
      <c r="K1332" s="13">
        <v>985.71</v>
      </c>
      <c r="L1332" s="6">
        <f t="shared" si="104"/>
        <v>7885.68</v>
      </c>
      <c r="M1332" s="4" t="s">
        <v>119</v>
      </c>
      <c r="N1332" s="1" t="s">
        <v>209</v>
      </c>
      <c r="O1332" s="1"/>
      <c r="R1332" s="10" t="s">
        <v>2118</v>
      </c>
      <c r="S1332" s="4">
        <v>147</v>
      </c>
    </row>
    <row r="1333" spans="1:19" s="10" customFormat="1" ht="51" customHeight="1">
      <c r="A1333" s="4">
        <v>1120</v>
      </c>
      <c r="B1333" s="5" t="s">
        <v>1542</v>
      </c>
      <c r="C1333" s="4" t="s">
        <v>1543</v>
      </c>
      <c r="D1333" s="2" t="s">
        <v>1542</v>
      </c>
      <c r="E1333" s="18" t="s">
        <v>28</v>
      </c>
      <c r="F1333" s="3">
        <f t="shared" si="103"/>
        <v>24</v>
      </c>
      <c r="G1333" s="1" t="s">
        <v>16</v>
      </c>
      <c r="H1333" s="3" t="s">
        <v>34</v>
      </c>
      <c r="I1333" s="13">
        <v>24</v>
      </c>
      <c r="J1333" s="5"/>
      <c r="K1333" s="13">
        <v>1448.21</v>
      </c>
      <c r="L1333" s="6">
        <f t="shared" si="104"/>
        <v>34757.040000000001</v>
      </c>
      <c r="M1333" s="4" t="s">
        <v>119</v>
      </c>
      <c r="N1333" s="1" t="s">
        <v>209</v>
      </c>
      <c r="O1333" s="1"/>
      <c r="R1333" s="10" t="s">
        <v>2118</v>
      </c>
      <c r="S1333" s="4">
        <v>148</v>
      </c>
    </row>
    <row r="1334" spans="1:19" s="10" customFormat="1" ht="51" customHeight="1">
      <c r="A1334" s="4">
        <v>1121</v>
      </c>
      <c r="B1334" s="5" t="s">
        <v>1544</v>
      </c>
      <c r="C1334" s="4" t="s">
        <v>1545</v>
      </c>
      <c r="D1334" s="2" t="s">
        <v>1544</v>
      </c>
      <c r="E1334" s="18" t="s">
        <v>28</v>
      </c>
      <c r="F1334" s="3">
        <f t="shared" si="103"/>
        <v>10</v>
      </c>
      <c r="G1334" s="1" t="s">
        <v>16</v>
      </c>
      <c r="H1334" s="3" t="s">
        <v>34</v>
      </c>
      <c r="I1334" s="13">
        <v>10</v>
      </c>
      <c r="J1334" s="5"/>
      <c r="K1334" s="13">
        <v>2075.89</v>
      </c>
      <c r="L1334" s="6">
        <f t="shared" si="104"/>
        <v>20758.899999999998</v>
      </c>
      <c r="M1334" s="4" t="s">
        <v>119</v>
      </c>
      <c r="N1334" s="1" t="s">
        <v>209</v>
      </c>
      <c r="O1334" s="1"/>
      <c r="R1334" s="10" t="s">
        <v>2118</v>
      </c>
      <c r="S1334" s="4">
        <v>149</v>
      </c>
    </row>
    <row r="1335" spans="1:19" s="10" customFormat="1" ht="51" customHeight="1">
      <c r="A1335" s="4">
        <v>1122</v>
      </c>
      <c r="B1335" s="5" t="s">
        <v>1546</v>
      </c>
      <c r="C1335" s="4" t="s">
        <v>1547</v>
      </c>
      <c r="D1335" s="2" t="s">
        <v>1546</v>
      </c>
      <c r="E1335" s="18" t="s">
        <v>28</v>
      </c>
      <c r="F1335" s="3">
        <f t="shared" si="103"/>
        <v>14</v>
      </c>
      <c r="G1335" s="1" t="s">
        <v>16</v>
      </c>
      <c r="H1335" s="3" t="s">
        <v>34</v>
      </c>
      <c r="I1335" s="13">
        <v>14</v>
      </c>
      <c r="J1335" s="5"/>
      <c r="K1335" s="13">
        <v>2582.14</v>
      </c>
      <c r="L1335" s="6">
        <f t="shared" si="104"/>
        <v>36149.96</v>
      </c>
      <c r="M1335" s="4" t="s">
        <v>119</v>
      </c>
      <c r="N1335" s="1" t="s">
        <v>209</v>
      </c>
      <c r="O1335" s="1"/>
      <c r="R1335" s="10" t="s">
        <v>2118</v>
      </c>
      <c r="S1335" s="4">
        <v>150</v>
      </c>
    </row>
    <row r="1336" spans="1:19" s="10" customFormat="1" ht="51" customHeight="1">
      <c r="A1336" s="4">
        <v>1123</v>
      </c>
      <c r="B1336" s="5" t="s">
        <v>1548</v>
      </c>
      <c r="C1336" s="4" t="s">
        <v>1549</v>
      </c>
      <c r="D1336" s="2" t="s">
        <v>1548</v>
      </c>
      <c r="E1336" s="18" t="s">
        <v>28</v>
      </c>
      <c r="F1336" s="3">
        <f t="shared" si="103"/>
        <v>8</v>
      </c>
      <c r="G1336" s="1" t="s">
        <v>16</v>
      </c>
      <c r="H1336" s="3" t="s">
        <v>34</v>
      </c>
      <c r="I1336" s="13">
        <v>8</v>
      </c>
      <c r="J1336" s="5"/>
      <c r="K1336" s="13">
        <v>2765.17</v>
      </c>
      <c r="L1336" s="6">
        <f t="shared" si="104"/>
        <v>22121.360000000001</v>
      </c>
      <c r="M1336" s="4" t="s">
        <v>119</v>
      </c>
      <c r="N1336" s="1" t="s">
        <v>209</v>
      </c>
      <c r="O1336" s="1"/>
      <c r="R1336" s="10" t="s">
        <v>2118</v>
      </c>
      <c r="S1336" s="4">
        <v>151</v>
      </c>
    </row>
    <row r="1337" spans="1:19" s="10" customFormat="1" ht="51" customHeight="1">
      <c r="A1337" s="4">
        <v>1124</v>
      </c>
      <c r="B1337" s="5" t="s">
        <v>1550</v>
      </c>
      <c r="C1337" s="4" t="s">
        <v>1551</v>
      </c>
      <c r="D1337" s="2" t="s">
        <v>1550</v>
      </c>
      <c r="E1337" s="18" t="s">
        <v>28</v>
      </c>
      <c r="F1337" s="3">
        <f t="shared" si="103"/>
        <v>11</v>
      </c>
      <c r="G1337" s="1" t="s">
        <v>16</v>
      </c>
      <c r="H1337" s="3" t="s">
        <v>34</v>
      </c>
      <c r="I1337" s="13">
        <v>11</v>
      </c>
      <c r="J1337" s="5"/>
      <c r="K1337" s="13">
        <v>3489.28</v>
      </c>
      <c r="L1337" s="6">
        <f t="shared" si="104"/>
        <v>38382.080000000002</v>
      </c>
      <c r="M1337" s="4" t="s">
        <v>119</v>
      </c>
      <c r="N1337" s="1" t="s">
        <v>209</v>
      </c>
      <c r="O1337" s="1"/>
      <c r="R1337" s="10" t="s">
        <v>2118</v>
      </c>
      <c r="S1337" s="4">
        <v>152</v>
      </c>
    </row>
    <row r="1338" spans="1:19" s="10" customFormat="1" ht="51" customHeight="1">
      <c r="A1338" s="4">
        <v>1125</v>
      </c>
      <c r="B1338" s="5" t="s">
        <v>1552</v>
      </c>
      <c r="C1338" s="4" t="s">
        <v>1553</v>
      </c>
      <c r="D1338" s="2" t="s">
        <v>1552</v>
      </c>
      <c r="E1338" s="18" t="s">
        <v>28</v>
      </c>
      <c r="F1338" s="3">
        <f t="shared" si="103"/>
        <v>12</v>
      </c>
      <c r="G1338" s="1" t="s">
        <v>16</v>
      </c>
      <c r="H1338" s="3" t="s">
        <v>34</v>
      </c>
      <c r="I1338" s="13">
        <v>12</v>
      </c>
      <c r="J1338" s="5"/>
      <c r="K1338" s="13">
        <v>4291.96</v>
      </c>
      <c r="L1338" s="6">
        <f t="shared" si="104"/>
        <v>51503.520000000004</v>
      </c>
      <c r="M1338" s="4" t="s">
        <v>119</v>
      </c>
      <c r="N1338" s="1" t="s">
        <v>209</v>
      </c>
      <c r="O1338" s="1"/>
      <c r="R1338" s="10" t="s">
        <v>2118</v>
      </c>
      <c r="S1338" s="4">
        <v>153</v>
      </c>
    </row>
    <row r="1339" spans="1:19" s="10" customFormat="1" ht="51" customHeight="1">
      <c r="A1339" s="4">
        <v>1126</v>
      </c>
      <c r="B1339" s="5" t="s">
        <v>1554</v>
      </c>
      <c r="C1339" s="4" t="s">
        <v>1555</v>
      </c>
      <c r="D1339" s="2" t="s">
        <v>1554</v>
      </c>
      <c r="E1339" s="18" t="s">
        <v>28</v>
      </c>
      <c r="F1339" s="3">
        <f t="shared" si="103"/>
        <v>4</v>
      </c>
      <c r="G1339" s="1" t="s">
        <v>16</v>
      </c>
      <c r="H1339" s="3" t="s">
        <v>34</v>
      </c>
      <c r="I1339" s="13">
        <v>4</v>
      </c>
      <c r="J1339" s="5"/>
      <c r="K1339" s="13">
        <v>5888.39</v>
      </c>
      <c r="L1339" s="6">
        <f t="shared" si="104"/>
        <v>23553.56</v>
      </c>
      <c r="M1339" s="4" t="s">
        <v>119</v>
      </c>
      <c r="N1339" s="1" t="s">
        <v>209</v>
      </c>
      <c r="O1339" s="1"/>
      <c r="R1339" s="10" t="s">
        <v>2118</v>
      </c>
      <c r="S1339" s="4">
        <v>154</v>
      </c>
    </row>
    <row r="1340" spans="1:19" s="10" customFormat="1" ht="51" customHeight="1">
      <c r="A1340" s="4">
        <v>1127</v>
      </c>
      <c r="B1340" s="5" t="s">
        <v>1556</v>
      </c>
      <c r="C1340" s="4" t="s">
        <v>1557</v>
      </c>
      <c r="D1340" s="2" t="s">
        <v>1556</v>
      </c>
      <c r="E1340" s="18" t="s">
        <v>28</v>
      </c>
      <c r="F1340" s="3">
        <f t="shared" si="103"/>
        <v>12</v>
      </c>
      <c r="G1340" s="1" t="s">
        <v>16</v>
      </c>
      <c r="H1340" s="3" t="s">
        <v>34</v>
      </c>
      <c r="I1340" s="13">
        <v>12</v>
      </c>
      <c r="J1340" s="5"/>
      <c r="K1340" s="13">
        <v>7126.78</v>
      </c>
      <c r="L1340" s="6">
        <f t="shared" si="104"/>
        <v>85521.36</v>
      </c>
      <c r="M1340" s="4" t="s">
        <v>119</v>
      </c>
      <c r="N1340" s="1" t="s">
        <v>209</v>
      </c>
      <c r="O1340" s="1"/>
      <c r="R1340" s="10" t="s">
        <v>2118</v>
      </c>
      <c r="S1340" s="4">
        <v>155</v>
      </c>
    </row>
    <row r="1341" spans="1:19" s="10" customFormat="1" ht="51" customHeight="1">
      <c r="A1341" s="4">
        <v>1128</v>
      </c>
      <c r="B1341" s="5" t="s">
        <v>1558</v>
      </c>
      <c r="C1341" s="4" t="s">
        <v>1559</v>
      </c>
      <c r="D1341" s="2" t="s">
        <v>1558</v>
      </c>
      <c r="E1341" s="18" t="s">
        <v>28</v>
      </c>
      <c r="F1341" s="3">
        <f t="shared" si="103"/>
        <v>3</v>
      </c>
      <c r="G1341" s="1" t="s">
        <v>16</v>
      </c>
      <c r="H1341" s="3" t="s">
        <v>34</v>
      </c>
      <c r="I1341" s="13">
        <v>3</v>
      </c>
      <c r="J1341" s="5"/>
      <c r="K1341" s="13">
        <v>8723.2099999999991</v>
      </c>
      <c r="L1341" s="6">
        <f t="shared" si="104"/>
        <v>26169.629999999997</v>
      </c>
      <c r="M1341" s="4" t="s">
        <v>119</v>
      </c>
      <c r="N1341" s="1" t="s">
        <v>209</v>
      </c>
      <c r="O1341" s="1"/>
      <c r="R1341" s="10" t="s">
        <v>2118</v>
      </c>
      <c r="S1341" s="4">
        <v>156</v>
      </c>
    </row>
    <row r="1342" spans="1:19" s="10" customFormat="1" ht="51" customHeight="1">
      <c r="A1342" s="4">
        <v>1129</v>
      </c>
      <c r="B1342" s="5" t="s">
        <v>1560</v>
      </c>
      <c r="C1342" s="4" t="s">
        <v>1561</v>
      </c>
      <c r="D1342" s="2" t="s">
        <v>1560</v>
      </c>
      <c r="E1342" s="18" t="s">
        <v>28</v>
      </c>
      <c r="F1342" s="3">
        <f t="shared" si="103"/>
        <v>2</v>
      </c>
      <c r="G1342" s="1" t="s">
        <v>16</v>
      </c>
      <c r="H1342" s="3" t="s">
        <v>34</v>
      </c>
      <c r="I1342" s="13">
        <v>2</v>
      </c>
      <c r="J1342" s="5"/>
      <c r="K1342" s="13">
        <v>10032.14</v>
      </c>
      <c r="L1342" s="6">
        <f t="shared" si="104"/>
        <v>20064.28</v>
      </c>
      <c r="M1342" s="4" t="s">
        <v>119</v>
      </c>
      <c r="N1342" s="1" t="s">
        <v>209</v>
      </c>
      <c r="O1342" s="1"/>
      <c r="R1342" s="10" t="s">
        <v>2118</v>
      </c>
      <c r="S1342" s="4">
        <v>157</v>
      </c>
    </row>
    <row r="1343" spans="1:19" s="10" customFormat="1" ht="51" customHeight="1">
      <c r="A1343" s="4">
        <v>1130</v>
      </c>
      <c r="B1343" s="5" t="s">
        <v>1474</v>
      </c>
      <c r="C1343" s="4" t="s">
        <v>1475</v>
      </c>
      <c r="D1343" s="2" t="s">
        <v>1474</v>
      </c>
      <c r="E1343" s="18" t="s">
        <v>28</v>
      </c>
      <c r="F1343" s="3">
        <f t="shared" si="103"/>
        <v>22</v>
      </c>
      <c r="G1343" s="1" t="s">
        <v>16</v>
      </c>
      <c r="H1343" s="3" t="s">
        <v>34</v>
      </c>
      <c r="I1343" s="13">
        <v>17</v>
      </c>
      <c r="J1343" s="5">
        <v>5</v>
      </c>
      <c r="K1343" s="13">
        <v>11270.53</v>
      </c>
      <c r="L1343" s="6">
        <f t="shared" si="104"/>
        <v>247951.66</v>
      </c>
      <c r="M1343" s="4" t="s">
        <v>119</v>
      </c>
      <c r="N1343" s="1" t="s">
        <v>209</v>
      </c>
      <c r="O1343" s="1"/>
      <c r="R1343" s="10" t="s">
        <v>2118</v>
      </c>
      <c r="S1343" s="4">
        <v>158</v>
      </c>
    </row>
    <row r="1344" spans="1:19" s="10" customFormat="1" ht="51" customHeight="1">
      <c r="A1344" s="4">
        <v>1131</v>
      </c>
      <c r="B1344" s="5" t="s">
        <v>1476</v>
      </c>
      <c r="C1344" s="4" t="s">
        <v>1477</v>
      </c>
      <c r="D1344" s="2" t="s">
        <v>1476</v>
      </c>
      <c r="E1344" s="18" t="s">
        <v>28</v>
      </c>
      <c r="F1344" s="3">
        <f t="shared" si="103"/>
        <v>2</v>
      </c>
      <c r="G1344" s="1" t="s">
        <v>16</v>
      </c>
      <c r="H1344" s="3" t="s">
        <v>34</v>
      </c>
      <c r="I1344" s="3"/>
      <c r="J1344" s="5">
        <v>2</v>
      </c>
      <c r="K1344" s="13">
        <v>16723.21</v>
      </c>
      <c r="L1344" s="6">
        <f t="shared" si="104"/>
        <v>33446.42</v>
      </c>
      <c r="M1344" s="4" t="s">
        <v>119</v>
      </c>
      <c r="N1344" s="1" t="s">
        <v>209</v>
      </c>
      <c r="O1344" s="1"/>
      <c r="R1344" s="10" t="s">
        <v>2118</v>
      </c>
      <c r="S1344" s="4">
        <v>160</v>
      </c>
    </row>
    <row r="1345" spans="1:19" s="10" customFormat="1" ht="51" customHeight="1">
      <c r="A1345" s="4">
        <v>1132</v>
      </c>
      <c r="B1345" s="5" t="s">
        <v>1478</v>
      </c>
      <c r="C1345" s="4" t="s">
        <v>1479</v>
      </c>
      <c r="D1345" s="2" t="s">
        <v>1478</v>
      </c>
      <c r="E1345" s="18" t="s">
        <v>28</v>
      </c>
      <c r="F1345" s="3">
        <f t="shared" si="103"/>
        <v>25</v>
      </c>
      <c r="G1345" s="1" t="s">
        <v>16</v>
      </c>
      <c r="H1345" s="3" t="s">
        <v>34</v>
      </c>
      <c r="I1345" s="13">
        <v>15</v>
      </c>
      <c r="J1345" s="5">
        <v>10</v>
      </c>
      <c r="K1345" s="13">
        <v>19627.669999999998</v>
      </c>
      <c r="L1345" s="6">
        <f t="shared" si="104"/>
        <v>490691.74999999994</v>
      </c>
      <c r="M1345" s="4" t="s">
        <v>119</v>
      </c>
      <c r="N1345" s="1" t="s">
        <v>209</v>
      </c>
      <c r="O1345" s="1"/>
      <c r="R1345" s="10" t="s">
        <v>2118</v>
      </c>
      <c r="S1345" s="4">
        <v>161</v>
      </c>
    </row>
    <row r="1346" spans="1:19" s="10" customFormat="1" ht="51" customHeight="1">
      <c r="A1346" s="4">
        <v>1133</v>
      </c>
      <c r="B1346" s="5" t="s">
        <v>1480</v>
      </c>
      <c r="C1346" s="4" t="s">
        <v>1481</v>
      </c>
      <c r="D1346" s="2" t="s">
        <v>1480</v>
      </c>
      <c r="E1346" s="18" t="s">
        <v>28</v>
      </c>
      <c r="F1346" s="3">
        <f t="shared" si="103"/>
        <v>27</v>
      </c>
      <c r="G1346" s="1" t="s">
        <v>16</v>
      </c>
      <c r="H1346" s="3" t="s">
        <v>34</v>
      </c>
      <c r="I1346" s="13">
        <v>17</v>
      </c>
      <c r="J1346" s="5">
        <v>10</v>
      </c>
      <c r="K1346" s="13">
        <v>30532.14</v>
      </c>
      <c r="L1346" s="6">
        <f t="shared" si="104"/>
        <v>824367.78</v>
      </c>
      <c r="M1346" s="4" t="s">
        <v>119</v>
      </c>
      <c r="N1346" s="1" t="s">
        <v>209</v>
      </c>
      <c r="O1346" s="1"/>
      <c r="R1346" s="10" t="s">
        <v>2118</v>
      </c>
      <c r="S1346" s="4">
        <v>163</v>
      </c>
    </row>
    <row r="1347" spans="1:19" s="10" customFormat="1" ht="51" customHeight="1">
      <c r="A1347" s="4">
        <v>1134</v>
      </c>
      <c r="B1347" s="5" t="s">
        <v>1482</v>
      </c>
      <c r="C1347" s="4" t="s">
        <v>1483</v>
      </c>
      <c r="D1347" s="2" t="s">
        <v>1482</v>
      </c>
      <c r="E1347" s="18" t="s">
        <v>28</v>
      </c>
      <c r="F1347" s="3">
        <f t="shared" si="103"/>
        <v>40</v>
      </c>
      <c r="G1347" s="1" t="s">
        <v>16</v>
      </c>
      <c r="H1347" s="3" t="s">
        <v>34</v>
      </c>
      <c r="I1347" s="13">
        <v>30</v>
      </c>
      <c r="J1347" s="5">
        <v>10</v>
      </c>
      <c r="K1347" s="13">
        <v>45074.999999999993</v>
      </c>
      <c r="L1347" s="6">
        <f t="shared" si="104"/>
        <v>1802999.9999999998</v>
      </c>
      <c r="M1347" s="4" t="s">
        <v>119</v>
      </c>
      <c r="N1347" s="1" t="s">
        <v>209</v>
      </c>
      <c r="O1347" s="1"/>
      <c r="R1347" s="10" t="s">
        <v>2118</v>
      </c>
      <c r="S1347" s="4">
        <v>165</v>
      </c>
    </row>
    <row r="1348" spans="1:19" s="10" customFormat="1" ht="51" customHeight="1">
      <c r="A1348" s="4">
        <v>1135</v>
      </c>
      <c r="B1348" s="5" t="s">
        <v>1562</v>
      </c>
      <c r="C1348" s="4" t="s">
        <v>1563</v>
      </c>
      <c r="D1348" s="2" t="s">
        <v>1562</v>
      </c>
      <c r="E1348" s="18" t="s">
        <v>28</v>
      </c>
      <c r="F1348" s="3">
        <f t="shared" si="103"/>
        <v>3</v>
      </c>
      <c r="G1348" s="1" t="s">
        <v>16</v>
      </c>
      <c r="H1348" s="3" t="s">
        <v>34</v>
      </c>
      <c r="I1348" s="13">
        <v>3</v>
      </c>
      <c r="J1348" s="5"/>
      <c r="K1348" s="13">
        <v>53074.11</v>
      </c>
      <c r="L1348" s="6">
        <f t="shared" si="104"/>
        <v>159222.33000000002</v>
      </c>
      <c r="M1348" s="4" t="s">
        <v>119</v>
      </c>
      <c r="N1348" s="1" t="s">
        <v>209</v>
      </c>
      <c r="O1348" s="1"/>
      <c r="R1348" s="10" t="s">
        <v>2118</v>
      </c>
      <c r="S1348" s="4">
        <v>167</v>
      </c>
    </row>
    <row r="1349" spans="1:19" s="10" customFormat="1" ht="51" customHeight="1">
      <c r="A1349" s="4">
        <v>1136</v>
      </c>
      <c r="B1349" s="5" t="s">
        <v>1502</v>
      </c>
      <c r="C1349" s="4" t="s">
        <v>1503</v>
      </c>
      <c r="D1349" s="2" t="s">
        <v>1502</v>
      </c>
      <c r="E1349" s="18" t="s">
        <v>28</v>
      </c>
      <c r="F1349" s="3">
        <f t="shared" si="103"/>
        <v>4</v>
      </c>
      <c r="G1349" s="1" t="s">
        <v>16</v>
      </c>
      <c r="H1349" s="3" t="s">
        <v>34</v>
      </c>
      <c r="I1349" s="3"/>
      <c r="J1349" s="5">
        <v>4</v>
      </c>
      <c r="K1349" s="13">
        <v>22541.96</v>
      </c>
      <c r="L1349" s="6">
        <f t="shared" si="104"/>
        <v>90167.84</v>
      </c>
      <c r="M1349" s="4" t="s">
        <v>119</v>
      </c>
      <c r="N1349" s="1" t="s">
        <v>209</v>
      </c>
      <c r="O1349" s="1"/>
      <c r="R1349" s="10" t="s">
        <v>2118</v>
      </c>
      <c r="S1349" s="4">
        <v>168</v>
      </c>
    </row>
    <row r="1350" spans="1:19" s="10" customFormat="1" ht="51" customHeight="1">
      <c r="A1350" s="4">
        <v>1137</v>
      </c>
      <c r="B1350" s="5" t="s">
        <v>1498</v>
      </c>
      <c r="C1350" s="4" t="s">
        <v>1499</v>
      </c>
      <c r="D1350" s="2" t="s">
        <v>1498</v>
      </c>
      <c r="E1350" s="18" t="s">
        <v>28</v>
      </c>
      <c r="F1350" s="3">
        <f t="shared" si="103"/>
        <v>4</v>
      </c>
      <c r="G1350" s="1" t="s">
        <v>16</v>
      </c>
      <c r="H1350" s="3" t="s">
        <v>34</v>
      </c>
      <c r="I1350" s="3"/>
      <c r="J1350" s="5">
        <v>4</v>
      </c>
      <c r="K1350" s="13">
        <v>34536.6</v>
      </c>
      <c r="L1350" s="6">
        <f t="shared" si="104"/>
        <v>138146.4</v>
      </c>
      <c r="M1350" s="4" t="s">
        <v>119</v>
      </c>
      <c r="N1350" s="1" t="s">
        <v>209</v>
      </c>
      <c r="O1350" s="1"/>
      <c r="R1350" s="10" t="s">
        <v>2118</v>
      </c>
      <c r="S1350" s="4">
        <v>169</v>
      </c>
    </row>
    <row r="1351" spans="1:19" s="10" customFormat="1" ht="51" customHeight="1">
      <c r="A1351" s="4">
        <v>1138</v>
      </c>
      <c r="B1351" s="5" t="s">
        <v>1582</v>
      </c>
      <c r="C1351" s="4" t="s">
        <v>1583</v>
      </c>
      <c r="D1351" s="2" t="s">
        <v>1582</v>
      </c>
      <c r="E1351" s="18" t="s">
        <v>28</v>
      </c>
      <c r="F1351" s="3">
        <f t="shared" si="103"/>
        <v>2</v>
      </c>
      <c r="G1351" s="1" t="s">
        <v>16</v>
      </c>
      <c r="H1351" s="3" t="s">
        <v>34</v>
      </c>
      <c r="I1351" s="13">
        <v>2</v>
      </c>
      <c r="J1351" s="5"/>
      <c r="K1351" s="13">
        <v>7850.89</v>
      </c>
      <c r="L1351" s="6">
        <f t="shared" si="104"/>
        <v>15701.78</v>
      </c>
      <c r="M1351" s="4" t="s">
        <v>119</v>
      </c>
      <c r="N1351" s="1" t="s">
        <v>209</v>
      </c>
      <c r="O1351" s="1"/>
      <c r="R1351" s="10" t="s">
        <v>2118</v>
      </c>
      <c r="S1351" s="4">
        <v>170</v>
      </c>
    </row>
    <row r="1352" spans="1:19" s="10" customFormat="1" ht="51" customHeight="1">
      <c r="A1352" s="4">
        <v>1139</v>
      </c>
      <c r="B1352" s="5" t="s">
        <v>1584</v>
      </c>
      <c r="C1352" s="4" t="s">
        <v>1585</v>
      </c>
      <c r="D1352" s="2" t="s">
        <v>1584</v>
      </c>
      <c r="E1352" s="18" t="s">
        <v>28</v>
      </c>
      <c r="F1352" s="3">
        <f t="shared" si="103"/>
        <v>4</v>
      </c>
      <c r="G1352" s="1" t="s">
        <v>16</v>
      </c>
      <c r="H1352" s="3" t="s">
        <v>34</v>
      </c>
      <c r="I1352" s="13">
        <v>4</v>
      </c>
      <c r="J1352" s="5"/>
      <c r="K1352" s="13">
        <v>50160.71</v>
      </c>
      <c r="L1352" s="6">
        <f t="shared" si="104"/>
        <v>200642.84</v>
      </c>
      <c r="M1352" s="4" t="s">
        <v>119</v>
      </c>
      <c r="N1352" s="1" t="s">
        <v>209</v>
      </c>
      <c r="O1352" s="1"/>
      <c r="R1352" s="10" t="s">
        <v>2118</v>
      </c>
      <c r="S1352" s="4">
        <v>171</v>
      </c>
    </row>
    <row r="1353" spans="1:19" s="10" customFormat="1" ht="51" customHeight="1">
      <c r="A1353" s="4">
        <v>1140</v>
      </c>
      <c r="B1353" s="5" t="s">
        <v>1586</v>
      </c>
      <c r="C1353" s="4" t="s">
        <v>1587</v>
      </c>
      <c r="D1353" s="2" t="s">
        <v>1586</v>
      </c>
      <c r="E1353" s="18" t="s">
        <v>28</v>
      </c>
      <c r="F1353" s="3">
        <f t="shared" si="103"/>
        <v>2</v>
      </c>
      <c r="G1353" s="1" t="s">
        <v>16</v>
      </c>
      <c r="H1353" s="3" t="s">
        <v>34</v>
      </c>
      <c r="I1353" s="13">
        <v>2</v>
      </c>
      <c r="J1353" s="5"/>
      <c r="K1353" s="13">
        <v>71969.64</v>
      </c>
      <c r="L1353" s="6">
        <f t="shared" si="104"/>
        <v>143939.28</v>
      </c>
      <c r="M1353" s="4" t="s">
        <v>119</v>
      </c>
      <c r="N1353" s="1" t="s">
        <v>209</v>
      </c>
      <c r="O1353" s="1"/>
      <c r="R1353" s="10" t="s">
        <v>2118</v>
      </c>
      <c r="S1353" s="4">
        <v>172</v>
      </c>
    </row>
    <row r="1354" spans="1:19" s="10" customFormat="1" ht="51" customHeight="1">
      <c r="A1354" s="4">
        <v>1141</v>
      </c>
      <c r="B1354" s="5" t="s">
        <v>1500</v>
      </c>
      <c r="C1354" s="4" t="s">
        <v>1501</v>
      </c>
      <c r="D1354" s="2" t="s">
        <v>1500</v>
      </c>
      <c r="E1354" s="18" t="s">
        <v>28</v>
      </c>
      <c r="F1354" s="3">
        <f t="shared" si="103"/>
        <v>4</v>
      </c>
      <c r="G1354" s="1" t="s">
        <v>16</v>
      </c>
      <c r="H1354" s="3" t="s">
        <v>34</v>
      </c>
      <c r="I1354" s="3"/>
      <c r="J1354" s="5">
        <v>4</v>
      </c>
      <c r="K1354" s="13">
        <v>145386.6</v>
      </c>
      <c r="L1354" s="6">
        <f t="shared" si="104"/>
        <v>581546.4</v>
      </c>
      <c r="M1354" s="4" t="s">
        <v>119</v>
      </c>
      <c r="N1354" s="1" t="s">
        <v>209</v>
      </c>
      <c r="O1354" s="1"/>
      <c r="R1354" s="10" t="s">
        <v>2118</v>
      </c>
      <c r="S1354" s="4">
        <v>173</v>
      </c>
    </row>
    <row r="1355" spans="1:19" s="10" customFormat="1" ht="51" customHeight="1">
      <c r="A1355" s="4">
        <v>1142</v>
      </c>
      <c r="B1355" s="5" t="s">
        <v>1564</v>
      </c>
      <c r="C1355" s="4" t="s">
        <v>1565</v>
      </c>
      <c r="D1355" s="2" t="s">
        <v>1564</v>
      </c>
      <c r="E1355" s="18" t="s">
        <v>28</v>
      </c>
      <c r="F1355" s="3">
        <f t="shared" si="103"/>
        <v>4</v>
      </c>
      <c r="G1355" s="1" t="s">
        <v>16</v>
      </c>
      <c r="H1355" s="3" t="s">
        <v>34</v>
      </c>
      <c r="I1355" s="13">
        <v>4</v>
      </c>
      <c r="J1355" s="5"/>
      <c r="K1355" s="13">
        <v>2041.07</v>
      </c>
      <c r="L1355" s="6">
        <f t="shared" si="104"/>
        <v>8164.28</v>
      </c>
      <c r="M1355" s="4" t="s">
        <v>119</v>
      </c>
      <c r="N1355" s="1" t="s">
        <v>209</v>
      </c>
      <c r="O1355" s="1"/>
      <c r="R1355" s="10" t="s">
        <v>2118</v>
      </c>
      <c r="S1355" s="4">
        <v>174</v>
      </c>
    </row>
    <row r="1356" spans="1:19" s="10" customFormat="1" ht="51" customHeight="1">
      <c r="A1356" s="4">
        <v>1143</v>
      </c>
      <c r="B1356" s="5" t="s">
        <v>1566</v>
      </c>
      <c r="C1356" s="4" t="s">
        <v>1567</v>
      </c>
      <c r="D1356" s="2" t="s">
        <v>1566</v>
      </c>
      <c r="E1356" s="18" t="s">
        <v>28</v>
      </c>
      <c r="F1356" s="3">
        <f t="shared" si="103"/>
        <v>6</v>
      </c>
      <c r="G1356" s="1" t="s">
        <v>16</v>
      </c>
      <c r="H1356" s="3" t="s">
        <v>34</v>
      </c>
      <c r="I1356" s="13">
        <v>6</v>
      </c>
      <c r="J1356" s="5"/>
      <c r="K1356" s="13">
        <v>4579.46</v>
      </c>
      <c r="L1356" s="6">
        <f t="shared" si="104"/>
        <v>27476.760000000002</v>
      </c>
      <c r="M1356" s="4" t="s">
        <v>119</v>
      </c>
      <c r="N1356" s="1" t="s">
        <v>209</v>
      </c>
      <c r="O1356" s="1"/>
      <c r="R1356" s="10" t="s">
        <v>2118</v>
      </c>
      <c r="S1356" s="4">
        <v>175</v>
      </c>
    </row>
    <row r="1357" spans="1:19" s="10" customFormat="1" ht="51" customHeight="1">
      <c r="A1357" s="4">
        <v>1144</v>
      </c>
      <c r="B1357" s="5" t="s">
        <v>1568</v>
      </c>
      <c r="C1357" s="4" t="s">
        <v>1569</v>
      </c>
      <c r="D1357" s="2" t="s">
        <v>1568</v>
      </c>
      <c r="E1357" s="18" t="s">
        <v>28</v>
      </c>
      <c r="F1357" s="3">
        <f t="shared" si="103"/>
        <v>1</v>
      </c>
      <c r="G1357" s="1" t="s">
        <v>16</v>
      </c>
      <c r="H1357" s="3" t="s">
        <v>34</v>
      </c>
      <c r="I1357" s="13">
        <v>1</v>
      </c>
      <c r="J1357" s="5"/>
      <c r="K1357" s="13">
        <v>5452.67</v>
      </c>
      <c r="L1357" s="6">
        <f t="shared" si="104"/>
        <v>5452.67</v>
      </c>
      <c r="M1357" s="4" t="s">
        <v>119</v>
      </c>
      <c r="N1357" s="1" t="s">
        <v>209</v>
      </c>
      <c r="O1357" s="1"/>
      <c r="R1357" s="10" t="s">
        <v>2118</v>
      </c>
      <c r="S1357" s="4">
        <v>176</v>
      </c>
    </row>
    <row r="1358" spans="1:19" s="10" customFormat="1" ht="51" customHeight="1">
      <c r="A1358" s="4">
        <v>1145</v>
      </c>
      <c r="B1358" s="5" t="s">
        <v>1630</v>
      </c>
      <c r="C1358" s="4" t="s">
        <v>1631</v>
      </c>
      <c r="D1358" s="2" t="s">
        <v>1630</v>
      </c>
      <c r="E1358" s="18" t="s">
        <v>28</v>
      </c>
      <c r="F1358" s="3">
        <f t="shared" si="103"/>
        <v>12</v>
      </c>
      <c r="G1358" s="1" t="s">
        <v>16</v>
      </c>
      <c r="H1358" s="3" t="s">
        <v>34</v>
      </c>
      <c r="I1358" s="13">
        <v>12</v>
      </c>
      <c r="J1358" s="5"/>
      <c r="K1358" s="13">
        <v>21372.32</v>
      </c>
      <c r="L1358" s="6">
        <f t="shared" si="104"/>
        <v>256467.84</v>
      </c>
      <c r="M1358" s="4" t="s">
        <v>119</v>
      </c>
      <c r="N1358" s="1" t="s">
        <v>209</v>
      </c>
      <c r="O1358" s="1"/>
      <c r="R1358" s="10" t="s">
        <v>2118</v>
      </c>
      <c r="S1358" s="4">
        <v>177</v>
      </c>
    </row>
    <row r="1359" spans="1:19" s="10" customFormat="1" ht="51" customHeight="1">
      <c r="A1359" s="4">
        <v>1146</v>
      </c>
      <c r="B1359" s="5" t="s">
        <v>1628</v>
      </c>
      <c r="C1359" s="4" t="s">
        <v>1629</v>
      </c>
      <c r="D1359" s="2" t="s">
        <v>1628</v>
      </c>
      <c r="E1359" s="18" t="s">
        <v>28</v>
      </c>
      <c r="F1359" s="3">
        <f t="shared" si="103"/>
        <v>16</v>
      </c>
      <c r="G1359" s="1" t="s">
        <v>16</v>
      </c>
      <c r="H1359" s="3" t="s">
        <v>34</v>
      </c>
      <c r="I1359" s="13">
        <v>16</v>
      </c>
      <c r="J1359" s="5"/>
      <c r="K1359" s="13">
        <v>7999.11</v>
      </c>
      <c r="L1359" s="6">
        <f t="shared" si="104"/>
        <v>127985.76</v>
      </c>
      <c r="M1359" s="4" t="s">
        <v>119</v>
      </c>
      <c r="N1359" s="1" t="s">
        <v>209</v>
      </c>
      <c r="O1359" s="1"/>
      <c r="R1359" s="10" t="s">
        <v>2118</v>
      </c>
      <c r="S1359" s="4">
        <v>178</v>
      </c>
    </row>
    <row r="1360" spans="1:19" s="10" customFormat="1" ht="51" customHeight="1">
      <c r="A1360" s="4">
        <v>1147</v>
      </c>
      <c r="B1360" s="5" t="s">
        <v>1632</v>
      </c>
      <c r="C1360" s="4" t="s">
        <v>1633</v>
      </c>
      <c r="D1360" s="2" t="s">
        <v>1632</v>
      </c>
      <c r="E1360" s="18" t="s">
        <v>28</v>
      </c>
      <c r="F1360" s="3">
        <f t="shared" si="103"/>
        <v>1</v>
      </c>
      <c r="G1360" s="1" t="s">
        <v>16</v>
      </c>
      <c r="H1360" s="3" t="s">
        <v>34</v>
      </c>
      <c r="I1360" s="13">
        <v>1</v>
      </c>
      <c r="J1360" s="5"/>
      <c r="K1360" s="13">
        <v>17813.39</v>
      </c>
      <c r="L1360" s="6">
        <f t="shared" si="104"/>
        <v>17813.39</v>
      </c>
      <c r="M1360" s="4" t="s">
        <v>119</v>
      </c>
      <c r="N1360" s="1" t="s">
        <v>209</v>
      </c>
      <c r="O1360" s="1"/>
      <c r="R1360" s="10" t="s">
        <v>2118</v>
      </c>
      <c r="S1360" s="4">
        <v>179</v>
      </c>
    </row>
    <row r="1361" spans="1:22" s="10" customFormat="1" ht="51" customHeight="1">
      <c r="A1361" s="4">
        <v>1148</v>
      </c>
      <c r="B1361" s="5" t="s">
        <v>1516</v>
      </c>
      <c r="C1361" s="4" t="s">
        <v>1517</v>
      </c>
      <c r="D1361" s="2" t="s">
        <v>1516</v>
      </c>
      <c r="E1361" s="18" t="s">
        <v>28</v>
      </c>
      <c r="F1361" s="3">
        <f t="shared" si="103"/>
        <v>10</v>
      </c>
      <c r="G1361" s="1" t="s">
        <v>16</v>
      </c>
      <c r="H1361" s="3" t="s">
        <v>34</v>
      </c>
      <c r="I1361" s="3"/>
      <c r="J1361" s="5">
        <v>10</v>
      </c>
      <c r="K1361" s="13">
        <v>283.92</v>
      </c>
      <c r="L1361" s="6">
        <f t="shared" si="104"/>
        <v>2839.2000000000003</v>
      </c>
      <c r="M1361" s="4" t="s">
        <v>119</v>
      </c>
      <c r="N1361" s="1" t="s">
        <v>209</v>
      </c>
      <c r="O1361" s="1"/>
      <c r="R1361" s="10" t="s">
        <v>2118</v>
      </c>
      <c r="S1361" s="4">
        <v>180</v>
      </c>
    </row>
    <row r="1362" spans="1:22" s="10" customFormat="1" ht="51" customHeight="1">
      <c r="A1362" s="4">
        <v>1149</v>
      </c>
      <c r="B1362" s="5" t="s">
        <v>1518</v>
      </c>
      <c r="C1362" s="4" t="s">
        <v>1519</v>
      </c>
      <c r="D1362" s="2" t="s">
        <v>1518</v>
      </c>
      <c r="E1362" s="18" t="s">
        <v>28</v>
      </c>
      <c r="F1362" s="3">
        <f t="shared" ref="F1362:F1393" si="105">I1362+J1362</f>
        <v>2</v>
      </c>
      <c r="G1362" s="1" t="s">
        <v>16</v>
      </c>
      <c r="H1362" s="3" t="s">
        <v>34</v>
      </c>
      <c r="I1362" s="3"/>
      <c r="J1362" s="5">
        <v>2</v>
      </c>
      <c r="K1362" s="13">
        <v>724.1</v>
      </c>
      <c r="L1362" s="6">
        <f t="shared" ref="L1362:L1393" si="106">F1362*K1362</f>
        <v>1448.2</v>
      </c>
      <c r="M1362" s="4" t="s">
        <v>119</v>
      </c>
      <c r="N1362" s="1" t="s">
        <v>209</v>
      </c>
      <c r="O1362" s="1"/>
      <c r="R1362" s="10" t="s">
        <v>2118</v>
      </c>
      <c r="S1362" s="4">
        <v>181</v>
      </c>
    </row>
    <row r="1363" spans="1:22" s="10" customFormat="1" ht="51" customHeight="1">
      <c r="A1363" s="4">
        <v>1150</v>
      </c>
      <c r="B1363" s="5" t="s">
        <v>1634</v>
      </c>
      <c r="C1363" s="4" t="s">
        <v>1635</v>
      </c>
      <c r="D1363" s="2" t="s">
        <v>1634</v>
      </c>
      <c r="E1363" s="18" t="s">
        <v>28</v>
      </c>
      <c r="F1363" s="3">
        <f t="shared" si="105"/>
        <v>2</v>
      </c>
      <c r="G1363" s="1" t="s">
        <v>16</v>
      </c>
      <c r="H1363" s="3" t="s">
        <v>34</v>
      </c>
      <c r="I1363" s="13">
        <v>2</v>
      </c>
      <c r="J1363" s="5"/>
      <c r="K1363" s="13">
        <v>2799.9999999999995</v>
      </c>
      <c r="L1363" s="6">
        <f t="shared" si="106"/>
        <v>5599.9999999999991</v>
      </c>
      <c r="M1363" s="4" t="s">
        <v>119</v>
      </c>
      <c r="N1363" s="1" t="s">
        <v>209</v>
      </c>
      <c r="O1363" s="1"/>
      <c r="R1363" s="10" t="s">
        <v>2118</v>
      </c>
      <c r="S1363" s="4">
        <v>182</v>
      </c>
    </row>
    <row r="1364" spans="1:22" s="10" customFormat="1" ht="51" customHeight="1">
      <c r="A1364" s="4">
        <v>1151</v>
      </c>
      <c r="B1364" s="5" t="s">
        <v>1636</v>
      </c>
      <c r="C1364" s="4" t="s">
        <v>1637</v>
      </c>
      <c r="D1364" s="2" t="s">
        <v>1636</v>
      </c>
      <c r="E1364" s="18" t="s">
        <v>28</v>
      </c>
      <c r="F1364" s="3">
        <f t="shared" si="105"/>
        <v>4</v>
      </c>
      <c r="G1364" s="1" t="s">
        <v>16</v>
      </c>
      <c r="H1364" s="3" t="s">
        <v>34</v>
      </c>
      <c r="I1364" s="13">
        <v>4</v>
      </c>
      <c r="J1364" s="5"/>
      <c r="K1364" s="13">
        <v>4544.6400000000003</v>
      </c>
      <c r="L1364" s="6">
        <f t="shared" si="106"/>
        <v>18178.560000000001</v>
      </c>
      <c r="M1364" s="4" t="s">
        <v>119</v>
      </c>
      <c r="N1364" s="1" t="s">
        <v>209</v>
      </c>
      <c r="O1364" s="1"/>
      <c r="R1364" s="10" t="s">
        <v>2118</v>
      </c>
      <c r="S1364" s="4">
        <v>183</v>
      </c>
    </row>
    <row r="1365" spans="1:22" s="10" customFormat="1" ht="51" customHeight="1">
      <c r="A1365" s="4">
        <v>1152</v>
      </c>
      <c r="B1365" s="5" t="s">
        <v>1654</v>
      </c>
      <c r="C1365" s="4" t="s">
        <v>1655</v>
      </c>
      <c r="D1365" s="2" t="s">
        <v>1654</v>
      </c>
      <c r="E1365" s="18" t="s">
        <v>28</v>
      </c>
      <c r="F1365" s="3">
        <f t="shared" si="105"/>
        <v>10</v>
      </c>
      <c r="G1365" s="1" t="s">
        <v>16</v>
      </c>
      <c r="H1365" s="3" t="s">
        <v>34</v>
      </c>
      <c r="I1365" s="13">
        <v>10</v>
      </c>
      <c r="J1365" s="5"/>
      <c r="K1365" s="13">
        <v>6760.71</v>
      </c>
      <c r="L1365" s="6">
        <f t="shared" si="106"/>
        <v>67607.100000000006</v>
      </c>
      <c r="M1365" s="4" t="s">
        <v>119</v>
      </c>
      <c r="N1365" s="1" t="s">
        <v>209</v>
      </c>
      <c r="O1365" s="1"/>
      <c r="R1365" s="10" t="s">
        <v>2118</v>
      </c>
      <c r="S1365" s="4">
        <v>184</v>
      </c>
    </row>
    <row r="1366" spans="1:22" s="10" customFormat="1" ht="51" customHeight="1">
      <c r="A1366" s="4">
        <v>1153</v>
      </c>
      <c r="B1366" s="5" t="s">
        <v>1656</v>
      </c>
      <c r="C1366" s="4" t="s">
        <v>1657</v>
      </c>
      <c r="D1366" s="2" t="s">
        <v>1656</v>
      </c>
      <c r="E1366" s="18" t="s">
        <v>28</v>
      </c>
      <c r="F1366" s="3">
        <f t="shared" si="105"/>
        <v>10</v>
      </c>
      <c r="G1366" s="1" t="s">
        <v>16</v>
      </c>
      <c r="H1366" s="3" t="s">
        <v>34</v>
      </c>
      <c r="I1366" s="13">
        <v>10</v>
      </c>
      <c r="J1366" s="5"/>
      <c r="K1366" s="13">
        <v>8366.0709999999999</v>
      </c>
      <c r="L1366" s="6">
        <f t="shared" si="106"/>
        <v>83660.709999999992</v>
      </c>
      <c r="M1366" s="4" t="s">
        <v>119</v>
      </c>
      <c r="N1366" s="1" t="s">
        <v>209</v>
      </c>
      <c r="O1366" s="1"/>
      <c r="R1366" s="10" t="s">
        <v>2118</v>
      </c>
      <c r="S1366" s="4">
        <v>185</v>
      </c>
    </row>
    <row r="1367" spans="1:22" s="10" customFormat="1" ht="51" customHeight="1">
      <c r="A1367" s="4">
        <v>1154</v>
      </c>
      <c r="B1367" s="43" t="s">
        <v>1472</v>
      </c>
      <c r="C1367" s="18" t="s">
        <v>1473</v>
      </c>
      <c r="D1367" s="2" t="s">
        <v>1472</v>
      </c>
      <c r="E1367" s="4" t="s">
        <v>28</v>
      </c>
      <c r="F1367" s="3">
        <f t="shared" si="105"/>
        <v>10</v>
      </c>
      <c r="G1367" s="1" t="s">
        <v>16</v>
      </c>
      <c r="H1367" s="3" t="s">
        <v>34</v>
      </c>
      <c r="I1367" s="6"/>
      <c r="J1367" s="13">
        <v>10</v>
      </c>
      <c r="K1367" s="13">
        <v>541.07000000000005</v>
      </c>
      <c r="L1367" s="6">
        <f t="shared" si="106"/>
        <v>5410.7000000000007</v>
      </c>
      <c r="M1367" s="4" t="s">
        <v>119</v>
      </c>
      <c r="N1367" s="1" t="s">
        <v>209</v>
      </c>
      <c r="O1367" s="1"/>
      <c r="R1367" s="10" t="s">
        <v>2118</v>
      </c>
      <c r="S1367" s="4">
        <v>186</v>
      </c>
    </row>
    <row r="1368" spans="1:22" s="10" customFormat="1" ht="51" customHeight="1">
      <c r="A1368" s="4">
        <v>1155</v>
      </c>
      <c r="B1368" s="5" t="s">
        <v>1530</v>
      </c>
      <c r="C1368" s="4" t="s">
        <v>1531</v>
      </c>
      <c r="D1368" s="2" t="s">
        <v>1530</v>
      </c>
      <c r="E1368" s="18" t="s">
        <v>28</v>
      </c>
      <c r="F1368" s="3">
        <f t="shared" si="105"/>
        <v>4</v>
      </c>
      <c r="G1368" s="1" t="s">
        <v>16</v>
      </c>
      <c r="H1368" s="3" t="s">
        <v>34</v>
      </c>
      <c r="I1368" s="13"/>
      <c r="J1368" s="5">
        <v>4</v>
      </c>
      <c r="K1368" s="13">
        <v>5016.07</v>
      </c>
      <c r="L1368" s="6">
        <f t="shared" si="106"/>
        <v>20064.28</v>
      </c>
      <c r="M1368" s="4" t="s">
        <v>119</v>
      </c>
      <c r="N1368" s="1" t="s">
        <v>209</v>
      </c>
      <c r="O1368" s="1"/>
      <c r="R1368" s="10" t="s">
        <v>2118</v>
      </c>
      <c r="S1368" s="4">
        <v>187</v>
      </c>
    </row>
    <row r="1369" spans="1:22" s="10" customFormat="1" ht="51" customHeight="1">
      <c r="A1369" s="4">
        <v>1156</v>
      </c>
      <c r="B1369" s="5" t="s">
        <v>1528</v>
      </c>
      <c r="C1369" s="4" t="s">
        <v>1529</v>
      </c>
      <c r="D1369" s="2" t="s">
        <v>1528</v>
      </c>
      <c r="E1369" s="18" t="s">
        <v>28</v>
      </c>
      <c r="F1369" s="3">
        <f t="shared" si="105"/>
        <v>10</v>
      </c>
      <c r="G1369" s="1" t="s">
        <v>16</v>
      </c>
      <c r="H1369" s="3" t="s">
        <v>34</v>
      </c>
      <c r="I1369" s="13"/>
      <c r="J1369" s="5">
        <v>10</v>
      </c>
      <c r="K1369" s="13">
        <v>6254.46</v>
      </c>
      <c r="L1369" s="6">
        <f t="shared" si="106"/>
        <v>62544.6</v>
      </c>
      <c r="M1369" s="4" t="s">
        <v>119</v>
      </c>
      <c r="N1369" s="1" t="s">
        <v>209</v>
      </c>
      <c r="O1369" s="1"/>
      <c r="R1369" s="10" t="s">
        <v>2118</v>
      </c>
      <c r="S1369" s="4">
        <v>188</v>
      </c>
    </row>
    <row r="1370" spans="1:22" s="10" customFormat="1" ht="51" customHeight="1">
      <c r="A1370" s="4">
        <v>1157</v>
      </c>
      <c r="B1370" s="5" t="s">
        <v>1608</v>
      </c>
      <c r="C1370" s="4" t="s">
        <v>1609</v>
      </c>
      <c r="D1370" s="2" t="s">
        <v>1608</v>
      </c>
      <c r="E1370" s="18" t="s">
        <v>28</v>
      </c>
      <c r="F1370" s="3">
        <f t="shared" si="105"/>
        <v>2</v>
      </c>
      <c r="G1370" s="1" t="s">
        <v>16</v>
      </c>
      <c r="H1370" s="3" t="s">
        <v>34</v>
      </c>
      <c r="I1370" s="13">
        <v>2</v>
      </c>
      <c r="J1370" s="5"/>
      <c r="K1370" s="13">
        <v>8723.2099999999991</v>
      </c>
      <c r="L1370" s="6">
        <f t="shared" si="106"/>
        <v>17446.419999999998</v>
      </c>
      <c r="M1370" s="4" t="s">
        <v>119</v>
      </c>
      <c r="N1370" s="1" t="s">
        <v>209</v>
      </c>
      <c r="O1370" s="1"/>
      <c r="R1370" s="10" t="s">
        <v>2118</v>
      </c>
      <c r="S1370" s="4">
        <v>189</v>
      </c>
    </row>
    <row r="1371" spans="1:22" s="10" customFormat="1" ht="51" customHeight="1">
      <c r="A1371" s="4">
        <v>1158</v>
      </c>
      <c r="B1371" s="5" t="s">
        <v>1440</v>
      </c>
      <c r="C1371" s="4" t="s">
        <v>1459</v>
      </c>
      <c r="D1371" s="2" t="s">
        <v>1440</v>
      </c>
      <c r="E1371" s="18" t="s">
        <v>28</v>
      </c>
      <c r="F1371" s="3">
        <f t="shared" si="105"/>
        <v>8</v>
      </c>
      <c r="G1371" s="1" t="s">
        <v>16</v>
      </c>
      <c r="H1371" s="3" t="s">
        <v>34</v>
      </c>
      <c r="I1371" s="13">
        <f>7+1</f>
        <v>8</v>
      </c>
      <c r="J1371" s="5"/>
      <c r="K1371" s="13">
        <v>11046.43</v>
      </c>
      <c r="L1371" s="6">
        <f t="shared" si="106"/>
        <v>88371.44</v>
      </c>
      <c r="M1371" s="4" t="s">
        <v>119</v>
      </c>
      <c r="N1371" s="1" t="s">
        <v>209</v>
      </c>
      <c r="O1371" s="1">
        <v>13</v>
      </c>
      <c r="P1371" s="10" t="s">
        <v>2015</v>
      </c>
      <c r="R1371" s="10" t="s">
        <v>2118</v>
      </c>
      <c r="S1371" s="4">
        <v>190</v>
      </c>
    </row>
    <row r="1372" spans="1:22" s="10" customFormat="1" ht="51" customHeight="1">
      <c r="A1372" s="4">
        <v>1159</v>
      </c>
      <c r="B1372" s="5" t="s">
        <v>1588</v>
      </c>
      <c r="C1372" s="4" t="s">
        <v>1589</v>
      </c>
      <c r="D1372" s="2" t="s">
        <v>1588</v>
      </c>
      <c r="E1372" s="18" t="s">
        <v>28</v>
      </c>
      <c r="F1372" s="3">
        <f t="shared" si="105"/>
        <v>2</v>
      </c>
      <c r="G1372" s="1" t="s">
        <v>16</v>
      </c>
      <c r="H1372" s="3" t="s">
        <v>34</v>
      </c>
      <c r="I1372" s="13">
        <v>2</v>
      </c>
      <c r="J1372" s="5"/>
      <c r="K1372" s="13">
        <v>3236.6</v>
      </c>
      <c r="L1372" s="6">
        <f t="shared" si="106"/>
        <v>6473.2</v>
      </c>
      <c r="M1372" s="4" t="s">
        <v>119</v>
      </c>
      <c r="N1372" s="1" t="s">
        <v>209</v>
      </c>
      <c r="O1372" s="1"/>
      <c r="R1372" s="10" t="s">
        <v>2118</v>
      </c>
      <c r="S1372" s="4">
        <v>191</v>
      </c>
    </row>
    <row r="1373" spans="1:22" s="10" customFormat="1" ht="51" customHeight="1">
      <c r="A1373" s="4">
        <v>1160</v>
      </c>
      <c r="B1373" s="5" t="s">
        <v>1590</v>
      </c>
      <c r="C1373" s="4" t="s">
        <v>1591</v>
      </c>
      <c r="D1373" s="2" t="s">
        <v>1590</v>
      </c>
      <c r="E1373" s="18" t="s">
        <v>28</v>
      </c>
      <c r="F1373" s="3">
        <f t="shared" si="105"/>
        <v>2</v>
      </c>
      <c r="G1373" s="1" t="s">
        <v>16</v>
      </c>
      <c r="H1373" s="3" t="s">
        <v>34</v>
      </c>
      <c r="I1373" s="13">
        <v>2</v>
      </c>
      <c r="J1373" s="5"/>
      <c r="K1373" s="13">
        <v>14175.89</v>
      </c>
      <c r="L1373" s="6">
        <f t="shared" si="106"/>
        <v>28351.78</v>
      </c>
      <c r="M1373" s="4" t="s">
        <v>119</v>
      </c>
      <c r="N1373" s="1" t="s">
        <v>209</v>
      </c>
      <c r="O1373" s="1"/>
      <c r="R1373" s="10" t="s">
        <v>2118</v>
      </c>
      <c r="S1373" s="4">
        <v>192</v>
      </c>
    </row>
    <row r="1374" spans="1:22" s="10" customFormat="1" ht="51" customHeight="1">
      <c r="A1374" s="4">
        <v>1161</v>
      </c>
      <c r="B1374" s="5" t="s">
        <v>1510</v>
      </c>
      <c r="C1374" s="4" t="s">
        <v>1511</v>
      </c>
      <c r="D1374" s="2" t="s">
        <v>1510</v>
      </c>
      <c r="E1374" s="18" t="s">
        <v>28</v>
      </c>
      <c r="F1374" s="3">
        <f t="shared" si="105"/>
        <v>4</v>
      </c>
      <c r="G1374" s="1" t="s">
        <v>16</v>
      </c>
      <c r="H1374" s="3" t="s">
        <v>34</v>
      </c>
      <c r="I1374" s="3"/>
      <c r="J1374" s="5">
        <v>4</v>
      </c>
      <c r="K1374" s="13">
        <v>14175.89</v>
      </c>
      <c r="L1374" s="6">
        <f t="shared" si="106"/>
        <v>56703.56</v>
      </c>
      <c r="M1374" s="4" t="s">
        <v>119</v>
      </c>
      <c r="N1374" s="1" t="s">
        <v>209</v>
      </c>
      <c r="O1374" s="1"/>
      <c r="R1374" s="10" t="s">
        <v>2118</v>
      </c>
      <c r="S1374" s="4">
        <v>193</v>
      </c>
    </row>
    <row r="1375" spans="1:22" s="10" customFormat="1" ht="51" customHeight="1">
      <c r="A1375" s="4">
        <v>1162</v>
      </c>
      <c r="B1375" s="5" t="s">
        <v>1445</v>
      </c>
      <c r="C1375" s="4" t="s">
        <v>1464</v>
      </c>
      <c r="D1375" s="29" t="s">
        <v>1445</v>
      </c>
      <c r="E1375" s="18" t="s">
        <v>28</v>
      </c>
      <c r="F1375" s="3">
        <f t="shared" si="105"/>
        <v>15</v>
      </c>
      <c r="G1375" s="1" t="s">
        <v>16</v>
      </c>
      <c r="H1375" s="3" t="s">
        <v>34</v>
      </c>
      <c r="I1375" s="3">
        <v>15</v>
      </c>
      <c r="J1375" s="3"/>
      <c r="K1375" s="6">
        <v>146843.75</v>
      </c>
      <c r="L1375" s="6">
        <f t="shared" si="106"/>
        <v>2202656.25</v>
      </c>
      <c r="M1375" s="13" t="s">
        <v>22</v>
      </c>
      <c r="N1375" s="1" t="s">
        <v>209</v>
      </c>
      <c r="O1375" s="1"/>
      <c r="Q1375" s="32"/>
      <c r="R1375" s="32" t="s">
        <v>3707</v>
      </c>
      <c r="S1375" s="4">
        <v>14</v>
      </c>
      <c r="T1375" s="32"/>
      <c r="U1375" s="32"/>
      <c r="V1375" s="32"/>
    </row>
    <row r="1376" spans="1:22" s="10" customFormat="1" ht="51" customHeight="1">
      <c r="A1376" s="4">
        <v>1163</v>
      </c>
      <c r="B1376" s="5" t="s">
        <v>1662</v>
      </c>
      <c r="C1376" s="4" t="s">
        <v>1663</v>
      </c>
      <c r="D1376" s="2" t="s">
        <v>1662</v>
      </c>
      <c r="E1376" s="18" t="s">
        <v>28</v>
      </c>
      <c r="F1376" s="3">
        <f t="shared" si="105"/>
        <v>2</v>
      </c>
      <c r="G1376" s="1" t="s">
        <v>16</v>
      </c>
      <c r="H1376" s="3" t="s">
        <v>34</v>
      </c>
      <c r="I1376" s="13">
        <v>2</v>
      </c>
      <c r="J1376" s="5"/>
      <c r="K1376" s="13">
        <v>62521.42</v>
      </c>
      <c r="L1376" s="6">
        <f t="shared" si="106"/>
        <v>125042.84</v>
      </c>
      <c r="M1376" s="4" t="s">
        <v>119</v>
      </c>
      <c r="N1376" s="1" t="s">
        <v>209</v>
      </c>
      <c r="O1376" s="1"/>
      <c r="R1376" s="10" t="s">
        <v>2118</v>
      </c>
      <c r="S1376" s="4">
        <v>194</v>
      </c>
    </row>
    <row r="1377" spans="1:19" s="10" customFormat="1" ht="51" customHeight="1">
      <c r="A1377" s="4">
        <v>1164</v>
      </c>
      <c r="B1377" s="5" t="s">
        <v>1504</v>
      </c>
      <c r="C1377" s="4" t="s">
        <v>1505</v>
      </c>
      <c r="D1377" s="2" t="s">
        <v>1504</v>
      </c>
      <c r="E1377" s="18" t="s">
        <v>28</v>
      </c>
      <c r="F1377" s="3">
        <f t="shared" si="105"/>
        <v>4</v>
      </c>
      <c r="G1377" s="1" t="s">
        <v>16</v>
      </c>
      <c r="H1377" s="3" t="s">
        <v>34</v>
      </c>
      <c r="I1377" s="3"/>
      <c r="J1377" s="5">
        <v>4</v>
      </c>
      <c r="K1377" s="13">
        <v>3925.89</v>
      </c>
      <c r="L1377" s="6">
        <f t="shared" si="106"/>
        <v>15703.56</v>
      </c>
      <c r="M1377" s="4" t="s">
        <v>119</v>
      </c>
      <c r="N1377" s="1" t="s">
        <v>209</v>
      </c>
      <c r="O1377" s="1"/>
      <c r="R1377" s="10" t="s">
        <v>2118</v>
      </c>
      <c r="S1377" s="4">
        <v>195</v>
      </c>
    </row>
    <row r="1378" spans="1:19" s="10" customFormat="1" ht="51" customHeight="1">
      <c r="A1378" s="4">
        <v>1165</v>
      </c>
      <c r="B1378" s="5" t="s">
        <v>1506</v>
      </c>
      <c r="C1378" s="4" t="s">
        <v>1507</v>
      </c>
      <c r="D1378" s="2" t="s">
        <v>1506</v>
      </c>
      <c r="E1378" s="18" t="s">
        <v>28</v>
      </c>
      <c r="F1378" s="3">
        <f t="shared" si="105"/>
        <v>6</v>
      </c>
      <c r="G1378" s="1" t="s">
        <v>16</v>
      </c>
      <c r="H1378" s="3" t="s">
        <v>34</v>
      </c>
      <c r="I1378" s="3"/>
      <c r="J1378" s="5">
        <v>6</v>
      </c>
      <c r="K1378" s="13">
        <v>4946.42</v>
      </c>
      <c r="L1378" s="6">
        <f t="shared" si="106"/>
        <v>29678.52</v>
      </c>
      <c r="M1378" s="4" t="s">
        <v>119</v>
      </c>
      <c r="N1378" s="1" t="s">
        <v>209</v>
      </c>
      <c r="O1378" s="1"/>
      <c r="R1378" s="10" t="s">
        <v>2118</v>
      </c>
      <c r="S1378" s="4">
        <v>196</v>
      </c>
    </row>
    <row r="1379" spans="1:19" s="10" customFormat="1" ht="51" customHeight="1">
      <c r="A1379" s="4">
        <v>1166</v>
      </c>
      <c r="B1379" s="5" t="s">
        <v>1592</v>
      </c>
      <c r="C1379" s="4" t="s">
        <v>1593</v>
      </c>
      <c r="D1379" s="2" t="s">
        <v>1592</v>
      </c>
      <c r="E1379" s="18" t="s">
        <v>28</v>
      </c>
      <c r="F1379" s="3">
        <f t="shared" si="105"/>
        <v>2</v>
      </c>
      <c r="G1379" s="1" t="s">
        <v>16</v>
      </c>
      <c r="H1379" s="3" t="s">
        <v>34</v>
      </c>
      <c r="I1379" s="13">
        <v>2</v>
      </c>
      <c r="J1379" s="5"/>
      <c r="K1379" s="13">
        <v>27627.67</v>
      </c>
      <c r="L1379" s="6">
        <f t="shared" si="106"/>
        <v>55255.34</v>
      </c>
      <c r="M1379" s="4" t="s">
        <v>119</v>
      </c>
      <c r="N1379" s="1" t="s">
        <v>209</v>
      </c>
      <c r="O1379" s="1"/>
      <c r="R1379" s="10" t="s">
        <v>2118</v>
      </c>
      <c r="S1379" s="4">
        <v>197</v>
      </c>
    </row>
    <row r="1380" spans="1:19" s="10" customFormat="1" ht="51" customHeight="1">
      <c r="A1380" s="4">
        <v>1167</v>
      </c>
      <c r="B1380" s="5" t="s">
        <v>1594</v>
      </c>
      <c r="C1380" s="4" t="s">
        <v>1595</v>
      </c>
      <c r="D1380" s="2" t="s">
        <v>1594</v>
      </c>
      <c r="E1380" s="18" t="s">
        <v>28</v>
      </c>
      <c r="F1380" s="3">
        <f t="shared" si="105"/>
        <v>2</v>
      </c>
      <c r="G1380" s="1" t="s">
        <v>16</v>
      </c>
      <c r="H1380" s="3" t="s">
        <v>34</v>
      </c>
      <c r="I1380" s="13">
        <v>2</v>
      </c>
      <c r="J1380" s="5"/>
      <c r="K1380" s="13">
        <v>41436.6</v>
      </c>
      <c r="L1380" s="6">
        <f t="shared" si="106"/>
        <v>82873.2</v>
      </c>
      <c r="M1380" s="4" t="s">
        <v>119</v>
      </c>
      <c r="N1380" s="1" t="s">
        <v>209</v>
      </c>
      <c r="O1380" s="1"/>
      <c r="R1380" s="10" t="s">
        <v>2118</v>
      </c>
      <c r="S1380" s="4">
        <v>198</v>
      </c>
    </row>
    <row r="1381" spans="1:19" s="10" customFormat="1" ht="51" customHeight="1">
      <c r="A1381" s="4">
        <v>1168</v>
      </c>
      <c r="B1381" s="5" t="s">
        <v>1596</v>
      </c>
      <c r="C1381" s="4" t="s">
        <v>1597</v>
      </c>
      <c r="D1381" s="2" t="s">
        <v>1596</v>
      </c>
      <c r="E1381" s="18" t="s">
        <v>28</v>
      </c>
      <c r="F1381" s="3">
        <f t="shared" si="105"/>
        <v>2</v>
      </c>
      <c r="G1381" s="1" t="s">
        <v>16</v>
      </c>
      <c r="H1381" s="3" t="s">
        <v>34</v>
      </c>
      <c r="I1381" s="13">
        <v>2</v>
      </c>
      <c r="J1381" s="5"/>
      <c r="K1381" s="13">
        <v>50160.71</v>
      </c>
      <c r="L1381" s="6">
        <f t="shared" si="106"/>
        <v>100321.42</v>
      </c>
      <c r="M1381" s="4" t="s">
        <v>119</v>
      </c>
      <c r="N1381" s="1" t="s">
        <v>209</v>
      </c>
      <c r="O1381" s="1"/>
      <c r="R1381" s="10" t="s">
        <v>2118</v>
      </c>
      <c r="S1381" s="4">
        <v>199</v>
      </c>
    </row>
    <row r="1382" spans="1:19" s="10" customFormat="1" ht="51" customHeight="1">
      <c r="A1382" s="4">
        <v>1169</v>
      </c>
      <c r="B1382" s="5" t="s">
        <v>1598</v>
      </c>
      <c r="C1382" s="4" t="s">
        <v>1599</v>
      </c>
      <c r="D1382" s="2" t="s">
        <v>1598</v>
      </c>
      <c r="E1382" s="18" t="s">
        <v>28</v>
      </c>
      <c r="F1382" s="3">
        <f t="shared" si="105"/>
        <v>2</v>
      </c>
      <c r="G1382" s="1" t="s">
        <v>16</v>
      </c>
      <c r="H1382" s="3" t="s">
        <v>34</v>
      </c>
      <c r="I1382" s="13">
        <v>2</v>
      </c>
      <c r="J1382" s="5"/>
      <c r="K1382" s="13">
        <v>90873.21</v>
      </c>
      <c r="L1382" s="6">
        <f t="shared" si="106"/>
        <v>181746.42</v>
      </c>
      <c r="M1382" s="4" t="s">
        <v>119</v>
      </c>
      <c r="N1382" s="1" t="s">
        <v>209</v>
      </c>
      <c r="O1382" s="1"/>
      <c r="R1382" s="10" t="s">
        <v>2118</v>
      </c>
      <c r="S1382" s="4">
        <v>200</v>
      </c>
    </row>
    <row r="1383" spans="1:19" s="10" customFormat="1" ht="51" customHeight="1">
      <c r="A1383" s="4">
        <v>1170</v>
      </c>
      <c r="B1383" s="5" t="s">
        <v>1508</v>
      </c>
      <c r="C1383" s="4" t="s">
        <v>1509</v>
      </c>
      <c r="D1383" s="2" t="s">
        <v>1508</v>
      </c>
      <c r="E1383" s="18" t="s">
        <v>28</v>
      </c>
      <c r="F1383" s="3">
        <f t="shared" si="105"/>
        <v>8</v>
      </c>
      <c r="G1383" s="1" t="s">
        <v>16</v>
      </c>
      <c r="H1383" s="3" t="s">
        <v>34</v>
      </c>
      <c r="I1383" s="3"/>
      <c r="J1383" s="5">
        <v>8</v>
      </c>
      <c r="K1383" s="13">
        <v>3349.9999999999995</v>
      </c>
      <c r="L1383" s="6">
        <f t="shared" si="106"/>
        <v>26799.999999999996</v>
      </c>
      <c r="M1383" s="4" t="s">
        <v>119</v>
      </c>
      <c r="N1383" s="1" t="s">
        <v>209</v>
      </c>
      <c r="O1383" s="1"/>
      <c r="R1383" s="10" t="s">
        <v>2118</v>
      </c>
      <c r="S1383" s="4">
        <v>201</v>
      </c>
    </row>
    <row r="1384" spans="1:19" s="10" customFormat="1" ht="51" customHeight="1">
      <c r="A1384" s="4">
        <v>1171</v>
      </c>
      <c r="B1384" s="5" t="s">
        <v>1600</v>
      </c>
      <c r="C1384" s="4" t="s">
        <v>1601</v>
      </c>
      <c r="D1384" s="2" t="s">
        <v>1600</v>
      </c>
      <c r="E1384" s="18" t="s">
        <v>28</v>
      </c>
      <c r="F1384" s="3">
        <f t="shared" si="105"/>
        <v>2</v>
      </c>
      <c r="G1384" s="1" t="s">
        <v>16</v>
      </c>
      <c r="H1384" s="3" t="s">
        <v>34</v>
      </c>
      <c r="I1384" s="13">
        <v>2</v>
      </c>
      <c r="J1384" s="5"/>
      <c r="K1384" s="13">
        <v>7126.78</v>
      </c>
      <c r="L1384" s="6">
        <f t="shared" si="106"/>
        <v>14253.56</v>
      </c>
      <c r="M1384" s="4" t="s">
        <v>119</v>
      </c>
      <c r="N1384" s="1" t="s">
        <v>209</v>
      </c>
      <c r="O1384" s="1"/>
      <c r="R1384" s="10" t="s">
        <v>2118</v>
      </c>
      <c r="S1384" s="4">
        <v>202</v>
      </c>
    </row>
    <row r="1385" spans="1:19" s="10" customFormat="1" ht="51" customHeight="1">
      <c r="A1385" s="4">
        <v>1172</v>
      </c>
      <c r="B1385" s="5" t="s">
        <v>1512</v>
      </c>
      <c r="C1385" s="4" t="s">
        <v>1513</v>
      </c>
      <c r="D1385" s="2" t="s">
        <v>1512</v>
      </c>
      <c r="E1385" s="18" t="s">
        <v>28</v>
      </c>
      <c r="F1385" s="3">
        <f t="shared" si="105"/>
        <v>4</v>
      </c>
      <c r="G1385" s="1" t="s">
        <v>16</v>
      </c>
      <c r="H1385" s="3" t="s">
        <v>34</v>
      </c>
      <c r="I1385" s="3"/>
      <c r="J1385" s="5">
        <v>4</v>
      </c>
      <c r="K1385" s="13">
        <v>7126.78</v>
      </c>
      <c r="L1385" s="6">
        <f t="shared" si="106"/>
        <v>28507.119999999999</v>
      </c>
      <c r="M1385" s="4" t="s">
        <v>119</v>
      </c>
      <c r="N1385" s="1" t="s">
        <v>209</v>
      </c>
      <c r="O1385" s="1"/>
      <c r="R1385" s="10" t="s">
        <v>2118</v>
      </c>
      <c r="S1385" s="4">
        <v>203</v>
      </c>
    </row>
    <row r="1386" spans="1:19" s="10" customFormat="1" ht="51" customHeight="1">
      <c r="A1386" s="4">
        <v>1173</v>
      </c>
      <c r="B1386" s="5" t="s">
        <v>1602</v>
      </c>
      <c r="C1386" s="4" t="s">
        <v>1603</v>
      </c>
      <c r="D1386" s="2" t="s">
        <v>1602</v>
      </c>
      <c r="E1386" s="18" t="s">
        <v>28</v>
      </c>
      <c r="F1386" s="3">
        <f t="shared" si="105"/>
        <v>2</v>
      </c>
      <c r="G1386" s="1" t="s">
        <v>16</v>
      </c>
      <c r="H1386" s="3" t="s">
        <v>34</v>
      </c>
      <c r="I1386" s="13">
        <v>2</v>
      </c>
      <c r="J1386" s="5"/>
      <c r="K1386" s="13">
        <v>16723.21</v>
      </c>
      <c r="L1386" s="6">
        <f t="shared" si="106"/>
        <v>33446.42</v>
      </c>
      <c r="M1386" s="4" t="s">
        <v>119</v>
      </c>
      <c r="N1386" s="1" t="s">
        <v>209</v>
      </c>
      <c r="O1386" s="1"/>
      <c r="R1386" s="10" t="s">
        <v>2118</v>
      </c>
      <c r="S1386" s="4">
        <v>204</v>
      </c>
    </row>
    <row r="1387" spans="1:19" s="10" customFormat="1" ht="51" customHeight="1">
      <c r="A1387" s="4">
        <v>1174</v>
      </c>
      <c r="B1387" s="5" t="s">
        <v>1604</v>
      </c>
      <c r="C1387" s="4" t="s">
        <v>1605</v>
      </c>
      <c r="D1387" s="2" t="s">
        <v>1604</v>
      </c>
      <c r="E1387" s="18" t="s">
        <v>28</v>
      </c>
      <c r="F1387" s="3">
        <f t="shared" si="105"/>
        <v>2</v>
      </c>
      <c r="G1387" s="1" t="s">
        <v>16</v>
      </c>
      <c r="H1387" s="3" t="s">
        <v>34</v>
      </c>
      <c r="I1387" s="13">
        <v>2</v>
      </c>
      <c r="J1387" s="5"/>
      <c r="K1387" s="13">
        <v>23266.07</v>
      </c>
      <c r="L1387" s="6">
        <f t="shared" si="106"/>
        <v>46532.14</v>
      </c>
      <c r="M1387" s="4" t="s">
        <v>119</v>
      </c>
      <c r="N1387" s="1" t="s">
        <v>209</v>
      </c>
      <c r="O1387" s="1"/>
      <c r="R1387" s="10" t="s">
        <v>2118</v>
      </c>
      <c r="S1387" s="4">
        <v>205</v>
      </c>
    </row>
    <row r="1388" spans="1:19" s="10" customFormat="1" ht="51" customHeight="1">
      <c r="A1388" s="4">
        <v>1175</v>
      </c>
      <c r="B1388" s="5" t="s">
        <v>1606</v>
      </c>
      <c r="C1388" s="4" t="s">
        <v>1607</v>
      </c>
      <c r="D1388" s="2" t="s">
        <v>1606</v>
      </c>
      <c r="E1388" s="18" t="s">
        <v>28</v>
      </c>
      <c r="F1388" s="3">
        <f t="shared" si="105"/>
        <v>2</v>
      </c>
      <c r="G1388" s="1" t="s">
        <v>16</v>
      </c>
      <c r="H1388" s="3" t="s">
        <v>34</v>
      </c>
      <c r="I1388" s="13">
        <v>2</v>
      </c>
      <c r="J1388" s="5"/>
      <c r="K1388" s="13">
        <v>37808.03</v>
      </c>
      <c r="L1388" s="6">
        <f t="shared" si="106"/>
        <v>75616.06</v>
      </c>
      <c r="M1388" s="4" t="s">
        <v>119</v>
      </c>
      <c r="N1388" s="1" t="s">
        <v>209</v>
      </c>
      <c r="O1388" s="1"/>
      <c r="R1388" s="10" t="s">
        <v>2118</v>
      </c>
      <c r="S1388" s="4">
        <v>206</v>
      </c>
    </row>
    <row r="1389" spans="1:19" s="10" customFormat="1" ht="51" customHeight="1">
      <c r="A1389" s="4">
        <v>1176</v>
      </c>
      <c r="B1389" s="5" t="s">
        <v>1610</v>
      </c>
      <c r="C1389" s="4" t="s">
        <v>1611</v>
      </c>
      <c r="D1389" s="2" t="s">
        <v>1610</v>
      </c>
      <c r="E1389" s="18" t="s">
        <v>28</v>
      </c>
      <c r="F1389" s="3">
        <f t="shared" si="105"/>
        <v>2</v>
      </c>
      <c r="G1389" s="1" t="s">
        <v>16</v>
      </c>
      <c r="H1389" s="3" t="s">
        <v>34</v>
      </c>
      <c r="I1389" s="13">
        <v>2</v>
      </c>
      <c r="J1389" s="5"/>
      <c r="K1389" s="13">
        <v>1457.14</v>
      </c>
      <c r="L1389" s="6">
        <f t="shared" si="106"/>
        <v>2914.28</v>
      </c>
      <c r="M1389" s="4" t="s">
        <v>119</v>
      </c>
      <c r="N1389" s="1" t="s">
        <v>209</v>
      </c>
      <c r="O1389" s="1"/>
      <c r="R1389" s="10" t="s">
        <v>2118</v>
      </c>
      <c r="S1389" s="4">
        <v>207</v>
      </c>
    </row>
    <row r="1390" spans="1:19" s="10" customFormat="1" ht="51" customHeight="1">
      <c r="A1390" s="4">
        <v>1177</v>
      </c>
      <c r="B1390" s="5" t="s">
        <v>1612</v>
      </c>
      <c r="C1390" s="4" t="s">
        <v>1613</v>
      </c>
      <c r="D1390" s="2" t="s">
        <v>1612</v>
      </c>
      <c r="E1390" s="18" t="s">
        <v>28</v>
      </c>
      <c r="F1390" s="3">
        <f t="shared" si="105"/>
        <v>2</v>
      </c>
      <c r="G1390" s="1" t="s">
        <v>16</v>
      </c>
      <c r="H1390" s="3" t="s">
        <v>34</v>
      </c>
      <c r="I1390" s="13">
        <v>2</v>
      </c>
      <c r="J1390" s="5"/>
      <c r="K1390" s="13">
        <v>2477.67</v>
      </c>
      <c r="L1390" s="6">
        <f t="shared" si="106"/>
        <v>4955.34</v>
      </c>
      <c r="M1390" s="4" t="s">
        <v>119</v>
      </c>
      <c r="N1390" s="1" t="s">
        <v>209</v>
      </c>
      <c r="O1390" s="1"/>
      <c r="R1390" s="10" t="s">
        <v>2118</v>
      </c>
      <c r="S1390" s="4">
        <v>208</v>
      </c>
    </row>
    <row r="1391" spans="1:19" s="10" customFormat="1" ht="51" customHeight="1">
      <c r="A1391" s="4">
        <v>1178</v>
      </c>
      <c r="B1391" s="5" t="s">
        <v>1614</v>
      </c>
      <c r="C1391" s="4" t="s">
        <v>1615</v>
      </c>
      <c r="D1391" s="2" t="s">
        <v>1614</v>
      </c>
      <c r="E1391" s="18" t="s">
        <v>28</v>
      </c>
      <c r="F1391" s="3">
        <f t="shared" si="105"/>
        <v>2</v>
      </c>
      <c r="G1391" s="1" t="s">
        <v>16</v>
      </c>
      <c r="H1391" s="3" t="s">
        <v>34</v>
      </c>
      <c r="I1391" s="13">
        <v>2</v>
      </c>
      <c r="J1391" s="5"/>
      <c r="K1391" s="13">
        <v>2616.96</v>
      </c>
      <c r="L1391" s="6">
        <f t="shared" si="106"/>
        <v>5233.92</v>
      </c>
      <c r="M1391" s="4" t="s">
        <v>119</v>
      </c>
      <c r="N1391" s="1" t="s">
        <v>209</v>
      </c>
      <c r="O1391" s="1"/>
      <c r="R1391" s="10" t="s">
        <v>2118</v>
      </c>
      <c r="S1391" s="4">
        <v>209</v>
      </c>
    </row>
    <row r="1392" spans="1:19" s="10" customFormat="1" ht="51" customHeight="1">
      <c r="A1392" s="4">
        <v>1179</v>
      </c>
      <c r="B1392" s="5" t="s">
        <v>1616</v>
      </c>
      <c r="C1392" s="4" t="s">
        <v>1617</v>
      </c>
      <c r="D1392" s="2" t="s">
        <v>1616</v>
      </c>
      <c r="E1392" s="18" t="s">
        <v>28</v>
      </c>
      <c r="F1392" s="3">
        <f t="shared" si="105"/>
        <v>2</v>
      </c>
      <c r="G1392" s="1" t="s">
        <v>16</v>
      </c>
      <c r="H1392" s="3" t="s">
        <v>34</v>
      </c>
      <c r="I1392" s="13">
        <v>2</v>
      </c>
      <c r="J1392" s="5"/>
      <c r="K1392" s="13">
        <v>2983.03</v>
      </c>
      <c r="L1392" s="6">
        <f t="shared" si="106"/>
        <v>5966.06</v>
      </c>
      <c r="M1392" s="4" t="s">
        <v>119</v>
      </c>
      <c r="N1392" s="1" t="s">
        <v>209</v>
      </c>
      <c r="O1392" s="1"/>
      <c r="R1392" s="10" t="s">
        <v>2118</v>
      </c>
      <c r="S1392" s="4">
        <v>210</v>
      </c>
    </row>
    <row r="1393" spans="1:22" s="10" customFormat="1" ht="51" customHeight="1">
      <c r="A1393" s="4">
        <v>1180</v>
      </c>
      <c r="B1393" s="5" t="s">
        <v>1618</v>
      </c>
      <c r="C1393" s="4" t="s">
        <v>1619</v>
      </c>
      <c r="D1393" s="2" t="s">
        <v>1618</v>
      </c>
      <c r="E1393" s="18" t="s">
        <v>28</v>
      </c>
      <c r="F1393" s="3">
        <f t="shared" si="105"/>
        <v>2</v>
      </c>
      <c r="G1393" s="1" t="s">
        <v>16</v>
      </c>
      <c r="H1393" s="3" t="s">
        <v>34</v>
      </c>
      <c r="I1393" s="13">
        <v>2</v>
      </c>
      <c r="J1393" s="5"/>
      <c r="K1393" s="13">
        <v>3419.64</v>
      </c>
      <c r="L1393" s="6">
        <f t="shared" si="106"/>
        <v>6839.28</v>
      </c>
      <c r="M1393" s="4" t="s">
        <v>119</v>
      </c>
      <c r="N1393" s="1" t="s">
        <v>209</v>
      </c>
      <c r="O1393" s="1"/>
      <c r="R1393" s="10" t="s">
        <v>2118</v>
      </c>
      <c r="S1393" s="4">
        <v>211</v>
      </c>
    </row>
    <row r="1394" spans="1:22" s="10" customFormat="1" ht="51" customHeight="1">
      <c r="A1394" s="4">
        <v>1181</v>
      </c>
      <c r="B1394" s="5" t="s">
        <v>1620</v>
      </c>
      <c r="C1394" s="4" t="s">
        <v>1621</v>
      </c>
      <c r="D1394" s="2" t="s">
        <v>1620</v>
      </c>
      <c r="E1394" s="18" t="s">
        <v>28</v>
      </c>
      <c r="F1394" s="3">
        <f t="shared" ref="F1394:F1422" si="107">I1394+J1394</f>
        <v>4</v>
      </c>
      <c r="G1394" s="1" t="s">
        <v>16</v>
      </c>
      <c r="H1394" s="3" t="s">
        <v>34</v>
      </c>
      <c r="I1394" s="13">
        <v>4</v>
      </c>
      <c r="J1394" s="5"/>
      <c r="K1394" s="13">
        <v>4728.57</v>
      </c>
      <c r="L1394" s="6">
        <f t="shared" ref="L1394:L1425" si="108">F1394*K1394</f>
        <v>18914.28</v>
      </c>
      <c r="M1394" s="4" t="s">
        <v>119</v>
      </c>
      <c r="N1394" s="1" t="s">
        <v>209</v>
      </c>
      <c r="O1394" s="1"/>
      <c r="R1394" s="10" t="s">
        <v>2118</v>
      </c>
      <c r="S1394" s="4">
        <v>212</v>
      </c>
    </row>
    <row r="1395" spans="1:22" s="10" customFormat="1" ht="51" customHeight="1">
      <c r="A1395" s="4">
        <v>1182</v>
      </c>
      <c r="B1395" s="5" t="s">
        <v>1622</v>
      </c>
      <c r="C1395" s="4" t="s">
        <v>1623</v>
      </c>
      <c r="D1395" s="2" t="s">
        <v>1622</v>
      </c>
      <c r="E1395" s="18" t="s">
        <v>28</v>
      </c>
      <c r="F1395" s="3">
        <f t="shared" si="107"/>
        <v>2</v>
      </c>
      <c r="G1395" s="1" t="s">
        <v>16</v>
      </c>
      <c r="H1395" s="3" t="s">
        <v>34</v>
      </c>
      <c r="I1395" s="13">
        <v>2</v>
      </c>
      <c r="J1395" s="5"/>
      <c r="K1395" s="13">
        <v>7197.32</v>
      </c>
      <c r="L1395" s="6">
        <f t="shared" si="108"/>
        <v>14394.64</v>
      </c>
      <c r="M1395" s="4" t="s">
        <v>119</v>
      </c>
      <c r="N1395" s="1" t="s">
        <v>209</v>
      </c>
      <c r="O1395" s="1"/>
      <c r="R1395" s="10" t="s">
        <v>2118</v>
      </c>
      <c r="S1395" s="4">
        <v>213</v>
      </c>
    </row>
    <row r="1396" spans="1:22" s="10" customFormat="1" ht="51" customHeight="1">
      <c r="A1396" s="4">
        <v>1183</v>
      </c>
      <c r="B1396" s="5" t="s">
        <v>1638</v>
      </c>
      <c r="C1396" s="4" t="s">
        <v>1639</v>
      </c>
      <c r="D1396" s="2" t="s">
        <v>1638</v>
      </c>
      <c r="E1396" s="18" t="s">
        <v>28</v>
      </c>
      <c r="F1396" s="3">
        <f t="shared" si="107"/>
        <v>2</v>
      </c>
      <c r="G1396" s="1" t="s">
        <v>16</v>
      </c>
      <c r="H1396" s="3" t="s">
        <v>34</v>
      </c>
      <c r="I1396" s="13">
        <v>2</v>
      </c>
      <c r="J1396" s="5"/>
      <c r="K1396" s="13">
        <v>5452.67</v>
      </c>
      <c r="L1396" s="6">
        <f t="shared" si="108"/>
        <v>10905.34</v>
      </c>
      <c r="M1396" s="4" t="s">
        <v>119</v>
      </c>
      <c r="N1396" s="1" t="s">
        <v>209</v>
      </c>
      <c r="O1396" s="1"/>
      <c r="R1396" s="10" t="s">
        <v>2118</v>
      </c>
      <c r="S1396" s="4">
        <v>214</v>
      </c>
    </row>
    <row r="1397" spans="1:22" s="10" customFormat="1" ht="51" customHeight="1">
      <c r="A1397" s="4">
        <v>1184</v>
      </c>
      <c r="B1397" s="5" t="s">
        <v>1640</v>
      </c>
      <c r="C1397" s="4" t="s">
        <v>1641</v>
      </c>
      <c r="D1397" s="2" t="s">
        <v>1640</v>
      </c>
      <c r="E1397" s="18" t="s">
        <v>28</v>
      </c>
      <c r="F1397" s="3">
        <f t="shared" si="107"/>
        <v>2</v>
      </c>
      <c r="G1397" s="1" t="s">
        <v>16</v>
      </c>
      <c r="H1397" s="3" t="s">
        <v>34</v>
      </c>
      <c r="I1397" s="13">
        <v>2</v>
      </c>
      <c r="J1397" s="5"/>
      <c r="K1397" s="13">
        <v>27627.67</v>
      </c>
      <c r="L1397" s="6">
        <f t="shared" si="108"/>
        <v>55255.34</v>
      </c>
      <c r="M1397" s="4" t="s">
        <v>119</v>
      </c>
      <c r="N1397" s="1" t="s">
        <v>209</v>
      </c>
      <c r="O1397" s="1"/>
      <c r="R1397" s="10" t="s">
        <v>2118</v>
      </c>
      <c r="S1397" s="4">
        <v>215</v>
      </c>
    </row>
    <row r="1398" spans="1:22" s="10" customFormat="1" ht="51" customHeight="1">
      <c r="A1398" s="4">
        <v>1185</v>
      </c>
      <c r="B1398" s="5" t="s">
        <v>1644</v>
      </c>
      <c r="C1398" s="4" t="s">
        <v>1645</v>
      </c>
      <c r="D1398" s="2" t="s">
        <v>1644</v>
      </c>
      <c r="E1398" s="18" t="s">
        <v>28</v>
      </c>
      <c r="F1398" s="3">
        <f t="shared" si="107"/>
        <v>4</v>
      </c>
      <c r="G1398" s="1" t="s">
        <v>16</v>
      </c>
      <c r="H1398" s="3" t="s">
        <v>34</v>
      </c>
      <c r="I1398" s="13">
        <v>4</v>
      </c>
      <c r="J1398" s="5"/>
      <c r="K1398" s="13">
        <v>45799.1</v>
      </c>
      <c r="L1398" s="6">
        <f t="shared" si="108"/>
        <v>183196.4</v>
      </c>
      <c r="M1398" s="4" t="s">
        <v>119</v>
      </c>
      <c r="N1398" s="1" t="s">
        <v>209</v>
      </c>
      <c r="O1398" s="1"/>
      <c r="R1398" s="10" t="s">
        <v>2118</v>
      </c>
      <c r="S1398" s="4">
        <v>216</v>
      </c>
    </row>
    <row r="1399" spans="1:22" s="10" customFormat="1" ht="51" customHeight="1">
      <c r="A1399" s="4">
        <v>1186</v>
      </c>
      <c r="B1399" s="5" t="s">
        <v>1642</v>
      </c>
      <c r="C1399" s="4" t="s">
        <v>1643</v>
      </c>
      <c r="D1399" s="2" t="s">
        <v>1642</v>
      </c>
      <c r="E1399" s="18" t="s">
        <v>28</v>
      </c>
      <c r="F1399" s="3">
        <f t="shared" si="107"/>
        <v>2</v>
      </c>
      <c r="G1399" s="1" t="s">
        <v>16</v>
      </c>
      <c r="H1399" s="3" t="s">
        <v>34</v>
      </c>
      <c r="I1399" s="13">
        <v>2</v>
      </c>
      <c r="J1399" s="5"/>
      <c r="K1399" s="13">
        <v>21808.92</v>
      </c>
      <c r="L1399" s="6">
        <f t="shared" si="108"/>
        <v>43617.84</v>
      </c>
      <c r="M1399" s="4" t="s">
        <v>119</v>
      </c>
      <c r="N1399" s="1" t="s">
        <v>209</v>
      </c>
      <c r="O1399" s="1"/>
      <c r="R1399" s="10" t="s">
        <v>2118</v>
      </c>
      <c r="S1399" s="4">
        <v>217</v>
      </c>
    </row>
    <row r="1400" spans="1:22" s="10" customFormat="1" ht="51" customHeight="1">
      <c r="A1400" s="4">
        <v>1187</v>
      </c>
      <c r="B1400" s="5" t="s">
        <v>1441</v>
      </c>
      <c r="C1400" s="4" t="s">
        <v>1460</v>
      </c>
      <c r="D1400" s="29" t="s">
        <v>1441</v>
      </c>
      <c r="E1400" s="18" t="s">
        <v>28</v>
      </c>
      <c r="F1400" s="3">
        <f t="shared" si="107"/>
        <v>12</v>
      </c>
      <c r="G1400" s="1" t="s">
        <v>16</v>
      </c>
      <c r="H1400" s="3" t="s">
        <v>34</v>
      </c>
      <c r="I1400" s="3">
        <v>12</v>
      </c>
      <c r="J1400" s="3"/>
      <c r="K1400" s="6">
        <v>71696.429999999993</v>
      </c>
      <c r="L1400" s="6">
        <f t="shared" si="108"/>
        <v>860357.15999999992</v>
      </c>
      <c r="M1400" s="13" t="s">
        <v>22</v>
      </c>
      <c r="N1400" s="1" t="s">
        <v>209</v>
      </c>
      <c r="O1400" s="1"/>
      <c r="P1400" s="11"/>
      <c r="Q1400" s="32"/>
      <c r="R1400" s="32" t="s">
        <v>3707</v>
      </c>
      <c r="S1400" s="4">
        <v>15</v>
      </c>
      <c r="T1400" s="32"/>
      <c r="U1400" s="32"/>
      <c r="V1400" s="32"/>
    </row>
    <row r="1401" spans="1:22" s="10" customFormat="1" ht="51" customHeight="1">
      <c r="A1401" s="4">
        <v>1188</v>
      </c>
      <c r="B1401" s="5" t="s">
        <v>1443</v>
      </c>
      <c r="C1401" s="4" t="s">
        <v>1462</v>
      </c>
      <c r="D1401" s="29" t="s">
        <v>1443</v>
      </c>
      <c r="E1401" s="18" t="s">
        <v>28</v>
      </c>
      <c r="F1401" s="3">
        <f t="shared" si="107"/>
        <v>15</v>
      </c>
      <c r="G1401" s="1" t="s">
        <v>16</v>
      </c>
      <c r="H1401" s="3" t="s">
        <v>34</v>
      </c>
      <c r="I1401" s="3">
        <v>15</v>
      </c>
      <c r="J1401" s="3"/>
      <c r="K1401" s="6">
        <v>142483.93</v>
      </c>
      <c r="L1401" s="6">
        <f t="shared" si="108"/>
        <v>2137258.9499999997</v>
      </c>
      <c r="M1401" s="13" t="s">
        <v>22</v>
      </c>
      <c r="N1401" s="1" t="s">
        <v>209</v>
      </c>
      <c r="O1401" s="1"/>
      <c r="Q1401" s="32"/>
      <c r="R1401" s="32" t="s">
        <v>3707</v>
      </c>
      <c r="S1401" s="4">
        <v>16</v>
      </c>
      <c r="T1401" s="32"/>
      <c r="U1401" s="32"/>
      <c r="V1401" s="32"/>
    </row>
    <row r="1402" spans="1:22" s="10" customFormat="1" ht="51" customHeight="1">
      <c r="A1402" s="4">
        <v>1189</v>
      </c>
      <c r="B1402" s="1"/>
      <c r="C1402" s="1" t="s">
        <v>360</v>
      </c>
      <c r="D1402" s="2" t="s">
        <v>361</v>
      </c>
      <c r="E1402" s="1" t="s">
        <v>28</v>
      </c>
      <c r="F1402" s="3">
        <f t="shared" si="107"/>
        <v>32</v>
      </c>
      <c r="G1402" s="1" t="s">
        <v>16</v>
      </c>
      <c r="H1402" s="3" t="s">
        <v>34</v>
      </c>
      <c r="I1402" s="5">
        <v>2</v>
      </c>
      <c r="J1402" s="13">
        <v>30</v>
      </c>
      <c r="K1402" s="13">
        <v>6367</v>
      </c>
      <c r="L1402" s="6">
        <f t="shared" si="108"/>
        <v>203744</v>
      </c>
      <c r="M1402" s="1"/>
      <c r="N1402" s="1" t="s">
        <v>43</v>
      </c>
      <c r="O1402" s="1"/>
      <c r="P1402" s="32">
        <v>10</v>
      </c>
      <c r="Q1402" s="32">
        <v>9</v>
      </c>
      <c r="R1402" s="32" t="s">
        <v>3702</v>
      </c>
      <c r="S1402" s="4">
        <v>4</v>
      </c>
      <c r="T1402" s="32"/>
      <c r="U1402" s="32"/>
      <c r="V1402" s="32"/>
    </row>
    <row r="1403" spans="1:22" s="10" customFormat="1" ht="51" customHeight="1">
      <c r="A1403" s="4">
        <v>1190</v>
      </c>
      <c r="B1403" s="5" t="s">
        <v>2451</v>
      </c>
      <c r="C1403" s="4" t="s">
        <v>2452</v>
      </c>
      <c r="D1403" s="29" t="s">
        <v>2451</v>
      </c>
      <c r="E1403" s="18" t="s">
        <v>28</v>
      </c>
      <c r="F1403" s="3">
        <f t="shared" si="107"/>
        <v>15</v>
      </c>
      <c r="G1403" s="1" t="s">
        <v>16</v>
      </c>
      <c r="H1403" s="3" t="s">
        <v>34</v>
      </c>
      <c r="I1403" s="3"/>
      <c r="J1403" s="3">
        <v>15</v>
      </c>
      <c r="K1403" s="6">
        <v>1894.6428571428569</v>
      </c>
      <c r="L1403" s="6">
        <f t="shared" si="108"/>
        <v>28419.642857142855</v>
      </c>
      <c r="M1403" s="4" t="s">
        <v>119</v>
      </c>
      <c r="N1403" s="1" t="s">
        <v>2134</v>
      </c>
      <c r="O1403" s="1"/>
      <c r="R1403" s="10" t="s">
        <v>3712</v>
      </c>
      <c r="S1403" s="4">
        <v>439</v>
      </c>
    </row>
    <row r="1404" spans="1:22" s="10" customFormat="1" ht="51" customHeight="1">
      <c r="A1404" s="4">
        <v>1191</v>
      </c>
      <c r="B1404" s="5" t="s">
        <v>2492</v>
      </c>
      <c r="C1404" s="4" t="s">
        <v>2493</v>
      </c>
      <c r="D1404" s="29" t="s">
        <v>2492</v>
      </c>
      <c r="E1404" s="18" t="s">
        <v>28</v>
      </c>
      <c r="F1404" s="3">
        <f t="shared" si="107"/>
        <v>338</v>
      </c>
      <c r="G1404" s="1" t="s">
        <v>16</v>
      </c>
      <c r="H1404" s="3" t="s">
        <v>34</v>
      </c>
      <c r="I1404" s="3">
        <v>150</v>
      </c>
      <c r="J1404" s="3">
        <v>188</v>
      </c>
      <c r="K1404" s="6">
        <v>1383.9285714285713</v>
      </c>
      <c r="L1404" s="6">
        <f t="shared" si="108"/>
        <v>467767.8571428571</v>
      </c>
      <c r="M1404" s="4" t="s">
        <v>119</v>
      </c>
      <c r="N1404" s="1" t="s">
        <v>2134</v>
      </c>
      <c r="O1404" s="1"/>
      <c r="R1404" s="10" t="s">
        <v>3712</v>
      </c>
      <c r="S1404" s="4">
        <v>440</v>
      </c>
    </row>
    <row r="1405" spans="1:22" s="10" customFormat="1" ht="51" customHeight="1">
      <c r="A1405" s="4">
        <v>1192</v>
      </c>
      <c r="B1405" s="5" t="s">
        <v>2459</v>
      </c>
      <c r="C1405" s="4" t="s">
        <v>2460</v>
      </c>
      <c r="D1405" s="29" t="s">
        <v>2459</v>
      </c>
      <c r="E1405" s="18" t="s">
        <v>28</v>
      </c>
      <c r="F1405" s="3">
        <f t="shared" si="107"/>
        <v>21</v>
      </c>
      <c r="G1405" s="1" t="s">
        <v>16</v>
      </c>
      <c r="H1405" s="3" t="s">
        <v>34</v>
      </c>
      <c r="I1405" s="3">
        <v>8</v>
      </c>
      <c r="J1405" s="3">
        <v>13</v>
      </c>
      <c r="K1405" s="6">
        <v>37736.607142857138</v>
      </c>
      <c r="L1405" s="6">
        <f t="shared" si="108"/>
        <v>792468.74999999988</v>
      </c>
      <c r="M1405" s="4" t="s">
        <v>119</v>
      </c>
      <c r="N1405" s="1" t="s">
        <v>2134</v>
      </c>
      <c r="O1405" s="1"/>
      <c r="R1405" s="10" t="s">
        <v>3712</v>
      </c>
      <c r="S1405" s="4">
        <v>441</v>
      </c>
    </row>
    <row r="1406" spans="1:22" s="10" customFormat="1" ht="51" customHeight="1">
      <c r="A1406" s="4">
        <v>1193</v>
      </c>
      <c r="B1406" s="5" t="s">
        <v>1891</v>
      </c>
      <c r="C1406" s="4" t="s">
        <v>1892</v>
      </c>
      <c r="D1406" s="2" t="s">
        <v>1891</v>
      </c>
      <c r="E1406" s="18" t="s">
        <v>28</v>
      </c>
      <c r="F1406" s="3">
        <f t="shared" si="107"/>
        <v>1</v>
      </c>
      <c r="G1406" s="1" t="s">
        <v>16</v>
      </c>
      <c r="H1406" s="3" t="s">
        <v>34</v>
      </c>
      <c r="I1406" s="13">
        <v>1</v>
      </c>
      <c r="J1406" s="5"/>
      <c r="K1406" s="13">
        <v>41785.714285714283</v>
      </c>
      <c r="L1406" s="6">
        <f t="shared" si="108"/>
        <v>41785.714285714283</v>
      </c>
      <c r="M1406" s="4" t="s">
        <v>22</v>
      </c>
      <c r="N1406" s="1" t="s">
        <v>1429</v>
      </c>
      <c r="O1406" s="1"/>
      <c r="R1406" s="10" t="s">
        <v>2118</v>
      </c>
      <c r="S1406" s="4">
        <v>218</v>
      </c>
    </row>
    <row r="1407" spans="1:22" s="10" customFormat="1" ht="51" customHeight="1">
      <c r="A1407" s="4">
        <v>1194</v>
      </c>
      <c r="B1407" s="5" t="s">
        <v>1955</v>
      </c>
      <c r="C1407" s="4" t="s">
        <v>1956</v>
      </c>
      <c r="D1407" s="2" t="s">
        <v>1955</v>
      </c>
      <c r="E1407" s="18" t="s">
        <v>28</v>
      </c>
      <c r="F1407" s="3">
        <f t="shared" si="107"/>
        <v>5</v>
      </c>
      <c r="G1407" s="1" t="s">
        <v>16</v>
      </c>
      <c r="H1407" s="3" t="s">
        <v>34</v>
      </c>
      <c r="I1407" s="13"/>
      <c r="J1407" s="5">
        <v>5</v>
      </c>
      <c r="K1407" s="13">
        <v>1428.5714285714284</v>
      </c>
      <c r="L1407" s="6">
        <f t="shared" si="108"/>
        <v>7142.8571428571422</v>
      </c>
      <c r="M1407" s="4" t="s">
        <v>22</v>
      </c>
      <c r="N1407" s="1" t="s">
        <v>1429</v>
      </c>
      <c r="O1407" s="1"/>
      <c r="R1407" s="10" t="s">
        <v>2118</v>
      </c>
      <c r="S1407" s="4">
        <v>219</v>
      </c>
    </row>
    <row r="1408" spans="1:22" s="10" customFormat="1" ht="51" customHeight="1">
      <c r="A1408" s="4">
        <v>1195</v>
      </c>
      <c r="B1408" s="5" t="s">
        <v>1953</v>
      </c>
      <c r="C1408" s="4" t="s">
        <v>1954</v>
      </c>
      <c r="D1408" s="2" t="s">
        <v>1953</v>
      </c>
      <c r="E1408" s="18" t="s">
        <v>28</v>
      </c>
      <c r="F1408" s="3">
        <f t="shared" si="107"/>
        <v>4</v>
      </c>
      <c r="G1408" s="1" t="s">
        <v>16</v>
      </c>
      <c r="H1408" s="3" t="s">
        <v>34</v>
      </c>
      <c r="I1408" s="13"/>
      <c r="J1408" s="5">
        <v>4</v>
      </c>
      <c r="K1408" s="13">
        <v>1249.9999999999998</v>
      </c>
      <c r="L1408" s="6">
        <f t="shared" si="108"/>
        <v>4999.9999999999991</v>
      </c>
      <c r="M1408" s="4" t="s">
        <v>22</v>
      </c>
      <c r="N1408" s="1" t="s">
        <v>1429</v>
      </c>
      <c r="O1408" s="1"/>
      <c r="R1408" s="10" t="s">
        <v>2118</v>
      </c>
      <c r="S1408" s="4">
        <v>220</v>
      </c>
    </row>
    <row r="1409" spans="1:22" s="10" customFormat="1" ht="51" customHeight="1">
      <c r="A1409" s="4">
        <v>1196</v>
      </c>
      <c r="B1409" s="5" t="s">
        <v>1991</v>
      </c>
      <c r="C1409" s="4" t="s">
        <v>1992</v>
      </c>
      <c r="D1409" s="2" t="s">
        <v>1991</v>
      </c>
      <c r="E1409" s="18" t="s">
        <v>28</v>
      </c>
      <c r="F1409" s="3">
        <f t="shared" si="107"/>
        <v>2</v>
      </c>
      <c r="G1409" s="1" t="s">
        <v>16</v>
      </c>
      <c r="H1409" s="3" t="s">
        <v>34</v>
      </c>
      <c r="I1409" s="13"/>
      <c r="J1409" s="5">
        <v>2</v>
      </c>
      <c r="K1409" s="13">
        <v>2553.5714285714284</v>
      </c>
      <c r="L1409" s="6">
        <f t="shared" si="108"/>
        <v>5107.1428571428569</v>
      </c>
      <c r="M1409" s="4" t="s">
        <v>22</v>
      </c>
      <c r="N1409" s="1" t="s">
        <v>1429</v>
      </c>
      <c r="O1409" s="1"/>
      <c r="R1409" s="10" t="s">
        <v>2118</v>
      </c>
      <c r="S1409" s="4">
        <v>221</v>
      </c>
    </row>
    <row r="1410" spans="1:22" s="10" customFormat="1" ht="51" customHeight="1">
      <c r="A1410" s="4">
        <v>1197</v>
      </c>
      <c r="B1410" s="5" t="s">
        <v>3228</v>
      </c>
      <c r="C1410" s="4" t="s">
        <v>3229</v>
      </c>
      <c r="D1410" s="29" t="s">
        <v>3228</v>
      </c>
      <c r="E1410" s="18" t="s">
        <v>28</v>
      </c>
      <c r="F1410" s="3">
        <f t="shared" si="107"/>
        <v>150</v>
      </c>
      <c r="G1410" s="1" t="s">
        <v>16</v>
      </c>
      <c r="H1410" s="3" t="s">
        <v>34</v>
      </c>
      <c r="I1410" s="3"/>
      <c r="J1410" s="3">
        <v>150</v>
      </c>
      <c r="K1410" s="6">
        <v>562.5</v>
      </c>
      <c r="L1410" s="6">
        <f t="shared" si="108"/>
        <v>84375</v>
      </c>
      <c r="M1410" s="4" t="s">
        <v>22</v>
      </c>
      <c r="N1410" s="21"/>
      <c r="O1410" s="1" t="s">
        <v>1429</v>
      </c>
      <c r="R1410" s="10" t="s">
        <v>3712</v>
      </c>
      <c r="S1410" s="4">
        <v>442</v>
      </c>
    </row>
    <row r="1411" spans="1:22" s="10" customFormat="1" ht="51" customHeight="1">
      <c r="A1411" s="4">
        <v>1198</v>
      </c>
      <c r="B1411" s="5" t="s">
        <v>3014</v>
      </c>
      <c r="C1411" s="4" t="s">
        <v>3015</v>
      </c>
      <c r="D1411" s="29" t="s">
        <v>3014</v>
      </c>
      <c r="E1411" s="18" t="s">
        <v>28</v>
      </c>
      <c r="F1411" s="3">
        <f t="shared" si="107"/>
        <v>30</v>
      </c>
      <c r="G1411" s="1" t="s">
        <v>16</v>
      </c>
      <c r="H1411" s="3" t="s">
        <v>34</v>
      </c>
      <c r="I1411" s="3">
        <v>30</v>
      </c>
      <c r="J1411" s="3"/>
      <c r="K1411" s="6">
        <v>34.821428571428569</v>
      </c>
      <c r="L1411" s="6">
        <f t="shared" si="108"/>
        <v>1044.6428571428571</v>
      </c>
      <c r="M1411" s="4" t="s">
        <v>22</v>
      </c>
      <c r="N1411" s="21"/>
      <c r="O1411" s="1" t="s">
        <v>1429</v>
      </c>
      <c r="R1411" s="10" t="s">
        <v>3712</v>
      </c>
      <c r="S1411" s="4">
        <v>443</v>
      </c>
    </row>
    <row r="1412" spans="1:22" s="10" customFormat="1" ht="51" customHeight="1">
      <c r="A1412" s="4">
        <v>1199</v>
      </c>
      <c r="B1412" s="5" t="s">
        <v>3018</v>
      </c>
      <c r="C1412" s="4" t="s">
        <v>3019</v>
      </c>
      <c r="D1412" s="29" t="s">
        <v>3018</v>
      </c>
      <c r="E1412" s="18" t="s">
        <v>28</v>
      </c>
      <c r="F1412" s="3">
        <f t="shared" si="107"/>
        <v>100</v>
      </c>
      <c r="G1412" s="1" t="s">
        <v>16</v>
      </c>
      <c r="H1412" s="3" t="s">
        <v>34</v>
      </c>
      <c r="I1412" s="3">
        <v>100</v>
      </c>
      <c r="J1412" s="3"/>
      <c r="K1412" s="6">
        <v>34.821428571428569</v>
      </c>
      <c r="L1412" s="6">
        <f t="shared" si="108"/>
        <v>3482.1428571428569</v>
      </c>
      <c r="M1412" s="4" t="s">
        <v>22</v>
      </c>
      <c r="N1412" s="21"/>
      <c r="O1412" s="1" t="s">
        <v>1429</v>
      </c>
      <c r="R1412" s="10" t="s">
        <v>3712</v>
      </c>
      <c r="S1412" s="4">
        <v>444</v>
      </c>
    </row>
    <row r="1413" spans="1:22" s="10" customFormat="1" ht="51" customHeight="1">
      <c r="A1413" s="4">
        <v>1200</v>
      </c>
      <c r="B1413" s="5" t="s">
        <v>2802</v>
      </c>
      <c r="C1413" s="4" t="s">
        <v>2803</v>
      </c>
      <c r="D1413" s="29" t="s">
        <v>2802</v>
      </c>
      <c r="E1413" s="18" t="s">
        <v>28</v>
      </c>
      <c r="F1413" s="3">
        <f t="shared" si="107"/>
        <v>345</v>
      </c>
      <c r="G1413" s="1" t="s">
        <v>16</v>
      </c>
      <c r="H1413" s="3" t="s">
        <v>34</v>
      </c>
      <c r="I1413" s="3">
        <v>130</v>
      </c>
      <c r="J1413" s="3">
        <v>215</v>
      </c>
      <c r="K1413" s="6">
        <v>51.785714285714278</v>
      </c>
      <c r="L1413" s="6">
        <f t="shared" si="108"/>
        <v>17866.071428571428</v>
      </c>
      <c r="M1413" s="4" t="s">
        <v>22</v>
      </c>
      <c r="N1413" s="21"/>
      <c r="O1413" s="1" t="s">
        <v>1429</v>
      </c>
      <c r="R1413" s="10" t="s">
        <v>3712</v>
      </c>
      <c r="S1413" s="4">
        <v>445</v>
      </c>
    </row>
    <row r="1414" spans="1:22" s="10" customFormat="1" ht="51" customHeight="1">
      <c r="A1414" s="4">
        <v>1201</v>
      </c>
      <c r="B1414" s="5" t="s">
        <v>1783</v>
      </c>
      <c r="C1414" s="4" t="s">
        <v>1784</v>
      </c>
      <c r="D1414" s="2" t="s">
        <v>1783</v>
      </c>
      <c r="E1414" s="18" t="s">
        <v>1778</v>
      </c>
      <c r="F1414" s="3">
        <f t="shared" si="107"/>
        <v>10100</v>
      </c>
      <c r="G1414" s="1" t="s">
        <v>16</v>
      </c>
      <c r="H1414" s="3" t="s">
        <v>34</v>
      </c>
      <c r="I1414" s="13">
        <v>6450</v>
      </c>
      <c r="J1414" s="5">
        <v>3650</v>
      </c>
      <c r="K1414" s="13">
        <v>185.71428571428569</v>
      </c>
      <c r="L1414" s="6">
        <f t="shared" si="108"/>
        <v>1875714.2857142854</v>
      </c>
      <c r="M1414" s="4" t="s">
        <v>22</v>
      </c>
      <c r="N1414" s="1" t="s">
        <v>1429</v>
      </c>
      <c r="O1414" s="1"/>
      <c r="R1414" s="10" t="s">
        <v>2118</v>
      </c>
      <c r="S1414" s="4">
        <v>222</v>
      </c>
    </row>
    <row r="1415" spans="1:22" s="10" customFormat="1" ht="51" customHeight="1">
      <c r="A1415" s="4">
        <v>1202</v>
      </c>
      <c r="B1415" s="19" t="s">
        <v>948</v>
      </c>
      <c r="C1415" s="4" t="s">
        <v>949</v>
      </c>
      <c r="D1415" s="29" t="s">
        <v>948</v>
      </c>
      <c r="E1415" s="18" t="s">
        <v>366</v>
      </c>
      <c r="F1415" s="3">
        <f t="shared" si="107"/>
        <v>2</v>
      </c>
      <c r="G1415" s="1" t="s">
        <v>16</v>
      </c>
      <c r="H1415" s="3" t="s">
        <v>34</v>
      </c>
      <c r="I1415" s="5"/>
      <c r="J1415" s="5">
        <v>2</v>
      </c>
      <c r="K1415" s="5">
        <v>11249.999999999998</v>
      </c>
      <c r="L1415" s="6">
        <f t="shared" si="108"/>
        <v>22499.999999999996</v>
      </c>
      <c r="M1415" s="4" t="s">
        <v>119</v>
      </c>
      <c r="N1415" s="41"/>
      <c r="O1415" s="1" t="s">
        <v>43</v>
      </c>
      <c r="P1415" s="32"/>
      <c r="Q1415" s="32"/>
      <c r="R1415" s="32" t="s">
        <v>2022</v>
      </c>
      <c r="S1415" s="4">
        <v>70</v>
      </c>
      <c r="T1415" s="32"/>
      <c r="U1415" s="32"/>
      <c r="V1415" s="32"/>
    </row>
    <row r="1416" spans="1:22" s="10" customFormat="1" ht="51" customHeight="1">
      <c r="A1416" s="4">
        <v>1203</v>
      </c>
      <c r="B1416" s="5" t="s">
        <v>2463</v>
      </c>
      <c r="C1416" s="4" t="s">
        <v>2464</v>
      </c>
      <c r="D1416" s="29" t="s">
        <v>2463</v>
      </c>
      <c r="E1416" s="18" t="s">
        <v>28</v>
      </c>
      <c r="F1416" s="3">
        <f t="shared" si="107"/>
        <v>84</v>
      </c>
      <c r="G1416" s="1" t="s">
        <v>16</v>
      </c>
      <c r="H1416" s="3" t="s">
        <v>34</v>
      </c>
      <c r="I1416" s="3">
        <v>84</v>
      </c>
      <c r="J1416" s="3"/>
      <c r="K1416" s="6">
        <v>4776.7857142857138</v>
      </c>
      <c r="L1416" s="6">
        <f t="shared" si="108"/>
        <v>401249.99999999994</v>
      </c>
      <c r="M1416" s="4" t="s">
        <v>119</v>
      </c>
      <c r="N1416" s="21"/>
      <c r="O1416" s="1" t="s">
        <v>2134</v>
      </c>
      <c r="R1416" s="10" t="s">
        <v>3712</v>
      </c>
      <c r="S1416" s="4">
        <v>446</v>
      </c>
    </row>
    <row r="1417" spans="1:22" s="10" customFormat="1" ht="51" customHeight="1">
      <c r="A1417" s="4">
        <v>1204</v>
      </c>
      <c r="B1417" s="5" t="s">
        <v>1666</v>
      </c>
      <c r="C1417" s="4" t="s">
        <v>1667</v>
      </c>
      <c r="D1417" s="2" t="s">
        <v>1666</v>
      </c>
      <c r="E1417" s="18" t="s">
        <v>28</v>
      </c>
      <c r="F1417" s="3">
        <f t="shared" si="107"/>
        <v>10</v>
      </c>
      <c r="G1417" s="1" t="s">
        <v>16</v>
      </c>
      <c r="H1417" s="3" t="s">
        <v>34</v>
      </c>
      <c r="I1417" s="13">
        <v>10</v>
      </c>
      <c r="J1417" s="5"/>
      <c r="K1417" s="13">
        <v>2499.9999999999995</v>
      </c>
      <c r="L1417" s="6">
        <f t="shared" si="108"/>
        <v>24999.999999999996</v>
      </c>
      <c r="M1417" s="4" t="s">
        <v>22</v>
      </c>
      <c r="N1417" s="1" t="s">
        <v>1429</v>
      </c>
      <c r="O1417" s="1"/>
      <c r="R1417" s="10" t="s">
        <v>2118</v>
      </c>
      <c r="S1417" s="4">
        <v>223</v>
      </c>
    </row>
    <row r="1418" spans="1:22" s="10" customFormat="1" ht="51" customHeight="1">
      <c r="A1418" s="4">
        <v>1205</v>
      </c>
      <c r="B1418" s="5" t="s">
        <v>1997</v>
      </c>
      <c r="C1418" s="4" t="s">
        <v>1998</v>
      </c>
      <c r="D1418" s="2" t="s">
        <v>1997</v>
      </c>
      <c r="E1418" s="18" t="s">
        <v>875</v>
      </c>
      <c r="F1418" s="3">
        <f t="shared" si="107"/>
        <v>1959</v>
      </c>
      <c r="G1418" s="1" t="s">
        <v>16</v>
      </c>
      <c r="H1418" s="3" t="s">
        <v>34</v>
      </c>
      <c r="I1418" s="13"/>
      <c r="J1418" s="5">
        <v>1959</v>
      </c>
      <c r="K1418" s="13">
        <v>232.14285714285711</v>
      </c>
      <c r="L1418" s="6">
        <f t="shared" si="108"/>
        <v>454767.8571428571</v>
      </c>
      <c r="M1418" s="4" t="s">
        <v>22</v>
      </c>
      <c r="N1418" s="1" t="s">
        <v>1429</v>
      </c>
      <c r="O1418" s="1"/>
      <c r="R1418" s="10" t="s">
        <v>2118</v>
      </c>
      <c r="S1418" s="4">
        <v>224</v>
      </c>
    </row>
    <row r="1419" spans="1:22" s="10" customFormat="1" ht="51" customHeight="1">
      <c r="A1419" s="4">
        <v>1206</v>
      </c>
      <c r="B1419" s="5" t="s">
        <v>1774</v>
      </c>
      <c r="C1419" s="4" t="s">
        <v>1775</v>
      </c>
      <c r="D1419" s="2" t="s">
        <v>1774</v>
      </c>
      <c r="E1419" s="18" t="s">
        <v>838</v>
      </c>
      <c r="F1419" s="3">
        <f t="shared" si="107"/>
        <v>58</v>
      </c>
      <c r="G1419" s="1" t="s">
        <v>16</v>
      </c>
      <c r="H1419" s="3" t="s">
        <v>34</v>
      </c>
      <c r="I1419" s="13">
        <v>58</v>
      </c>
      <c r="J1419" s="5"/>
      <c r="K1419" s="13">
        <v>232.14285714285711</v>
      </c>
      <c r="L1419" s="6">
        <f t="shared" si="108"/>
        <v>13464.285714285712</v>
      </c>
      <c r="M1419" s="4" t="s">
        <v>22</v>
      </c>
      <c r="N1419" s="1" t="s">
        <v>1429</v>
      </c>
      <c r="O1419" s="1"/>
      <c r="R1419" s="10" t="s">
        <v>2118</v>
      </c>
      <c r="S1419" s="4">
        <v>225</v>
      </c>
    </row>
    <row r="1420" spans="1:22" s="10" customFormat="1" ht="51" customHeight="1">
      <c r="A1420" s="4">
        <v>1207</v>
      </c>
      <c r="B1420" s="5" t="s">
        <v>2165</v>
      </c>
      <c r="C1420" s="4" t="s">
        <v>2166</v>
      </c>
      <c r="D1420" s="29" t="s">
        <v>2165</v>
      </c>
      <c r="E1420" s="18" t="s">
        <v>28</v>
      </c>
      <c r="F1420" s="3">
        <f t="shared" si="107"/>
        <v>29</v>
      </c>
      <c r="G1420" s="1" t="s">
        <v>16</v>
      </c>
      <c r="H1420" s="3" t="s">
        <v>34</v>
      </c>
      <c r="I1420" s="3">
        <v>22</v>
      </c>
      <c r="J1420" s="3">
        <v>7</v>
      </c>
      <c r="K1420" s="6">
        <v>2467.63</v>
      </c>
      <c r="L1420" s="6">
        <f t="shared" si="108"/>
        <v>71561.27</v>
      </c>
      <c r="M1420" s="4" t="s">
        <v>119</v>
      </c>
      <c r="N1420" s="21"/>
      <c r="O1420" s="1" t="s">
        <v>2134</v>
      </c>
      <c r="R1420" s="10" t="s">
        <v>3712</v>
      </c>
      <c r="S1420" s="4">
        <v>447</v>
      </c>
    </row>
    <row r="1421" spans="1:22" s="10" customFormat="1" ht="51" customHeight="1">
      <c r="A1421" s="4">
        <v>1208</v>
      </c>
      <c r="B1421" s="5" t="s">
        <v>2437</v>
      </c>
      <c r="C1421" s="4" t="s">
        <v>2438</v>
      </c>
      <c r="D1421" s="29" t="s">
        <v>2437</v>
      </c>
      <c r="E1421" s="18" t="s">
        <v>328</v>
      </c>
      <c r="F1421" s="3">
        <f t="shared" si="107"/>
        <v>24</v>
      </c>
      <c r="G1421" s="1" t="s">
        <v>16</v>
      </c>
      <c r="H1421" s="3" t="s">
        <v>34</v>
      </c>
      <c r="I1421" s="3">
        <v>24</v>
      </c>
      <c r="J1421" s="3"/>
      <c r="K1421" s="6">
        <v>526.78571428571422</v>
      </c>
      <c r="L1421" s="6">
        <f t="shared" si="108"/>
        <v>12642.857142857141</v>
      </c>
      <c r="M1421" s="4" t="s">
        <v>119</v>
      </c>
      <c r="N1421" s="21"/>
      <c r="O1421" s="1" t="s">
        <v>2134</v>
      </c>
      <c r="R1421" s="10" t="s">
        <v>3712</v>
      </c>
      <c r="S1421" s="4">
        <v>448</v>
      </c>
    </row>
    <row r="1422" spans="1:22" s="10" customFormat="1" ht="51" customHeight="1">
      <c r="A1422" s="4">
        <v>1209</v>
      </c>
      <c r="B1422" s="19" t="s">
        <v>1033</v>
      </c>
      <c r="C1422" s="4" t="s">
        <v>1034</v>
      </c>
      <c r="D1422" s="29" t="s">
        <v>1033</v>
      </c>
      <c r="E1422" s="18" t="s">
        <v>28</v>
      </c>
      <c r="F1422" s="3">
        <f t="shared" si="107"/>
        <v>1</v>
      </c>
      <c r="G1422" s="1" t="s">
        <v>16</v>
      </c>
      <c r="H1422" s="3" t="s">
        <v>34</v>
      </c>
      <c r="I1422" s="5">
        <v>1</v>
      </c>
      <c r="J1422" s="5"/>
      <c r="K1422" s="5">
        <v>2561</v>
      </c>
      <c r="L1422" s="6">
        <f t="shared" si="108"/>
        <v>2561</v>
      </c>
      <c r="M1422" s="4" t="s">
        <v>22</v>
      </c>
      <c r="N1422" s="41"/>
      <c r="O1422" s="1" t="s">
        <v>35</v>
      </c>
      <c r="P1422" s="32"/>
      <c r="Q1422" s="32"/>
      <c r="R1422" s="32" t="s">
        <v>1430</v>
      </c>
      <c r="S1422" s="4">
        <v>28</v>
      </c>
      <c r="T1422" s="32"/>
      <c r="U1422" s="32"/>
      <c r="V1422" s="32"/>
    </row>
    <row r="1423" spans="1:22" s="10" customFormat="1" ht="51" customHeight="1">
      <c r="A1423" s="4">
        <v>1210</v>
      </c>
      <c r="B1423" s="14"/>
      <c r="C1423" s="14"/>
      <c r="D1423" s="2" t="s">
        <v>213</v>
      </c>
      <c r="E1423" s="1" t="s">
        <v>109</v>
      </c>
      <c r="F1423" s="3">
        <v>2</v>
      </c>
      <c r="G1423" s="1" t="s">
        <v>16</v>
      </c>
      <c r="H1423" s="3" t="s">
        <v>34</v>
      </c>
      <c r="I1423" s="5">
        <v>271428.57</v>
      </c>
      <c r="J1423" s="5">
        <v>446428.57</v>
      </c>
      <c r="K1423" s="5">
        <f>I1423+J1423</f>
        <v>717857.14</v>
      </c>
      <c r="L1423" s="5">
        <f>I1423+J1423</f>
        <v>717857.14</v>
      </c>
      <c r="M1423" s="4" t="s">
        <v>119</v>
      </c>
      <c r="N1423" s="1" t="s">
        <v>122</v>
      </c>
      <c r="O1423" s="1" t="s">
        <v>120</v>
      </c>
      <c r="P1423" s="32"/>
      <c r="Q1423" s="32"/>
      <c r="R1423" s="32" t="s">
        <v>1432</v>
      </c>
      <c r="S1423" s="4">
        <v>12</v>
      </c>
      <c r="T1423" s="32"/>
      <c r="U1423" s="32"/>
      <c r="V1423" s="32"/>
    </row>
    <row r="1424" spans="1:22" s="10" customFormat="1" ht="51" customHeight="1">
      <c r="A1424" s="4">
        <v>1211</v>
      </c>
      <c r="B1424" s="5" t="s">
        <v>2480</v>
      </c>
      <c r="C1424" s="4" t="s">
        <v>2481</v>
      </c>
      <c r="D1424" s="29" t="s">
        <v>2480</v>
      </c>
      <c r="E1424" s="18" t="s">
        <v>28</v>
      </c>
      <c r="F1424" s="3">
        <f>I1424+J1424</f>
        <v>30</v>
      </c>
      <c r="G1424" s="1" t="s">
        <v>16</v>
      </c>
      <c r="H1424" s="3" t="s">
        <v>34</v>
      </c>
      <c r="I1424" s="3">
        <v>15</v>
      </c>
      <c r="J1424" s="3">
        <v>15</v>
      </c>
      <c r="K1424" s="6">
        <v>20995.535714285714</v>
      </c>
      <c r="L1424" s="6">
        <f>F1424*K1424</f>
        <v>629866.07142857136</v>
      </c>
      <c r="M1424" s="4" t="s">
        <v>119</v>
      </c>
      <c r="N1424" s="21"/>
      <c r="O1424" s="1" t="s">
        <v>2134</v>
      </c>
      <c r="R1424" s="10" t="s">
        <v>3712</v>
      </c>
      <c r="S1424" s="4">
        <v>449</v>
      </c>
    </row>
    <row r="1425" spans="1:22" s="10" customFormat="1" ht="51" customHeight="1">
      <c r="A1425" s="4">
        <v>1212</v>
      </c>
      <c r="B1425" s="5"/>
      <c r="C1425" s="4" t="s">
        <v>119</v>
      </c>
      <c r="D1425" s="42" t="s">
        <v>715</v>
      </c>
      <c r="E1425" s="18" t="s">
        <v>109</v>
      </c>
      <c r="F1425" s="3">
        <v>2</v>
      </c>
      <c r="G1425" s="1" t="s">
        <v>16</v>
      </c>
      <c r="H1425" s="3" t="s">
        <v>21</v>
      </c>
      <c r="I1425" s="3">
        <v>785892.85714285704</v>
      </c>
      <c r="J1425" s="5">
        <v>880200</v>
      </c>
      <c r="K1425" s="5">
        <f>I1425+J1425</f>
        <v>1666092.857142857</v>
      </c>
      <c r="L1425" s="5">
        <f>I1425+J1425</f>
        <v>1666092.857142857</v>
      </c>
      <c r="M1425" s="42" t="s">
        <v>121</v>
      </c>
      <c r="N1425" s="42" t="s">
        <v>244</v>
      </c>
      <c r="O1425" s="1" t="s">
        <v>2117</v>
      </c>
      <c r="P1425" s="11">
        <v>13</v>
      </c>
      <c r="Q1425" s="32"/>
      <c r="R1425" s="10" t="s">
        <v>3709</v>
      </c>
      <c r="S1425" s="4">
        <v>4</v>
      </c>
      <c r="T1425" s="32"/>
      <c r="U1425" s="32"/>
      <c r="V1425" s="32"/>
    </row>
    <row r="1426" spans="1:22" s="10" customFormat="1" ht="51" customHeight="1">
      <c r="A1426" s="4">
        <v>1213</v>
      </c>
      <c r="B1426" s="19" t="s">
        <v>226</v>
      </c>
      <c r="C1426" s="18" t="s">
        <v>227</v>
      </c>
      <c r="D1426" s="29" t="s">
        <v>226</v>
      </c>
      <c r="E1426" s="4" t="s">
        <v>28</v>
      </c>
      <c r="F1426" s="3">
        <f t="shared" ref="F1426:F1436" si="109">I1426+J1426</f>
        <v>1</v>
      </c>
      <c r="G1426" s="1" t="s">
        <v>16</v>
      </c>
      <c r="H1426" s="3" t="s">
        <v>34</v>
      </c>
      <c r="I1426" s="13"/>
      <c r="J1426" s="13">
        <v>1</v>
      </c>
      <c r="K1426" s="5">
        <v>453538.4</v>
      </c>
      <c r="L1426" s="6">
        <f t="shared" ref="L1426:L1436" si="110">F1426*K1426</f>
        <v>453538.4</v>
      </c>
      <c r="M1426" s="4" t="s">
        <v>49</v>
      </c>
      <c r="N1426" s="17"/>
      <c r="O1426" s="1" t="s">
        <v>225</v>
      </c>
      <c r="P1426" s="32"/>
      <c r="Q1426" s="32"/>
      <c r="R1426" s="32" t="s">
        <v>3701</v>
      </c>
      <c r="S1426" s="4">
        <v>3</v>
      </c>
      <c r="T1426" s="32"/>
      <c r="U1426" s="32"/>
      <c r="V1426" s="32"/>
    </row>
    <row r="1427" spans="1:22" s="10" customFormat="1" ht="51" customHeight="1">
      <c r="A1427" s="4">
        <v>1214</v>
      </c>
      <c r="B1427" s="19" t="s">
        <v>223</v>
      </c>
      <c r="C1427" s="18" t="s">
        <v>224</v>
      </c>
      <c r="D1427" s="29" t="s">
        <v>223</v>
      </c>
      <c r="E1427" s="4" t="s">
        <v>28</v>
      </c>
      <c r="F1427" s="3">
        <f t="shared" si="109"/>
        <v>1</v>
      </c>
      <c r="G1427" s="1" t="s">
        <v>16</v>
      </c>
      <c r="H1427" s="3" t="s">
        <v>34</v>
      </c>
      <c r="I1427" s="13"/>
      <c r="J1427" s="13">
        <v>1</v>
      </c>
      <c r="K1427" s="5">
        <v>519855.35999999999</v>
      </c>
      <c r="L1427" s="6">
        <f t="shared" si="110"/>
        <v>519855.35999999999</v>
      </c>
      <c r="M1427" s="4" t="s">
        <v>49</v>
      </c>
      <c r="N1427" s="4"/>
      <c r="O1427" s="1" t="s">
        <v>225</v>
      </c>
      <c r="P1427" s="32"/>
      <c r="Q1427" s="32"/>
      <c r="R1427" s="32" t="s">
        <v>3701</v>
      </c>
      <c r="S1427" s="4">
        <v>4</v>
      </c>
      <c r="T1427" s="32"/>
      <c r="U1427" s="32"/>
      <c r="V1427" s="32"/>
    </row>
    <row r="1428" spans="1:22" s="10" customFormat="1" ht="51" customHeight="1">
      <c r="A1428" s="4">
        <v>1215</v>
      </c>
      <c r="B1428" s="5" t="s">
        <v>2514</v>
      </c>
      <c r="C1428" s="4" t="s">
        <v>2515</v>
      </c>
      <c r="D1428" s="29" t="s">
        <v>2514</v>
      </c>
      <c r="E1428" s="18" t="s">
        <v>28</v>
      </c>
      <c r="F1428" s="3">
        <f t="shared" si="109"/>
        <v>2</v>
      </c>
      <c r="G1428" s="1" t="s">
        <v>16</v>
      </c>
      <c r="H1428" s="3" t="s">
        <v>34</v>
      </c>
      <c r="I1428" s="3"/>
      <c r="J1428" s="3">
        <v>2</v>
      </c>
      <c r="K1428" s="6">
        <v>23660.719999999998</v>
      </c>
      <c r="L1428" s="6">
        <f t="shared" si="110"/>
        <v>47321.439999999995</v>
      </c>
      <c r="M1428" s="4" t="s">
        <v>22</v>
      </c>
      <c r="N1428" s="21"/>
      <c r="O1428" s="1" t="s">
        <v>225</v>
      </c>
      <c r="R1428" s="10" t="s">
        <v>3712</v>
      </c>
      <c r="S1428" s="4">
        <v>450</v>
      </c>
    </row>
    <row r="1429" spans="1:22" s="10" customFormat="1" ht="51" customHeight="1">
      <c r="A1429" s="4">
        <v>1216</v>
      </c>
      <c r="B1429" s="5" t="s">
        <v>2767</v>
      </c>
      <c r="C1429" s="4" t="s">
        <v>2768</v>
      </c>
      <c r="D1429" s="29" t="s">
        <v>2767</v>
      </c>
      <c r="E1429" s="18" t="s">
        <v>280</v>
      </c>
      <c r="F1429" s="3">
        <f t="shared" si="109"/>
        <v>1</v>
      </c>
      <c r="G1429" s="1" t="s">
        <v>16</v>
      </c>
      <c r="H1429" s="3" t="s">
        <v>34</v>
      </c>
      <c r="I1429" s="3">
        <v>1</v>
      </c>
      <c r="J1429" s="3"/>
      <c r="K1429" s="6">
        <v>42686.07</v>
      </c>
      <c r="L1429" s="6">
        <f t="shared" si="110"/>
        <v>42686.07</v>
      </c>
      <c r="M1429" s="4" t="s">
        <v>22</v>
      </c>
      <c r="N1429" s="21"/>
      <c r="O1429" s="1" t="s">
        <v>1429</v>
      </c>
      <c r="R1429" s="10" t="s">
        <v>3712</v>
      </c>
      <c r="S1429" s="4">
        <v>451</v>
      </c>
    </row>
    <row r="1430" spans="1:22" s="10" customFormat="1" ht="51" customHeight="1">
      <c r="A1430" s="4">
        <v>1217</v>
      </c>
      <c r="B1430" s="19" t="s">
        <v>731</v>
      </c>
      <c r="C1430" s="4" t="s">
        <v>732</v>
      </c>
      <c r="D1430" s="29" t="s">
        <v>731</v>
      </c>
      <c r="E1430" s="4" t="s">
        <v>28</v>
      </c>
      <c r="F1430" s="3">
        <f t="shared" si="109"/>
        <v>1</v>
      </c>
      <c r="G1430" s="1" t="s">
        <v>16</v>
      </c>
      <c r="H1430" s="3" t="s">
        <v>34</v>
      </c>
      <c r="I1430" s="5"/>
      <c r="J1430" s="5">
        <v>1</v>
      </c>
      <c r="K1430" s="5">
        <v>3007544.64</v>
      </c>
      <c r="L1430" s="6">
        <f t="shared" si="110"/>
        <v>3007544.64</v>
      </c>
      <c r="M1430" s="4" t="s">
        <v>49</v>
      </c>
      <c r="N1430" s="41"/>
      <c r="O1430" s="1" t="s">
        <v>225</v>
      </c>
      <c r="P1430" s="32"/>
      <c r="Q1430" s="32"/>
      <c r="R1430" s="32" t="s">
        <v>3704</v>
      </c>
      <c r="S1430" s="4">
        <v>7</v>
      </c>
      <c r="T1430" s="32"/>
      <c r="U1430" s="32"/>
      <c r="V1430" s="32"/>
    </row>
    <row r="1431" spans="1:22" s="10" customFormat="1" ht="51" customHeight="1">
      <c r="A1431" s="4">
        <v>1218</v>
      </c>
      <c r="B1431" s="19" t="s">
        <v>102</v>
      </c>
      <c r="C1431" s="18" t="s">
        <v>103</v>
      </c>
      <c r="D1431" s="29" t="s">
        <v>102</v>
      </c>
      <c r="E1431" s="4" t="s">
        <v>28</v>
      </c>
      <c r="F1431" s="3">
        <f t="shared" si="109"/>
        <v>1</v>
      </c>
      <c r="G1431" s="1" t="s">
        <v>16</v>
      </c>
      <c r="H1431" s="3" t="s">
        <v>34</v>
      </c>
      <c r="I1431" s="13">
        <v>1</v>
      </c>
      <c r="J1431" s="13"/>
      <c r="K1431" s="5">
        <v>44642.86</v>
      </c>
      <c r="L1431" s="6">
        <f t="shared" si="110"/>
        <v>44642.86</v>
      </c>
      <c r="M1431" s="4" t="s">
        <v>49</v>
      </c>
      <c r="N1431" s="4"/>
      <c r="O1431" s="1" t="s">
        <v>23</v>
      </c>
      <c r="P1431" s="32"/>
      <c r="Q1431" s="32"/>
      <c r="R1431" s="32" t="s">
        <v>382</v>
      </c>
      <c r="S1431" s="4">
        <v>23</v>
      </c>
      <c r="T1431" s="32"/>
      <c r="U1431" s="32"/>
      <c r="V1431" s="32"/>
    </row>
    <row r="1432" spans="1:22" s="10" customFormat="1" ht="51" customHeight="1">
      <c r="A1432" s="4">
        <v>1219</v>
      </c>
      <c r="B1432" s="19" t="s">
        <v>86</v>
      </c>
      <c r="C1432" s="18" t="s">
        <v>87</v>
      </c>
      <c r="D1432" s="29" t="s">
        <v>86</v>
      </c>
      <c r="E1432" s="4" t="s">
        <v>28</v>
      </c>
      <c r="F1432" s="3">
        <f t="shared" si="109"/>
        <v>1</v>
      </c>
      <c r="G1432" s="1" t="s">
        <v>16</v>
      </c>
      <c r="H1432" s="3" t="s">
        <v>34</v>
      </c>
      <c r="I1432" s="13"/>
      <c r="J1432" s="13">
        <v>1</v>
      </c>
      <c r="K1432" s="5">
        <v>1589285.71</v>
      </c>
      <c r="L1432" s="6">
        <f t="shared" si="110"/>
        <v>1589285.71</v>
      </c>
      <c r="M1432" s="4" t="s">
        <v>49</v>
      </c>
      <c r="N1432" s="4"/>
      <c r="O1432" s="1" t="s">
        <v>23</v>
      </c>
      <c r="P1432" s="32"/>
      <c r="Q1432" s="32"/>
      <c r="R1432" s="32" t="s">
        <v>382</v>
      </c>
      <c r="S1432" s="4">
        <v>24</v>
      </c>
      <c r="T1432" s="32"/>
      <c r="U1432" s="32"/>
      <c r="V1432" s="32"/>
    </row>
    <row r="1433" spans="1:22" s="10" customFormat="1" ht="51" customHeight="1">
      <c r="A1433" s="4">
        <v>1220</v>
      </c>
      <c r="B1433" s="19" t="s">
        <v>106</v>
      </c>
      <c r="C1433" s="18" t="s">
        <v>107</v>
      </c>
      <c r="D1433" s="29" t="s">
        <v>106</v>
      </c>
      <c r="E1433" s="4" t="s">
        <v>28</v>
      </c>
      <c r="F1433" s="3">
        <f t="shared" si="109"/>
        <v>2</v>
      </c>
      <c r="G1433" s="1" t="s">
        <v>16</v>
      </c>
      <c r="H1433" s="3" t="s">
        <v>34</v>
      </c>
      <c r="I1433" s="13">
        <v>2</v>
      </c>
      <c r="J1433" s="13"/>
      <c r="K1433" s="5">
        <v>132142.85999999999</v>
      </c>
      <c r="L1433" s="6">
        <f t="shared" si="110"/>
        <v>264285.71999999997</v>
      </c>
      <c r="M1433" s="4" t="s">
        <v>49</v>
      </c>
      <c r="N1433" s="4"/>
      <c r="O1433" s="1" t="s">
        <v>23</v>
      </c>
      <c r="P1433" s="32"/>
      <c r="Q1433" s="32"/>
      <c r="R1433" s="32" t="s">
        <v>382</v>
      </c>
      <c r="S1433" s="4">
        <v>25</v>
      </c>
      <c r="T1433" s="32"/>
      <c r="U1433" s="32"/>
      <c r="V1433" s="32"/>
    </row>
    <row r="1434" spans="1:22" s="10" customFormat="1" ht="51" customHeight="1">
      <c r="A1434" s="4">
        <v>1221</v>
      </c>
      <c r="B1434" s="5" t="s">
        <v>3689</v>
      </c>
      <c r="C1434" s="4" t="s">
        <v>3690</v>
      </c>
      <c r="D1434" s="29" t="s">
        <v>3689</v>
      </c>
      <c r="E1434" s="18" t="s">
        <v>28</v>
      </c>
      <c r="F1434" s="3">
        <f t="shared" si="109"/>
        <v>15</v>
      </c>
      <c r="G1434" s="1" t="s">
        <v>16</v>
      </c>
      <c r="H1434" s="3" t="s">
        <v>34</v>
      </c>
      <c r="I1434" s="3"/>
      <c r="J1434" s="5">
        <v>15</v>
      </c>
      <c r="K1434" s="6">
        <v>4910.71</v>
      </c>
      <c r="L1434" s="6">
        <f t="shared" si="110"/>
        <v>73660.649999999994</v>
      </c>
      <c r="M1434" s="4" t="s">
        <v>119</v>
      </c>
      <c r="N1434" s="21"/>
      <c r="O1434" s="1" t="s">
        <v>209</v>
      </c>
      <c r="R1434" s="10" t="s">
        <v>3715</v>
      </c>
      <c r="S1434" s="4">
        <v>14</v>
      </c>
    </row>
    <row r="1435" spans="1:22" s="10" customFormat="1" ht="51" customHeight="1">
      <c r="A1435" s="4">
        <v>1222</v>
      </c>
      <c r="B1435" s="5" t="s">
        <v>3693</v>
      </c>
      <c r="C1435" s="4" t="s">
        <v>3694</v>
      </c>
      <c r="D1435" s="29" t="s">
        <v>3693</v>
      </c>
      <c r="E1435" s="18" t="s">
        <v>838</v>
      </c>
      <c r="F1435" s="3">
        <f t="shared" si="109"/>
        <v>0.5</v>
      </c>
      <c r="G1435" s="1" t="s">
        <v>16</v>
      </c>
      <c r="H1435" s="3" t="s">
        <v>34</v>
      </c>
      <c r="I1435" s="3">
        <v>0.5</v>
      </c>
      <c r="J1435" s="5"/>
      <c r="K1435" s="6">
        <v>15968.350000000002</v>
      </c>
      <c r="L1435" s="6">
        <f t="shared" si="110"/>
        <v>7984.1750000000011</v>
      </c>
      <c r="M1435" s="4" t="s">
        <v>119</v>
      </c>
      <c r="N1435" s="21"/>
      <c r="O1435" s="1" t="s">
        <v>209</v>
      </c>
      <c r="R1435" s="10" t="s">
        <v>3715</v>
      </c>
      <c r="S1435" s="4">
        <v>16</v>
      </c>
    </row>
    <row r="1436" spans="1:22" s="10" customFormat="1" ht="51" customHeight="1">
      <c r="A1436" s="4">
        <v>1223</v>
      </c>
      <c r="B1436" s="5" t="s">
        <v>3695</v>
      </c>
      <c r="C1436" s="4" t="s">
        <v>3696</v>
      </c>
      <c r="D1436" s="29" t="s">
        <v>3695</v>
      </c>
      <c r="E1436" s="18" t="s">
        <v>28</v>
      </c>
      <c r="F1436" s="3">
        <f t="shared" si="109"/>
        <v>5</v>
      </c>
      <c r="G1436" s="1" t="s">
        <v>16</v>
      </c>
      <c r="H1436" s="3" t="s">
        <v>34</v>
      </c>
      <c r="I1436" s="3">
        <v>5</v>
      </c>
      <c r="J1436" s="5"/>
      <c r="K1436" s="6">
        <v>5982.14</v>
      </c>
      <c r="L1436" s="6">
        <f t="shared" si="110"/>
        <v>29910.7</v>
      </c>
      <c r="M1436" s="4" t="s">
        <v>119</v>
      </c>
      <c r="N1436" s="21"/>
      <c r="O1436" s="1" t="s">
        <v>209</v>
      </c>
      <c r="R1436" s="10" t="s">
        <v>3715</v>
      </c>
      <c r="S1436" s="4">
        <v>17</v>
      </c>
    </row>
    <row r="1437" spans="1:22" s="10" customFormat="1" ht="51" customHeight="1">
      <c r="A1437" s="4">
        <v>1224</v>
      </c>
      <c r="B1437" s="43"/>
      <c r="C1437" s="18" t="s">
        <v>119</v>
      </c>
      <c r="D1437" s="42" t="s">
        <v>1149</v>
      </c>
      <c r="E1437" s="18" t="s">
        <v>109</v>
      </c>
      <c r="F1437" s="3">
        <v>1</v>
      </c>
      <c r="G1437" s="1" t="s">
        <v>16</v>
      </c>
      <c r="H1437" s="3" t="s">
        <v>34</v>
      </c>
      <c r="I1437" s="13"/>
      <c r="J1437" s="13">
        <v>234214.28</v>
      </c>
      <c r="K1437" s="13">
        <v>234214.28</v>
      </c>
      <c r="L1437" s="5">
        <f>I1437+J1437</f>
        <v>234214.28</v>
      </c>
      <c r="M1437" s="18" t="s">
        <v>120</v>
      </c>
      <c r="N1437" s="42" t="s">
        <v>138</v>
      </c>
      <c r="O1437" s="1"/>
      <c r="P1437" s="11"/>
      <c r="Q1437" s="32"/>
      <c r="R1437" s="32" t="s">
        <v>2019</v>
      </c>
      <c r="S1437" s="4">
        <v>143</v>
      </c>
      <c r="T1437" s="32"/>
      <c r="U1437" s="32"/>
      <c r="V1437" s="32"/>
    </row>
    <row r="1438" spans="1:22" s="10" customFormat="1" ht="51" customHeight="1">
      <c r="A1438" s="4">
        <v>1225</v>
      </c>
      <c r="B1438" s="14"/>
      <c r="C1438" s="14"/>
      <c r="D1438" s="2" t="s">
        <v>216</v>
      </c>
      <c r="E1438" s="1" t="s">
        <v>109</v>
      </c>
      <c r="F1438" s="3">
        <v>2</v>
      </c>
      <c r="G1438" s="1" t="s">
        <v>16</v>
      </c>
      <c r="H1438" s="1" t="s">
        <v>21</v>
      </c>
      <c r="I1438" s="5">
        <v>1200000</v>
      </c>
      <c r="J1438" s="5">
        <v>1740180</v>
      </c>
      <c r="K1438" s="5">
        <f>I1438+J1438</f>
        <v>2940180</v>
      </c>
      <c r="L1438" s="5">
        <f>I1438+J1438</f>
        <v>2940180</v>
      </c>
      <c r="M1438" s="4" t="s">
        <v>119</v>
      </c>
      <c r="N1438" s="1" t="s">
        <v>122</v>
      </c>
      <c r="O1438" s="1" t="s">
        <v>137</v>
      </c>
      <c r="P1438" s="32"/>
      <c r="Q1438" s="32"/>
      <c r="R1438" s="32" t="s">
        <v>1432</v>
      </c>
      <c r="S1438" s="4">
        <v>13</v>
      </c>
      <c r="T1438" s="32"/>
      <c r="U1438" s="32"/>
      <c r="V1438" s="32"/>
    </row>
    <row r="1439" spans="1:22" s="10" customFormat="1" ht="51" customHeight="1">
      <c r="A1439" s="4">
        <v>1226</v>
      </c>
      <c r="B1439" s="14"/>
      <c r="C1439" s="14"/>
      <c r="D1439" s="2" t="s">
        <v>113</v>
      </c>
      <c r="E1439" s="1" t="s">
        <v>109</v>
      </c>
      <c r="F1439" s="3">
        <v>2</v>
      </c>
      <c r="G1439" s="1" t="s">
        <v>16</v>
      </c>
      <c r="H1439" s="1" t="s">
        <v>21</v>
      </c>
      <c r="I1439" s="5">
        <v>4056800</v>
      </c>
      <c r="J1439" s="5">
        <v>2166400</v>
      </c>
      <c r="K1439" s="5">
        <f>I1439+J1439</f>
        <v>6223200</v>
      </c>
      <c r="L1439" s="5">
        <f>I1439+J1439</f>
        <v>6223200</v>
      </c>
      <c r="M1439" s="4" t="s">
        <v>119</v>
      </c>
      <c r="N1439" s="1" t="s">
        <v>154</v>
      </c>
      <c r="O1439" s="1" t="s">
        <v>120</v>
      </c>
      <c r="P1439" s="32">
        <v>26</v>
      </c>
      <c r="Q1439" s="32">
        <v>4</v>
      </c>
      <c r="R1439" s="32" t="s">
        <v>3700</v>
      </c>
      <c r="S1439" s="4">
        <v>10</v>
      </c>
      <c r="T1439" s="32"/>
      <c r="U1439" s="32"/>
      <c r="V1439" s="32"/>
    </row>
    <row r="1440" spans="1:22" s="10" customFormat="1" ht="51" customHeight="1">
      <c r="A1440" s="4">
        <v>1227</v>
      </c>
      <c r="B1440" s="5" t="s">
        <v>2001</v>
      </c>
      <c r="C1440" s="4" t="s">
        <v>2002</v>
      </c>
      <c r="D1440" s="2" t="s">
        <v>2001</v>
      </c>
      <c r="E1440" s="18" t="s">
        <v>28</v>
      </c>
      <c r="F1440" s="3">
        <f t="shared" ref="F1440:F1450" si="111">I1440+J1440</f>
        <v>229</v>
      </c>
      <c r="G1440" s="1" t="s">
        <v>16</v>
      </c>
      <c r="H1440" s="3" t="s">
        <v>34</v>
      </c>
      <c r="I1440" s="13"/>
      <c r="J1440" s="5">
        <v>229</v>
      </c>
      <c r="K1440" s="13">
        <v>2321.4285714285711</v>
      </c>
      <c r="L1440" s="6">
        <f t="shared" ref="L1440:L1450" si="112">F1440*K1440</f>
        <v>531607.14285714284</v>
      </c>
      <c r="M1440" s="4" t="s">
        <v>22</v>
      </c>
      <c r="N1440" s="1" t="s">
        <v>1429</v>
      </c>
      <c r="O1440" s="1"/>
      <c r="R1440" s="10" t="s">
        <v>2118</v>
      </c>
      <c r="S1440" s="4">
        <v>226</v>
      </c>
    </row>
    <row r="1441" spans="1:22" s="10" customFormat="1" ht="51" customHeight="1">
      <c r="A1441" s="4">
        <v>1228</v>
      </c>
      <c r="B1441" s="5" t="s">
        <v>1446</v>
      </c>
      <c r="C1441" s="4" t="s">
        <v>1465</v>
      </c>
      <c r="D1441" s="29" t="s">
        <v>1446</v>
      </c>
      <c r="E1441" s="18" t="s">
        <v>15</v>
      </c>
      <c r="F1441" s="3">
        <f t="shared" si="111"/>
        <v>0.06</v>
      </c>
      <c r="G1441" s="1" t="s">
        <v>16</v>
      </c>
      <c r="H1441" s="3" t="s">
        <v>34</v>
      </c>
      <c r="I1441" s="3"/>
      <c r="J1441" s="7">
        <v>0.06</v>
      </c>
      <c r="K1441" s="6">
        <v>6428571.4299999997</v>
      </c>
      <c r="L1441" s="6">
        <f t="shared" si="112"/>
        <v>385714.28579999995</v>
      </c>
      <c r="M1441" s="13" t="s">
        <v>22</v>
      </c>
      <c r="N1441" s="1" t="s">
        <v>209</v>
      </c>
      <c r="O1441" s="1"/>
      <c r="Q1441" s="32"/>
      <c r="R1441" s="32" t="s">
        <v>3707</v>
      </c>
      <c r="S1441" s="4">
        <v>17</v>
      </c>
      <c r="T1441" s="32"/>
      <c r="U1441" s="32"/>
      <c r="V1441" s="32"/>
    </row>
    <row r="1442" spans="1:22" s="10" customFormat="1" ht="51" customHeight="1">
      <c r="A1442" s="4">
        <v>1229</v>
      </c>
      <c r="B1442" s="5" t="s">
        <v>2553</v>
      </c>
      <c r="C1442" s="4" t="s">
        <v>2554</v>
      </c>
      <c r="D1442" s="29" t="s">
        <v>2553</v>
      </c>
      <c r="E1442" s="18" t="s">
        <v>28</v>
      </c>
      <c r="F1442" s="3">
        <f t="shared" si="111"/>
        <v>45</v>
      </c>
      <c r="G1442" s="1" t="s">
        <v>16</v>
      </c>
      <c r="H1442" s="3" t="s">
        <v>34</v>
      </c>
      <c r="I1442" s="3">
        <v>45</v>
      </c>
      <c r="J1442" s="3"/>
      <c r="K1442" s="6">
        <v>20720</v>
      </c>
      <c r="L1442" s="6">
        <f t="shared" si="112"/>
        <v>932400</v>
      </c>
      <c r="M1442" s="4" t="s">
        <v>22</v>
      </c>
      <c r="N1442" s="21"/>
      <c r="O1442" s="1" t="s">
        <v>225</v>
      </c>
      <c r="R1442" s="10" t="s">
        <v>3712</v>
      </c>
      <c r="S1442" s="4">
        <v>452</v>
      </c>
    </row>
    <row r="1443" spans="1:22" s="10" customFormat="1" ht="51" customHeight="1">
      <c r="A1443" s="4">
        <v>1230</v>
      </c>
      <c r="B1443" s="19" t="s">
        <v>1029</v>
      </c>
      <c r="C1443" s="4" t="s">
        <v>1030</v>
      </c>
      <c r="D1443" s="29" t="s">
        <v>1029</v>
      </c>
      <c r="E1443" s="18" t="s">
        <v>28</v>
      </c>
      <c r="F1443" s="3">
        <f t="shared" si="111"/>
        <v>8</v>
      </c>
      <c r="G1443" s="1" t="s">
        <v>16</v>
      </c>
      <c r="H1443" s="3" t="s">
        <v>34</v>
      </c>
      <c r="I1443" s="5">
        <v>8</v>
      </c>
      <c r="J1443" s="5"/>
      <c r="K1443" s="5">
        <v>249643</v>
      </c>
      <c r="L1443" s="6">
        <f t="shared" si="112"/>
        <v>1997144</v>
      </c>
      <c r="M1443" s="4" t="s">
        <v>22</v>
      </c>
      <c r="N1443" s="41"/>
      <c r="O1443" s="1" t="s">
        <v>35</v>
      </c>
      <c r="P1443" s="32"/>
      <c r="Q1443" s="32"/>
      <c r="R1443" s="32" t="s">
        <v>1430</v>
      </c>
      <c r="S1443" s="4">
        <v>29</v>
      </c>
      <c r="T1443" s="32"/>
      <c r="U1443" s="32"/>
      <c r="V1443" s="32"/>
    </row>
    <row r="1444" spans="1:22" s="10" customFormat="1" ht="51" customHeight="1">
      <c r="A1444" s="4">
        <v>1231</v>
      </c>
      <c r="B1444" s="42" t="s">
        <v>1023</v>
      </c>
      <c r="C1444" s="18" t="s">
        <v>1024</v>
      </c>
      <c r="D1444" s="42" t="s">
        <v>1023</v>
      </c>
      <c r="E1444" s="4" t="s">
        <v>28</v>
      </c>
      <c r="F1444" s="3">
        <f t="shared" si="111"/>
        <v>4</v>
      </c>
      <c r="G1444" s="1" t="s">
        <v>16</v>
      </c>
      <c r="H1444" s="3" t="s">
        <v>34</v>
      </c>
      <c r="I1444" s="5">
        <v>4</v>
      </c>
      <c r="J1444" s="5"/>
      <c r="K1444" s="5">
        <v>12397</v>
      </c>
      <c r="L1444" s="6">
        <f t="shared" si="112"/>
        <v>49588</v>
      </c>
      <c r="M1444" s="4" t="s">
        <v>22</v>
      </c>
      <c r="N1444" s="4"/>
      <c r="O1444" s="1" t="s">
        <v>35</v>
      </c>
      <c r="P1444" s="32"/>
      <c r="Q1444" s="32"/>
      <c r="R1444" s="32" t="s">
        <v>1430</v>
      </c>
      <c r="S1444" s="4">
        <v>30</v>
      </c>
      <c r="T1444" s="32"/>
      <c r="U1444" s="32"/>
      <c r="V1444" s="32"/>
    </row>
    <row r="1445" spans="1:22" s="10" customFormat="1" ht="51" customHeight="1">
      <c r="A1445" s="4">
        <v>1232</v>
      </c>
      <c r="B1445" s="19" t="s">
        <v>1088</v>
      </c>
      <c r="C1445" s="4" t="s">
        <v>1089</v>
      </c>
      <c r="D1445" s="29" t="s">
        <v>1088</v>
      </c>
      <c r="E1445" s="18" t="s">
        <v>28</v>
      </c>
      <c r="F1445" s="3">
        <f t="shared" si="111"/>
        <v>10</v>
      </c>
      <c r="G1445" s="1" t="s">
        <v>16</v>
      </c>
      <c r="H1445" s="3" t="s">
        <v>34</v>
      </c>
      <c r="I1445" s="5"/>
      <c r="J1445" s="5">
        <v>10</v>
      </c>
      <c r="K1445" s="5">
        <v>11429</v>
      </c>
      <c r="L1445" s="6">
        <f t="shared" si="112"/>
        <v>114290</v>
      </c>
      <c r="M1445" s="4" t="s">
        <v>22</v>
      </c>
      <c r="N1445" s="41"/>
      <c r="O1445" s="1" t="s">
        <v>35</v>
      </c>
      <c r="P1445" s="32"/>
      <c r="Q1445" s="32"/>
      <c r="R1445" s="32" t="s">
        <v>1430</v>
      </c>
      <c r="S1445" s="4">
        <v>31</v>
      </c>
      <c r="T1445" s="32"/>
      <c r="U1445" s="32"/>
      <c r="V1445" s="32"/>
    </row>
    <row r="1446" spans="1:22" s="10" customFormat="1" ht="51" customHeight="1">
      <c r="A1446" s="4">
        <v>1233</v>
      </c>
      <c r="B1446" s="19" t="s">
        <v>1025</v>
      </c>
      <c r="C1446" s="4" t="s">
        <v>1026</v>
      </c>
      <c r="D1446" s="29" t="s">
        <v>1025</v>
      </c>
      <c r="E1446" s="18" t="s">
        <v>28</v>
      </c>
      <c r="F1446" s="3">
        <f t="shared" si="111"/>
        <v>5</v>
      </c>
      <c r="G1446" s="1" t="s">
        <v>16</v>
      </c>
      <c r="H1446" s="3" t="s">
        <v>34</v>
      </c>
      <c r="I1446" s="5">
        <v>5</v>
      </c>
      <c r="J1446" s="5"/>
      <c r="K1446" s="5">
        <v>12397</v>
      </c>
      <c r="L1446" s="6">
        <f t="shared" si="112"/>
        <v>61985</v>
      </c>
      <c r="M1446" s="4" t="s">
        <v>22</v>
      </c>
      <c r="N1446" s="41"/>
      <c r="O1446" s="1" t="s">
        <v>35</v>
      </c>
      <c r="P1446" s="32"/>
      <c r="Q1446" s="32"/>
      <c r="R1446" s="32" t="s">
        <v>1430</v>
      </c>
      <c r="S1446" s="4">
        <v>32</v>
      </c>
      <c r="T1446" s="32"/>
      <c r="U1446" s="32"/>
      <c r="V1446" s="32"/>
    </row>
    <row r="1447" spans="1:22" s="10" customFormat="1" ht="51" customHeight="1">
      <c r="A1447" s="4">
        <v>1234</v>
      </c>
      <c r="B1447" s="19" t="s">
        <v>1027</v>
      </c>
      <c r="C1447" s="4" t="s">
        <v>1028</v>
      </c>
      <c r="D1447" s="29" t="s">
        <v>1027</v>
      </c>
      <c r="E1447" s="18" t="s">
        <v>28</v>
      </c>
      <c r="F1447" s="3">
        <f t="shared" si="111"/>
        <v>23</v>
      </c>
      <c r="G1447" s="1" t="s">
        <v>16</v>
      </c>
      <c r="H1447" s="3" t="s">
        <v>34</v>
      </c>
      <c r="I1447" s="5">
        <v>23</v>
      </c>
      <c r="J1447" s="5"/>
      <c r="K1447" s="5">
        <v>15185</v>
      </c>
      <c r="L1447" s="6">
        <f t="shared" si="112"/>
        <v>349255</v>
      </c>
      <c r="M1447" s="4" t="s">
        <v>22</v>
      </c>
      <c r="N1447" s="41"/>
      <c r="O1447" s="1" t="s">
        <v>35</v>
      </c>
      <c r="P1447" s="32"/>
      <c r="Q1447" s="32"/>
      <c r="R1447" s="32" t="s">
        <v>1430</v>
      </c>
      <c r="S1447" s="4">
        <v>33</v>
      </c>
      <c r="T1447" s="32"/>
      <c r="U1447" s="32"/>
      <c r="V1447" s="32"/>
    </row>
    <row r="1448" spans="1:22" s="10" customFormat="1" ht="51" customHeight="1">
      <c r="A1448" s="4">
        <v>1235</v>
      </c>
      <c r="B1448" s="27" t="s">
        <v>1086</v>
      </c>
      <c r="C1448" s="18" t="s">
        <v>1087</v>
      </c>
      <c r="D1448" s="30" t="s">
        <v>1086</v>
      </c>
      <c r="E1448" s="18" t="s">
        <v>28</v>
      </c>
      <c r="F1448" s="3">
        <f t="shared" si="111"/>
        <v>30</v>
      </c>
      <c r="G1448" s="1" t="s">
        <v>16</v>
      </c>
      <c r="H1448" s="3" t="s">
        <v>34</v>
      </c>
      <c r="I1448" s="5"/>
      <c r="J1448" s="5">
        <v>30</v>
      </c>
      <c r="K1448" s="5">
        <v>29696</v>
      </c>
      <c r="L1448" s="6">
        <f t="shared" si="112"/>
        <v>890880</v>
      </c>
      <c r="M1448" s="21" t="s">
        <v>22</v>
      </c>
      <c r="N1448" s="41"/>
      <c r="O1448" s="1" t="s">
        <v>35</v>
      </c>
      <c r="P1448" s="32"/>
      <c r="Q1448" s="32"/>
      <c r="R1448" s="32" t="s">
        <v>1430</v>
      </c>
      <c r="S1448" s="4">
        <v>34</v>
      </c>
      <c r="T1448" s="32"/>
      <c r="U1448" s="32"/>
      <c r="V1448" s="32"/>
    </row>
    <row r="1449" spans="1:22" s="10" customFormat="1" ht="51" customHeight="1">
      <c r="A1449" s="4">
        <v>1236</v>
      </c>
      <c r="B1449" s="19" t="s">
        <v>1084</v>
      </c>
      <c r="C1449" s="4" t="s">
        <v>1085</v>
      </c>
      <c r="D1449" s="29" t="s">
        <v>1084</v>
      </c>
      <c r="E1449" s="18" t="s">
        <v>28</v>
      </c>
      <c r="F1449" s="3">
        <f t="shared" si="111"/>
        <v>30</v>
      </c>
      <c r="G1449" s="1" t="s">
        <v>16</v>
      </c>
      <c r="H1449" s="3" t="s">
        <v>34</v>
      </c>
      <c r="I1449" s="5"/>
      <c r="J1449" s="5">
        <v>30</v>
      </c>
      <c r="K1449" s="5">
        <v>11152</v>
      </c>
      <c r="L1449" s="6">
        <f t="shared" si="112"/>
        <v>334560</v>
      </c>
      <c r="M1449" s="4" t="s">
        <v>22</v>
      </c>
      <c r="N1449" s="41"/>
      <c r="O1449" s="1" t="s">
        <v>35</v>
      </c>
      <c r="P1449" s="32"/>
      <c r="Q1449" s="32"/>
      <c r="R1449" s="32" t="s">
        <v>1430</v>
      </c>
      <c r="S1449" s="4">
        <v>35</v>
      </c>
      <c r="T1449" s="32"/>
      <c r="U1449" s="32"/>
      <c r="V1449" s="32"/>
    </row>
    <row r="1450" spans="1:22" s="10" customFormat="1" ht="51" customHeight="1">
      <c r="A1450" s="4">
        <v>1237</v>
      </c>
      <c r="B1450" s="5" t="s">
        <v>1719</v>
      </c>
      <c r="C1450" s="4" t="s">
        <v>1720</v>
      </c>
      <c r="D1450" s="2" t="s">
        <v>1719</v>
      </c>
      <c r="E1450" s="18" t="s">
        <v>28</v>
      </c>
      <c r="F1450" s="3">
        <f t="shared" si="111"/>
        <v>20</v>
      </c>
      <c r="G1450" s="1" t="s">
        <v>16</v>
      </c>
      <c r="H1450" s="3" t="s">
        <v>34</v>
      </c>
      <c r="I1450" s="13">
        <v>20</v>
      </c>
      <c r="J1450" s="5"/>
      <c r="K1450" s="13">
        <v>33928.571428571428</v>
      </c>
      <c r="L1450" s="6">
        <f t="shared" si="112"/>
        <v>678571.42857142852</v>
      </c>
      <c r="M1450" s="4" t="s">
        <v>22</v>
      </c>
      <c r="N1450" s="1" t="s">
        <v>1429</v>
      </c>
      <c r="O1450" s="1"/>
      <c r="R1450" s="10" t="s">
        <v>2118</v>
      </c>
      <c r="S1450" s="4">
        <v>227</v>
      </c>
    </row>
    <row r="1451" spans="1:22" s="10" customFormat="1" ht="51" customHeight="1">
      <c r="A1451" s="4">
        <v>1238</v>
      </c>
      <c r="B1451" s="2" t="s">
        <v>2016</v>
      </c>
      <c r="C1451" s="4" t="s">
        <v>119</v>
      </c>
      <c r="D1451" s="2" t="s">
        <v>2016</v>
      </c>
      <c r="E1451" s="1" t="s">
        <v>109</v>
      </c>
      <c r="F1451" s="3">
        <v>2</v>
      </c>
      <c r="G1451" s="1" t="s">
        <v>16</v>
      </c>
      <c r="H1451" s="3" t="s">
        <v>34</v>
      </c>
      <c r="I1451" s="13">
        <v>67125</v>
      </c>
      <c r="J1451" s="5">
        <v>715500</v>
      </c>
      <c r="K1451" s="13">
        <f>I1451+J1451</f>
        <v>782625</v>
      </c>
      <c r="L1451" s="5">
        <f>I1451+J1451</f>
        <v>782625</v>
      </c>
      <c r="M1451" s="4" t="s">
        <v>22</v>
      </c>
      <c r="N1451" s="4" t="str">
        <f>N1450</f>
        <v>Салыков</v>
      </c>
      <c r="O1451" s="1" t="s">
        <v>138</v>
      </c>
      <c r="R1451" s="10" t="s">
        <v>2118</v>
      </c>
      <c r="S1451" s="4">
        <v>228</v>
      </c>
    </row>
    <row r="1452" spans="1:22" s="10" customFormat="1" ht="51" customHeight="1">
      <c r="A1452" s="4">
        <v>1239</v>
      </c>
      <c r="B1452" s="27" t="s">
        <v>810</v>
      </c>
      <c r="C1452" s="18" t="s">
        <v>811</v>
      </c>
      <c r="D1452" s="30" t="s">
        <v>812</v>
      </c>
      <c r="E1452" s="18" t="s">
        <v>28</v>
      </c>
      <c r="F1452" s="3">
        <f>I1452+J1452</f>
        <v>5</v>
      </c>
      <c r="G1452" s="1" t="s">
        <v>16</v>
      </c>
      <c r="H1452" s="3" t="s">
        <v>34</v>
      </c>
      <c r="I1452" s="5"/>
      <c r="J1452" s="5">
        <v>5</v>
      </c>
      <c r="K1452" s="5">
        <v>35996.43</v>
      </c>
      <c r="L1452" s="6">
        <f>F1452*K1452</f>
        <v>179982.15</v>
      </c>
      <c r="M1452" s="21" t="s">
        <v>49</v>
      </c>
      <c r="N1452" s="41"/>
      <c r="O1452" s="1" t="s">
        <v>225</v>
      </c>
      <c r="P1452" s="32"/>
      <c r="Q1452" s="32"/>
      <c r="R1452" s="32" t="s">
        <v>1431</v>
      </c>
      <c r="S1452" s="4">
        <v>34</v>
      </c>
      <c r="T1452" s="32"/>
      <c r="U1452" s="32"/>
      <c r="V1452" s="32"/>
    </row>
    <row r="1453" spans="1:22" s="10" customFormat="1" ht="51" customHeight="1">
      <c r="A1453" s="4">
        <v>1240</v>
      </c>
      <c r="B1453" s="5" t="s">
        <v>2532</v>
      </c>
      <c r="C1453" s="4" t="s">
        <v>2533</v>
      </c>
      <c r="D1453" s="29" t="s">
        <v>2532</v>
      </c>
      <c r="E1453" s="18" t="s">
        <v>28</v>
      </c>
      <c r="F1453" s="3">
        <f>I1453+J1453</f>
        <v>8</v>
      </c>
      <c r="G1453" s="1" t="s">
        <v>16</v>
      </c>
      <c r="H1453" s="3" t="s">
        <v>34</v>
      </c>
      <c r="I1453" s="3"/>
      <c r="J1453" s="3">
        <v>8</v>
      </c>
      <c r="K1453" s="6">
        <v>13392.86</v>
      </c>
      <c r="L1453" s="6">
        <f>F1453*K1453</f>
        <v>107142.88</v>
      </c>
      <c r="M1453" s="4" t="s">
        <v>22</v>
      </c>
      <c r="N1453" s="21"/>
      <c r="O1453" s="1" t="s">
        <v>225</v>
      </c>
      <c r="R1453" s="10" t="s">
        <v>3712</v>
      </c>
      <c r="S1453" s="4">
        <v>453</v>
      </c>
    </row>
    <row r="1454" spans="1:22" s="10" customFormat="1" ht="51" customHeight="1">
      <c r="A1454" s="4">
        <v>1241</v>
      </c>
      <c r="B1454" s="5" t="s">
        <v>2143</v>
      </c>
      <c r="C1454" s="4" t="s">
        <v>2144</v>
      </c>
      <c r="D1454" s="29" t="s">
        <v>2143</v>
      </c>
      <c r="E1454" s="18" t="s">
        <v>28</v>
      </c>
      <c r="F1454" s="3">
        <f>I1454+J1454</f>
        <v>50</v>
      </c>
      <c r="G1454" s="1" t="s">
        <v>16</v>
      </c>
      <c r="H1454" s="3" t="s">
        <v>34</v>
      </c>
      <c r="I1454" s="3">
        <v>50</v>
      </c>
      <c r="J1454" s="3"/>
      <c r="K1454" s="6">
        <v>406.61</v>
      </c>
      <c r="L1454" s="6">
        <f>F1454*K1454</f>
        <v>20330.5</v>
      </c>
      <c r="M1454" s="4" t="s">
        <v>119</v>
      </c>
      <c r="N1454" s="21"/>
      <c r="O1454" s="1" t="s">
        <v>2134</v>
      </c>
      <c r="R1454" s="10" t="s">
        <v>3712</v>
      </c>
      <c r="S1454" s="4">
        <v>454</v>
      </c>
    </row>
    <row r="1455" spans="1:22" s="10" customFormat="1" ht="51" customHeight="1">
      <c r="A1455" s="4">
        <v>1242</v>
      </c>
      <c r="B1455" s="5" t="s">
        <v>3087</v>
      </c>
      <c r="C1455" s="4" t="s">
        <v>3088</v>
      </c>
      <c r="D1455" s="29" t="s">
        <v>3087</v>
      </c>
      <c r="E1455" s="18" t="s">
        <v>28</v>
      </c>
      <c r="F1455" s="3">
        <f>I1455+J1455</f>
        <v>4</v>
      </c>
      <c r="G1455" s="1" t="s">
        <v>16</v>
      </c>
      <c r="H1455" s="3" t="s">
        <v>34</v>
      </c>
      <c r="I1455" s="3"/>
      <c r="J1455" s="3">
        <v>4</v>
      </c>
      <c r="K1455" s="6">
        <v>36097.53</v>
      </c>
      <c r="L1455" s="6">
        <f>F1455*K1455</f>
        <v>144390.12</v>
      </c>
      <c r="M1455" s="4" t="s">
        <v>22</v>
      </c>
      <c r="N1455" s="21"/>
      <c r="O1455" s="1" t="s">
        <v>1429</v>
      </c>
      <c r="R1455" s="10" t="s">
        <v>3712</v>
      </c>
      <c r="S1455" s="4">
        <v>455</v>
      </c>
    </row>
    <row r="1456" spans="1:22" s="10" customFormat="1" ht="51" customHeight="1">
      <c r="A1456" s="4">
        <v>1243</v>
      </c>
      <c r="B1456" s="5"/>
      <c r="C1456" s="4"/>
      <c r="D1456" s="2" t="s">
        <v>3661</v>
      </c>
      <c r="E1456" s="1" t="s">
        <v>124</v>
      </c>
      <c r="F1456" s="3">
        <v>1</v>
      </c>
      <c r="G1456" s="1" t="s">
        <v>16</v>
      </c>
      <c r="H1456" s="1" t="s">
        <v>21</v>
      </c>
      <c r="I1456" s="3"/>
      <c r="J1456" s="21">
        <v>25360588.859999999</v>
      </c>
      <c r="K1456" s="6">
        <f>J1456*F1456</f>
        <v>25360588.859999999</v>
      </c>
      <c r="L1456" s="5">
        <f>I1456+J1456</f>
        <v>25360588.859999999</v>
      </c>
      <c r="M1456" s="4" t="s">
        <v>29</v>
      </c>
      <c r="N1456" s="4" t="s">
        <v>137</v>
      </c>
      <c r="O1456" s="4"/>
      <c r="R1456" s="10" t="s">
        <v>3714</v>
      </c>
      <c r="S1456" s="4">
        <v>116</v>
      </c>
    </row>
    <row r="1457" spans="1:22" s="10" customFormat="1" ht="51" customHeight="1">
      <c r="A1457" s="4">
        <v>1244</v>
      </c>
      <c r="B1457" s="5"/>
      <c r="C1457" s="4"/>
      <c r="D1457" s="2" t="s">
        <v>3287</v>
      </c>
      <c r="E1457" s="1" t="s">
        <v>109</v>
      </c>
      <c r="F1457" s="3">
        <v>1</v>
      </c>
      <c r="G1457" s="1" t="s">
        <v>16</v>
      </c>
      <c r="H1457" s="3" t="s">
        <v>34</v>
      </c>
      <c r="I1457" s="21"/>
      <c r="J1457" s="21">
        <v>980000</v>
      </c>
      <c r="K1457" s="21">
        <v>980000</v>
      </c>
      <c r="L1457" s="5">
        <f>I1457+J1457</f>
        <v>980000</v>
      </c>
      <c r="M1457" s="4" t="s">
        <v>22</v>
      </c>
      <c r="N1457" s="4" t="s">
        <v>137</v>
      </c>
      <c r="O1457" s="4"/>
      <c r="R1457" s="10" t="s">
        <v>3712</v>
      </c>
      <c r="S1457" s="4">
        <v>456</v>
      </c>
    </row>
    <row r="1458" spans="1:22" s="10" customFormat="1" ht="51" customHeight="1">
      <c r="A1458" s="4">
        <v>1245</v>
      </c>
      <c r="B1458" s="5" t="s">
        <v>1975</v>
      </c>
      <c r="C1458" s="4" t="s">
        <v>1976</v>
      </c>
      <c r="D1458" s="2" t="s">
        <v>1975</v>
      </c>
      <c r="E1458" s="18" t="s">
        <v>28</v>
      </c>
      <c r="F1458" s="3">
        <f t="shared" ref="F1458:F1492" si="113">I1458+J1458</f>
        <v>4</v>
      </c>
      <c r="G1458" s="1" t="s">
        <v>16</v>
      </c>
      <c r="H1458" s="3" t="s">
        <v>34</v>
      </c>
      <c r="I1458" s="13"/>
      <c r="J1458" s="5">
        <v>4</v>
      </c>
      <c r="K1458" s="13">
        <v>24107.142857142855</v>
      </c>
      <c r="L1458" s="6">
        <f t="shared" ref="L1458:L1492" si="114">F1458*K1458</f>
        <v>96428.57142857142</v>
      </c>
      <c r="M1458" s="4" t="s">
        <v>22</v>
      </c>
      <c r="N1458" s="1" t="s">
        <v>1429</v>
      </c>
      <c r="O1458" s="1"/>
      <c r="R1458" s="10" t="s">
        <v>2118</v>
      </c>
      <c r="S1458" s="4">
        <v>229</v>
      </c>
    </row>
    <row r="1459" spans="1:22" s="10" customFormat="1" ht="51" customHeight="1">
      <c r="A1459" s="4">
        <v>1246</v>
      </c>
      <c r="B1459" s="5" t="s">
        <v>1740</v>
      </c>
      <c r="C1459" s="4" t="s">
        <v>1741</v>
      </c>
      <c r="D1459" s="2" t="s">
        <v>1740</v>
      </c>
      <c r="E1459" s="18" t="s">
        <v>28</v>
      </c>
      <c r="F1459" s="3">
        <f t="shared" si="113"/>
        <v>40</v>
      </c>
      <c r="G1459" s="1" t="s">
        <v>16</v>
      </c>
      <c r="H1459" s="3" t="s">
        <v>34</v>
      </c>
      <c r="I1459" s="13">
        <v>40</v>
      </c>
      <c r="J1459" s="5"/>
      <c r="K1459" s="13">
        <v>3258.9285714285711</v>
      </c>
      <c r="L1459" s="6">
        <f t="shared" si="114"/>
        <v>130357.14285714284</v>
      </c>
      <c r="M1459" s="4" t="s">
        <v>22</v>
      </c>
      <c r="N1459" s="1" t="s">
        <v>1429</v>
      </c>
      <c r="O1459" s="1"/>
      <c r="R1459" s="10" t="s">
        <v>2118</v>
      </c>
      <c r="S1459" s="4">
        <v>230</v>
      </c>
    </row>
    <row r="1460" spans="1:22" s="10" customFormat="1" ht="51" customHeight="1">
      <c r="A1460" s="4">
        <v>1247</v>
      </c>
      <c r="B1460" s="43" t="s">
        <v>1415</v>
      </c>
      <c r="C1460" s="1" t="s">
        <v>1416</v>
      </c>
      <c r="D1460" s="2" t="s">
        <v>1415</v>
      </c>
      <c r="E1460" s="4" t="s">
        <v>1385</v>
      </c>
      <c r="F1460" s="3">
        <f t="shared" si="113"/>
        <v>200</v>
      </c>
      <c r="G1460" s="1" t="s">
        <v>16</v>
      </c>
      <c r="H1460" s="3" t="s">
        <v>34</v>
      </c>
      <c r="I1460" s="13"/>
      <c r="J1460" s="13">
        <v>200</v>
      </c>
      <c r="K1460" s="13">
        <v>687.49999999999989</v>
      </c>
      <c r="L1460" s="6">
        <f t="shared" si="114"/>
        <v>137499.99999999997</v>
      </c>
      <c r="M1460" s="4" t="s">
        <v>22</v>
      </c>
      <c r="N1460" s="1" t="s">
        <v>1429</v>
      </c>
      <c r="O1460" s="1"/>
      <c r="Q1460" s="32"/>
      <c r="R1460" s="32" t="s">
        <v>3706</v>
      </c>
      <c r="S1460" s="4">
        <v>55</v>
      </c>
      <c r="T1460" s="32"/>
      <c r="U1460" s="32"/>
      <c r="V1460" s="32"/>
    </row>
    <row r="1461" spans="1:22" s="10" customFormat="1" ht="51" customHeight="1">
      <c r="A1461" s="4">
        <v>1248</v>
      </c>
      <c r="B1461" s="43" t="s">
        <v>1383</v>
      </c>
      <c r="C1461" s="1" t="s">
        <v>1384</v>
      </c>
      <c r="D1461" s="2" t="s">
        <v>1383</v>
      </c>
      <c r="E1461" s="4" t="s">
        <v>1385</v>
      </c>
      <c r="F1461" s="3">
        <f t="shared" si="113"/>
        <v>450</v>
      </c>
      <c r="G1461" s="1" t="s">
        <v>16</v>
      </c>
      <c r="H1461" s="3" t="s">
        <v>34</v>
      </c>
      <c r="I1461" s="13">
        <v>450</v>
      </c>
      <c r="J1461" s="13"/>
      <c r="K1461" s="13">
        <v>696.42857142857133</v>
      </c>
      <c r="L1461" s="6">
        <f t="shared" si="114"/>
        <v>313392.8571428571</v>
      </c>
      <c r="M1461" s="4" t="s">
        <v>22</v>
      </c>
      <c r="N1461" s="1" t="s">
        <v>1429</v>
      </c>
      <c r="O1461" s="1"/>
      <c r="Q1461" s="32"/>
      <c r="R1461" s="32" t="s">
        <v>3706</v>
      </c>
      <c r="S1461" s="4">
        <v>40</v>
      </c>
      <c r="T1461" s="32"/>
      <c r="U1461" s="32"/>
      <c r="V1461" s="32"/>
    </row>
    <row r="1462" spans="1:22" s="10" customFormat="1" ht="51" customHeight="1">
      <c r="A1462" s="4">
        <v>1249</v>
      </c>
      <c r="B1462" s="43" t="s">
        <v>1413</v>
      </c>
      <c r="C1462" s="1" t="s">
        <v>1414</v>
      </c>
      <c r="D1462" s="2" t="s">
        <v>1413</v>
      </c>
      <c r="E1462" s="18" t="s">
        <v>1385</v>
      </c>
      <c r="F1462" s="3">
        <f t="shared" si="113"/>
        <v>50</v>
      </c>
      <c r="G1462" s="1" t="s">
        <v>16</v>
      </c>
      <c r="H1462" s="3" t="s">
        <v>34</v>
      </c>
      <c r="I1462" s="13"/>
      <c r="J1462" s="13">
        <v>50</v>
      </c>
      <c r="K1462" s="13">
        <v>705.35714285714278</v>
      </c>
      <c r="L1462" s="6">
        <f t="shared" si="114"/>
        <v>35267.857142857138</v>
      </c>
      <c r="M1462" s="18" t="s">
        <v>22</v>
      </c>
      <c r="N1462" s="1" t="s">
        <v>1429</v>
      </c>
      <c r="O1462" s="1"/>
      <c r="Q1462" s="32"/>
      <c r="R1462" s="32" t="s">
        <v>3706</v>
      </c>
      <c r="S1462" s="4">
        <v>54</v>
      </c>
      <c r="T1462" s="32"/>
      <c r="U1462" s="32"/>
      <c r="V1462" s="32"/>
    </row>
    <row r="1463" spans="1:22" s="10" customFormat="1" ht="51" customHeight="1">
      <c r="A1463" s="4">
        <v>1250</v>
      </c>
      <c r="B1463" s="5" t="s">
        <v>2322</v>
      </c>
      <c r="C1463" s="4" t="s">
        <v>2323</v>
      </c>
      <c r="D1463" s="29" t="s">
        <v>2322</v>
      </c>
      <c r="E1463" s="18" t="s">
        <v>28</v>
      </c>
      <c r="F1463" s="3">
        <f t="shared" si="113"/>
        <v>50</v>
      </c>
      <c r="G1463" s="1" t="s">
        <v>16</v>
      </c>
      <c r="H1463" s="3" t="s">
        <v>34</v>
      </c>
      <c r="I1463" s="3">
        <v>50</v>
      </c>
      <c r="J1463" s="3"/>
      <c r="K1463" s="6">
        <v>1071.43</v>
      </c>
      <c r="L1463" s="6">
        <f t="shared" si="114"/>
        <v>53571.5</v>
      </c>
      <c r="M1463" s="4" t="s">
        <v>119</v>
      </c>
      <c r="N1463" s="21"/>
      <c r="O1463" s="1" t="s">
        <v>2134</v>
      </c>
      <c r="R1463" s="10" t="s">
        <v>3712</v>
      </c>
      <c r="S1463" s="4">
        <v>457</v>
      </c>
    </row>
    <row r="1464" spans="1:22" s="10" customFormat="1" ht="51" customHeight="1">
      <c r="A1464" s="4">
        <v>1251</v>
      </c>
      <c r="B1464" s="5" t="s">
        <v>2025</v>
      </c>
      <c r="C1464" s="4" t="s">
        <v>2026</v>
      </c>
      <c r="D1464" s="29" t="s">
        <v>2025</v>
      </c>
      <c r="E1464" s="18" t="s">
        <v>28</v>
      </c>
      <c r="F1464" s="3">
        <f t="shared" si="113"/>
        <v>14</v>
      </c>
      <c r="G1464" s="1" t="s">
        <v>16</v>
      </c>
      <c r="H1464" s="3" t="s">
        <v>34</v>
      </c>
      <c r="I1464" s="3">
        <v>11</v>
      </c>
      <c r="J1464" s="3">
        <v>3</v>
      </c>
      <c r="K1464" s="6">
        <v>12321</v>
      </c>
      <c r="L1464" s="6">
        <f t="shared" si="114"/>
        <v>172494</v>
      </c>
      <c r="M1464" s="4" t="s">
        <v>22</v>
      </c>
      <c r="N1464" s="1" t="s">
        <v>35</v>
      </c>
      <c r="O1464" s="1"/>
      <c r="P1464" s="32"/>
      <c r="Q1464" s="32"/>
      <c r="R1464" s="10" t="s">
        <v>3708</v>
      </c>
      <c r="S1464" s="4">
        <v>2</v>
      </c>
      <c r="U1464" s="32"/>
      <c r="V1464" s="32"/>
    </row>
    <row r="1465" spans="1:22" s="10" customFormat="1" ht="51" customHeight="1">
      <c r="A1465" s="4">
        <v>1252</v>
      </c>
      <c r="B1465" s="5" t="s">
        <v>2027</v>
      </c>
      <c r="C1465" s="4" t="s">
        <v>2028</v>
      </c>
      <c r="D1465" s="29" t="s">
        <v>2027</v>
      </c>
      <c r="E1465" s="18" t="s">
        <v>28</v>
      </c>
      <c r="F1465" s="3">
        <f t="shared" si="113"/>
        <v>21</v>
      </c>
      <c r="G1465" s="1" t="s">
        <v>16</v>
      </c>
      <c r="H1465" s="3" t="s">
        <v>34</v>
      </c>
      <c r="I1465" s="3">
        <v>18</v>
      </c>
      <c r="J1465" s="3">
        <v>3</v>
      </c>
      <c r="K1465" s="6">
        <v>9839</v>
      </c>
      <c r="L1465" s="6">
        <f t="shared" si="114"/>
        <v>206619</v>
      </c>
      <c r="M1465" s="4" t="s">
        <v>22</v>
      </c>
      <c r="N1465" s="1" t="s">
        <v>35</v>
      </c>
      <c r="O1465" s="1"/>
      <c r="P1465" s="32"/>
      <c r="Q1465" s="32"/>
      <c r="R1465" s="10" t="s">
        <v>3708</v>
      </c>
      <c r="S1465" s="4">
        <v>3</v>
      </c>
      <c r="U1465" s="32"/>
      <c r="V1465" s="32"/>
    </row>
    <row r="1466" spans="1:22" s="10" customFormat="1" ht="51" customHeight="1">
      <c r="A1466" s="4">
        <v>1253</v>
      </c>
      <c r="B1466" s="43" t="s">
        <v>2023</v>
      </c>
      <c r="C1466" s="18" t="s">
        <v>2024</v>
      </c>
      <c r="D1466" s="42" t="s">
        <v>2023</v>
      </c>
      <c r="E1466" s="4" t="s">
        <v>28</v>
      </c>
      <c r="F1466" s="3">
        <f t="shared" si="113"/>
        <v>12</v>
      </c>
      <c r="G1466" s="1" t="s">
        <v>16</v>
      </c>
      <c r="H1466" s="3" t="s">
        <v>34</v>
      </c>
      <c r="I1466" s="3">
        <v>9</v>
      </c>
      <c r="J1466" s="3">
        <v>3</v>
      </c>
      <c r="K1466" s="21">
        <v>14509</v>
      </c>
      <c r="L1466" s="6">
        <f t="shared" si="114"/>
        <v>174108</v>
      </c>
      <c r="M1466" s="4" t="s">
        <v>22</v>
      </c>
      <c r="N1466" s="1" t="s">
        <v>35</v>
      </c>
      <c r="O1466" s="1"/>
      <c r="P1466" s="32"/>
      <c r="Q1466" s="32"/>
      <c r="R1466" s="10" t="s">
        <v>3708</v>
      </c>
      <c r="S1466" s="4">
        <v>1</v>
      </c>
      <c r="U1466" s="32"/>
      <c r="V1466" s="32"/>
    </row>
    <row r="1467" spans="1:22" s="10" customFormat="1" ht="51" customHeight="1">
      <c r="A1467" s="4">
        <v>1254</v>
      </c>
      <c r="B1467" s="5" t="s">
        <v>3012</v>
      </c>
      <c r="C1467" s="4" t="s">
        <v>3013</v>
      </c>
      <c r="D1467" s="29" t="s">
        <v>3012</v>
      </c>
      <c r="E1467" s="18" t="s">
        <v>28</v>
      </c>
      <c r="F1467" s="3">
        <f t="shared" si="113"/>
        <v>3</v>
      </c>
      <c r="G1467" s="1" t="s">
        <v>16</v>
      </c>
      <c r="H1467" s="3" t="s">
        <v>34</v>
      </c>
      <c r="I1467" s="3">
        <v>3</v>
      </c>
      <c r="J1467" s="3"/>
      <c r="K1467" s="6">
        <v>1897.3214285714284</v>
      </c>
      <c r="L1467" s="6">
        <f t="shared" si="114"/>
        <v>5691.9642857142853</v>
      </c>
      <c r="M1467" s="4" t="s">
        <v>22</v>
      </c>
      <c r="N1467" s="21"/>
      <c r="O1467" s="1" t="s">
        <v>1429</v>
      </c>
      <c r="R1467" s="10" t="s">
        <v>3712</v>
      </c>
      <c r="S1467" s="4">
        <v>458</v>
      </c>
    </row>
    <row r="1468" spans="1:22" s="10" customFormat="1" ht="51" customHeight="1">
      <c r="A1468" s="4">
        <v>1255</v>
      </c>
      <c r="B1468" s="5" t="s">
        <v>2745</v>
      </c>
      <c r="C1468" s="4" t="s">
        <v>2746</v>
      </c>
      <c r="D1468" s="29" t="s">
        <v>2745</v>
      </c>
      <c r="E1468" s="18" t="s">
        <v>28</v>
      </c>
      <c r="F1468" s="3">
        <f t="shared" si="113"/>
        <v>3</v>
      </c>
      <c r="G1468" s="1" t="s">
        <v>16</v>
      </c>
      <c r="H1468" s="3" t="s">
        <v>34</v>
      </c>
      <c r="I1468" s="3">
        <v>3</v>
      </c>
      <c r="J1468" s="3"/>
      <c r="K1468" s="6">
        <v>1708.1399999999999</v>
      </c>
      <c r="L1468" s="6">
        <f t="shared" si="114"/>
        <v>5124.42</v>
      </c>
      <c r="M1468" s="4" t="s">
        <v>22</v>
      </c>
      <c r="N1468" s="21"/>
      <c r="O1468" s="1" t="s">
        <v>1429</v>
      </c>
      <c r="R1468" s="10" t="s">
        <v>3712</v>
      </c>
      <c r="S1468" s="4">
        <v>459</v>
      </c>
    </row>
    <row r="1469" spans="1:22" s="10" customFormat="1" ht="51" customHeight="1">
      <c r="A1469" s="4">
        <v>1256</v>
      </c>
      <c r="B1469" s="5" t="s">
        <v>3008</v>
      </c>
      <c r="C1469" s="4" t="s">
        <v>3009</v>
      </c>
      <c r="D1469" s="29" t="s">
        <v>3008</v>
      </c>
      <c r="E1469" s="18" t="s">
        <v>28</v>
      </c>
      <c r="F1469" s="3">
        <f t="shared" si="113"/>
        <v>2</v>
      </c>
      <c r="G1469" s="1" t="s">
        <v>16</v>
      </c>
      <c r="H1469" s="3" t="s">
        <v>34</v>
      </c>
      <c r="I1469" s="3">
        <v>2</v>
      </c>
      <c r="J1469" s="3"/>
      <c r="K1469" s="6">
        <v>1333.0357142857142</v>
      </c>
      <c r="L1469" s="6">
        <f t="shared" si="114"/>
        <v>2666.0714285714284</v>
      </c>
      <c r="M1469" s="4" t="s">
        <v>22</v>
      </c>
      <c r="N1469" s="21"/>
      <c r="O1469" s="1" t="s">
        <v>1429</v>
      </c>
      <c r="R1469" s="10" t="s">
        <v>3712</v>
      </c>
      <c r="S1469" s="4">
        <v>460</v>
      </c>
    </row>
    <row r="1470" spans="1:22" s="10" customFormat="1" ht="51" customHeight="1">
      <c r="A1470" s="4">
        <v>1257</v>
      </c>
      <c r="B1470" s="5" t="s">
        <v>2870</v>
      </c>
      <c r="C1470" s="4" t="s">
        <v>2871</v>
      </c>
      <c r="D1470" s="29" t="s">
        <v>2870</v>
      </c>
      <c r="E1470" s="18" t="s">
        <v>28</v>
      </c>
      <c r="F1470" s="3">
        <f t="shared" si="113"/>
        <v>3</v>
      </c>
      <c r="G1470" s="1" t="s">
        <v>16</v>
      </c>
      <c r="H1470" s="3" t="s">
        <v>34</v>
      </c>
      <c r="I1470" s="3">
        <v>3</v>
      </c>
      <c r="J1470" s="3"/>
      <c r="K1470" s="6">
        <v>2873.2142857142853</v>
      </c>
      <c r="L1470" s="6">
        <f t="shared" si="114"/>
        <v>8619.6428571428551</v>
      </c>
      <c r="M1470" s="4" t="s">
        <v>22</v>
      </c>
      <c r="N1470" s="21"/>
      <c r="O1470" s="1" t="s">
        <v>1429</v>
      </c>
      <c r="R1470" s="10" t="s">
        <v>3712</v>
      </c>
      <c r="S1470" s="4">
        <v>461</v>
      </c>
    </row>
    <row r="1471" spans="1:22" s="10" customFormat="1" ht="51" customHeight="1">
      <c r="A1471" s="4">
        <v>1258</v>
      </c>
      <c r="B1471" s="5" t="s">
        <v>3342</v>
      </c>
      <c r="C1471" s="4" t="s">
        <v>3343</v>
      </c>
      <c r="D1471" s="29" t="s">
        <v>3342</v>
      </c>
      <c r="E1471" s="18" t="s">
        <v>28</v>
      </c>
      <c r="F1471" s="3">
        <f t="shared" si="113"/>
        <v>40</v>
      </c>
      <c r="G1471" s="1" t="s">
        <v>16</v>
      </c>
      <c r="H1471" s="3" t="s">
        <v>34</v>
      </c>
      <c r="I1471" s="3"/>
      <c r="J1471" s="5">
        <v>40</v>
      </c>
      <c r="K1471" s="6">
        <v>160.71428571428569</v>
      </c>
      <c r="L1471" s="6">
        <f t="shared" si="114"/>
        <v>6428.5714285714275</v>
      </c>
      <c r="M1471" s="4" t="s">
        <v>22</v>
      </c>
      <c r="N1471" s="21"/>
      <c r="O1471" s="1" t="s">
        <v>23</v>
      </c>
      <c r="R1471" s="10" t="s">
        <v>3714</v>
      </c>
      <c r="S1471" s="4">
        <v>118</v>
      </c>
    </row>
    <row r="1472" spans="1:22" s="10" customFormat="1" ht="51" customHeight="1">
      <c r="A1472" s="4">
        <v>1259</v>
      </c>
      <c r="B1472" s="5" t="s">
        <v>3344</v>
      </c>
      <c r="C1472" s="4" t="s">
        <v>3345</v>
      </c>
      <c r="D1472" s="29" t="s">
        <v>3344</v>
      </c>
      <c r="E1472" s="18" t="s">
        <v>28</v>
      </c>
      <c r="F1472" s="3">
        <f t="shared" si="113"/>
        <v>10</v>
      </c>
      <c r="G1472" s="1" t="s">
        <v>16</v>
      </c>
      <c r="H1472" s="3" t="s">
        <v>34</v>
      </c>
      <c r="I1472" s="3"/>
      <c r="J1472" s="5">
        <v>10</v>
      </c>
      <c r="K1472" s="6">
        <v>160.71428571428569</v>
      </c>
      <c r="L1472" s="6">
        <f t="shared" si="114"/>
        <v>1607.1428571428569</v>
      </c>
      <c r="M1472" s="4" t="s">
        <v>22</v>
      </c>
      <c r="N1472" s="21"/>
      <c r="O1472" s="1" t="s">
        <v>23</v>
      </c>
      <c r="R1472" s="10" t="s">
        <v>3714</v>
      </c>
      <c r="S1472" s="4">
        <v>119</v>
      </c>
    </row>
    <row r="1473" spans="1:22" s="10" customFormat="1" ht="51" customHeight="1">
      <c r="A1473" s="4">
        <v>1260</v>
      </c>
      <c r="B1473" s="5" t="s">
        <v>3346</v>
      </c>
      <c r="C1473" s="4" t="s">
        <v>3347</v>
      </c>
      <c r="D1473" s="29" t="s">
        <v>3346</v>
      </c>
      <c r="E1473" s="18" t="s">
        <v>28</v>
      </c>
      <c r="F1473" s="3">
        <f t="shared" si="113"/>
        <v>10</v>
      </c>
      <c r="G1473" s="1" t="s">
        <v>16</v>
      </c>
      <c r="H1473" s="3" t="s">
        <v>34</v>
      </c>
      <c r="I1473" s="3"/>
      <c r="J1473" s="5">
        <v>10</v>
      </c>
      <c r="K1473" s="6">
        <v>160.71428571428569</v>
      </c>
      <c r="L1473" s="6">
        <f t="shared" si="114"/>
        <v>1607.1428571428569</v>
      </c>
      <c r="M1473" s="4" t="s">
        <v>22</v>
      </c>
      <c r="N1473" s="21"/>
      <c r="O1473" s="1" t="s">
        <v>23</v>
      </c>
      <c r="R1473" s="10" t="s">
        <v>3714</v>
      </c>
      <c r="S1473" s="4">
        <v>120</v>
      </c>
    </row>
    <row r="1474" spans="1:22" s="10" customFormat="1" ht="51" customHeight="1">
      <c r="A1474" s="4">
        <v>1261</v>
      </c>
      <c r="B1474" s="5" t="s">
        <v>3340</v>
      </c>
      <c r="C1474" s="4" t="s">
        <v>3341</v>
      </c>
      <c r="D1474" s="29" t="s">
        <v>3340</v>
      </c>
      <c r="E1474" s="18" t="s">
        <v>28</v>
      </c>
      <c r="F1474" s="3">
        <f t="shared" si="113"/>
        <v>10</v>
      </c>
      <c r="G1474" s="1" t="s">
        <v>16</v>
      </c>
      <c r="H1474" s="3" t="s">
        <v>34</v>
      </c>
      <c r="I1474" s="3"/>
      <c r="J1474" s="5">
        <v>10</v>
      </c>
      <c r="K1474" s="6">
        <v>133.92857142857142</v>
      </c>
      <c r="L1474" s="6">
        <f t="shared" si="114"/>
        <v>1339.2857142857142</v>
      </c>
      <c r="M1474" s="4" t="s">
        <v>22</v>
      </c>
      <c r="N1474" s="21"/>
      <c r="O1474" s="1" t="s">
        <v>23</v>
      </c>
      <c r="R1474" s="10" t="s">
        <v>3714</v>
      </c>
      <c r="S1474" s="4">
        <v>121</v>
      </c>
    </row>
    <row r="1475" spans="1:22" s="10" customFormat="1" ht="51" customHeight="1">
      <c r="A1475" s="4">
        <v>1262</v>
      </c>
      <c r="B1475" s="5" t="s">
        <v>3324</v>
      </c>
      <c r="C1475" s="4" t="s">
        <v>3325</v>
      </c>
      <c r="D1475" s="29" t="s">
        <v>3324</v>
      </c>
      <c r="E1475" s="18" t="s">
        <v>28</v>
      </c>
      <c r="F1475" s="3">
        <f t="shared" si="113"/>
        <v>10</v>
      </c>
      <c r="G1475" s="1" t="s">
        <v>16</v>
      </c>
      <c r="H1475" s="3" t="s">
        <v>34</v>
      </c>
      <c r="I1475" s="3"/>
      <c r="J1475" s="5">
        <v>10</v>
      </c>
      <c r="K1475" s="6">
        <v>133.92857142857142</v>
      </c>
      <c r="L1475" s="6">
        <f t="shared" si="114"/>
        <v>1339.2857142857142</v>
      </c>
      <c r="M1475" s="4" t="s">
        <v>22</v>
      </c>
      <c r="N1475" s="21"/>
      <c r="O1475" s="1" t="s">
        <v>23</v>
      </c>
      <c r="R1475" s="10" t="s">
        <v>3714</v>
      </c>
      <c r="S1475" s="4">
        <v>122</v>
      </c>
    </row>
    <row r="1476" spans="1:22" s="10" customFormat="1" ht="51" customHeight="1">
      <c r="A1476" s="4">
        <v>1263</v>
      </c>
      <c r="B1476" s="5" t="s">
        <v>3326</v>
      </c>
      <c r="C1476" s="4" t="s">
        <v>3327</v>
      </c>
      <c r="D1476" s="29" t="s">
        <v>3326</v>
      </c>
      <c r="E1476" s="18" t="s">
        <v>28</v>
      </c>
      <c r="F1476" s="3">
        <f t="shared" si="113"/>
        <v>10</v>
      </c>
      <c r="G1476" s="1" t="s">
        <v>16</v>
      </c>
      <c r="H1476" s="3" t="s">
        <v>34</v>
      </c>
      <c r="I1476" s="3"/>
      <c r="J1476" s="5">
        <v>10</v>
      </c>
      <c r="K1476" s="6">
        <v>133.92857142857142</v>
      </c>
      <c r="L1476" s="6">
        <f t="shared" si="114"/>
        <v>1339.2857142857142</v>
      </c>
      <c r="M1476" s="4" t="s">
        <v>22</v>
      </c>
      <c r="N1476" s="21"/>
      <c r="O1476" s="1" t="s">
        <v>23</v>
      </c>
      <c r="R1476" s="10" t="s">
        <v>3714</v>
      </c>
      <c r="S1476" s="4">
        <v>123</v>
      </c>
    </row>
    <row r="1477" spans="1:22" s="10" customFormat="1" ht="51" customHeight="1">
      <c r="A1477" s="4">
        <v>1264</v>
      </c>
      <c r="B1477" s="5" t="s">
        <v>3328</v>
      </c>
      <c r="C1477" s="4" t="s">
        <v>3329</v>
      </c>
      <c r="D1477" s="29" t="s">
        <v>3328</v>
      </c>
      <c r="E1477" s="18" t="s">
        <v>28</v>
      </c>
      <c r="F1477" s="3">
        <f t="shared" si="113"/>
        <v>10</v>
      </c>
      <c r="G1477" s="1" t="s">
        <v>16</v>
      </c>
      <c r="H1477" s="3" t="s">
        <v>34</v>
      </c>
      <c r="I1477" s="3"/>
      <c r="J1477" s="5">
        <v>10</v>
      </c>
      <c r="K1477" s="6">
        <v>133.92857142857142</v>
      </c>
      <c r="L1477" s="6">
        <f t="shared" si="114"/>
        <v>1339.2857142857142</v>
      </c>
      <c r="M1477" s="4" t="s">
        <v>22</v>
      </c>
      <c r="N1477" s="21"/>
      <c r="O1477" s="1" t="s">
        <v>23</v>
      </c>
      <c r="R1477" s="10" t="s">
        <v>3714</v>
      </c>
      <c r="S1477" s="4">
        <v>124</v>
      </c>
    </row>
    <row r="1478" spans="1:22" s="10" customFormat="1" ht="51" customHeight="1">
      <c r="A1478" s="4">
        <v>1265</v>
      </c>
      <c r="B1478" s="5" t="s">
        <v>3330</v>
      </c>
      <c r="C1478" s="4" t="s">
        <v>3331</v>
      </c>
      <c r="D1478" s="29" t="s">
        <v>3330</v>
      </c>
      <c r="E1478" s="18" t="s">
        <v>28</v>
      </c>
      <c r="F1478" s="3">
        <f t="shared" si="113"/>
        <v>10</v>
      </c>
      <c r="G1478" s="1" t="s">
        <v>16</v>
      </c>
      <c r="H1478" s="3" t="s">
        <v>34</v>
      </c>
      <c r="I1478" s="3"/>
      <c r="J1478" s="5">
        <v>10</v>
      </c>
      <c r="K1478" s="6">
        <v>133.92857142857142</v>
      </c>
      <c r="L1478" s="6">
        <f t="shared" si="114"/>
        <v>1339.2857142857142</v>
      </c>
      <c r="M1478" s="4" t="s">
        <v>22</v>
      </c>
      <c r="N1478" s="21"/>
      <c r="O1478" s="1" t="s">
        <v>23</v>
      </c>
      <c r="R1478" s="10" t="s">
        <v>3714</v>
      </c>
      <c r="S1478" s="4">
        <v>125</v>
      </c>
    </row>
    <row r="1479" spans="1:22" s="10" customFormat="1" ht="51" customHeight="1">
      <c r="A1479" s="4">
        <v>1266</v>
      </c>
      <c r="B1479" s="5" t="s">
        <v>3332</v>
      </c>
      <c r="C1479" s="4" t="s">
        <v>3333</v>
      </c>
      <c r="D1479" s="29" t="s">
        <v>3332</v>
      </c>
      <c r="E1479" s="18" t="s">
        <v>28</v>
      </c>
      <c r="F1479" s="3">
        <f t="shared" si="113"/>
        <v>10</v>
      </c>
      <c r="G1479" s="1" t="s">
        <v>16</v>
      </c>
      <c r="H1479" s="3" t="s">
        <v>34</v>
      </c>
      <c r="I1479" s="3"/>
      <c r="J1479" s="5">
        <v>10</v>
      </c>
      <c r="K1479" s="6">
        <v>133.92857142857142</v>
      </c>
      <c r="L1479" s="6">
        <f t="shared" si="114"/>
        <v>1339.2857142857142</v>
      </c>
      <c r="M1479" s="4" t="s">
        <v>22</v>
      </c>
      <c r="N1479" s="21"/>
      <c r="O1479" s="1" t="s">
        <v>23</v>
      </c>
      <c r="R1479" s="10" t="s">
        <v>3714</v>
      </c>
      <c r="S1479" s="4">
        <v>126</v>
      </c>
    </row>
    <row r="1480" spans="1:22" s="10" customFormat="1" ht="51" customHeight="1">
      <c r="A1480" s="4">
        <v>1267</v>
      </c>
      <c r="B1480" s="5" t="s">
        <v>3334</v>
      </c>
      <c r="C1480" s="4" t="s">
        <v>3335</v>
      </c>
      <c r="D1480" s="29" t="s">
        <v>3334</v>
      </c>
      <c r="E1480" s="18" t="s">
        <v>28</v>
      </c>
      <c r="F1480" s="3">
        <f t="shared" si="113"/>
        <v>10</v>
      </c>
      <c r="G1480" s="1" t="s">
        <v>16</v>
      </c>
      <c r="H1480" s="3" t="s">
        <v>34</v>
      </c>
      <c r="I1480" s="3"/>
      <c r="J1480" s="5">
        <v>10</v>
      </c>
      <c r="K1480" s="6">
        <v>133.92857142857142</v>
      </c>
      <c r="L1480" s="6">
        <f t="shared" si="114"/>
        <v>1339.2857142857142</v>
      </c>
      <c r="M1480" s="4" t="s">
        <v>22</v>
      </c>
      <c r="N1480" s="21"/>
      <c r="O1480" s="1" t="s">
        <v>23</v>
      </c>
      <c r="R1480" s="10" t="s">
        <v>3714</v>
      </c>
      <c r="S1480" s="4">
        <v>127</v>
      </c>
    </row>
    <row r="1481" spans="1:22" s="10" customFormat="1" ht="51" customHeight="1">
      <c r="A1481" s="4">
        <v>1268</v>
      </c>
      <c r="B1481" s="5" t="s">
        <v>3336</v>
      </c>
      <c r="C1481" s="4" t="s">
        <v>3337</v>
      </c>
      <c r="D1481" s="29" t="s">
        <v>3336</v>
      </c>
      <c r="E1481" s="18" t="s">
        <v>28</v>
      </c>
      <c r="F1481" s="3">
        <f t="shared" si="113"/>
        <v>10</v>
      </c>
      <c r="G1481" s="1" t="s">
        <v>16</v>
      </c>
      <c r="H1481" s="3" t="s">
        <v>34</v>
      </c>
      <c r="I1481" s="3"/>
      <c r="J1481" s="5">
        <v>10</v>
      </c>
      <c r="K1481" s="6">
        <v>133.92857142857142</v>
      </c>
      <c r="L1481" s="6">
        <f t="shared" si="114"/>
        <v>1339.2857142857142</v>
      </c>
      <c r="M1481" s="4" t="s">
        <v>22</v>
      </c>
      <c r="N1481" s="21"/>
      <c r="O1481" s="1" t="s">
        <v>23</v>
      </c>
      <c r="R1481" s="10" t="s">
        <v>3714</v>
      </c>
      <c r="S1481" s="4">
        <v>128</v>
      </c>
    </row>
    <row r="1482" spans="1:22" s="10" customFormat="1" ht="51" customHeight="1">
      <c r="A1482" s="4">
        <v>1269</v>
      </c>
      <c r="B1482" s="5" t="s">
        <v>3338</v>
      </c>
      <c r="C1482" s="4" t="s">
        <v>3339</v>
      </c>
      <c r="D1482" s="29" t="s">
        <v>3338</v>
      </c>
      <c r="E1482" s="18" t="s">
        <v>28</v>
      </c>
      <c r="F1482" s="3">
        <f t="shared" si="113"/>
        <v>10</v>
      </c>
      <c r="G1482" s="1" t="s">
        <v>16</v>
      </c>
      <c r="H1482" s="3" t="s">
        <v>34</v>
      </c>
      <c r="I1482" s="3"/>
      <c r="J1482" s="5">
        <v>10</v>
      </c>
      <c r="K1482" s="6">
        <v>133.92857142857142</v>
      </c>
      <c r="L1482" s="6">
        <f t="shared" si="114"/>
        <v>1339.2857142857142</v>
      </c>
      <c r="M1482" s="4" t="s">
        <v>22</v>
      </c>
      <c r="N1482" s="21"/>
      <c r="O1482" s="1" t="s">
        <v>23</v>
      </c>
      <c r="R1482" s="10" t="s">
        <v>3714</v>
      </c>
      <c r="S1482" s="4">
        <v>129</v>
      </c>
    </row>
    <row r="1483" spans="1:22" s="10" customFormat="1" ht="51" customHeight="1">
      <c r="A1483" s="4">
        <v>1270</v>
      </c>
      <c r="B1483" s="5" t="s">
        <v>2747</v>
      </c>
      <c r="C1483" s="4" t="s">
        <v>2748</v>
      </c>
      <c r="D1483" s="29" t="s">
        <v>2747</v>
      </c>
      <c r="E1483" s="18" t="s">
        <v>28</v>
      </c>
      <c r="F1483" s="3">
        <f t="shared" si="113"/>
        <v>83</v>
      </c>
      <c r="G1483" s="1" t="s">
        <v>16</v>
      </c>
      <c r="H1483" s="3" t="s">
        <v>34</v>
      </c>
      <c r="I1483" s="3">
        <v>83</v>
      </c>
      <c r="J1483" s="3"/>
      <c r="K1483" s="6">
        <v>1754.62</v>
      </c>
      <c r="L1483" s="6">
        <f t="shared" si="114"/>
        <v>145633.46</v>
      </c>
      <c r="M1483" s="4" t="s">
        <v>22</v>
      </c>
      <c r="N1483" s="21"/>
      <c r="O1483" s="1" t="s">
        <v>1429</v>
      </c>
      <c r="R1483" s="10" t="s">
        <v>3712</v>
      </c>
      <c r="S1483" s="4">
        <v>462</v>
      </c>
    </row>
    <row r="1484" spans="1:22" s="10" customFormat="1" ht="51" customHeight="1">
      <c r="A1484" s="4">
        <v>1271</v>
      </c>
      <c r="B1484" s="5" t="s">
        <v>3010</v>
      </c>
      <c r="C1484" s="4" t="s">
        <v>3011</v>
      </c>
      <c r="D1484" s="29" t="s">
        <v>3010</v>
      </c>
      <c r="E1484" s="18" t="s">
        <v>28</v>
      </c>
      <c r="F1484" s="3">
        <f t="shared" si="113"/>
        <v>10</v>
      </c>
      <c r="G1484" s="1" t="s">
        <v>16</v>
      </c>
      <c r="H1484" s="3" t="s">
        <v>34</v>
      </c>
      <c r="I1484" s="3">
        <v>10</v>
      </c>
      <c r="J1484" s="3"/>
      <c r="K1484" s="6">
        <v>789.28571428571422</v>
      </c>
      <c r="L1484" s="6">
        <f t="shared" si="114"/>
        <v>7892.8571428571422</v>
      </c>
      <c r="M1484" s="4" t="s">
        <v>22</v>
      </c>
      <c r="N1484" s="21"/>
      <c r="O1484" s="1" t="s">
        <v>1429</v>
      </c>
      <c r="R1484" s="10" t="s">
        <v>3712</v>
      </c>
      <c r="S1484" s="4">
        <v>463</v>
      </c>
    </row>
    <row r="1485" spans="1:22" s="10" customFormat="1" ht="51" customHeight="1">
      <c r="A1485" s="4">
        <v>1272</v>
      </c>
      <c r="B1485" s="5" t="s">
        <v>2884</v>
      </c>
      <c r="C1485" s="4" t="s">
        <v>2885</v>
      </c>
      <c r="D1485" s="29" t="s">
        <v>2884</v>
      </c>
      <c r="E1485" s="18" t="s">
        <v>28</v>
      </c>
      <c r="F1485" s="3">
        <f t="shared" si="113"/>
        <v>60</v>
      </c>
      <c r="G1485" s="1" t="s">
        <v>16</v>
      </c>
      <c r="H1485" s="3" t="s">
        <v>34</v>
      </c>
      <c r="I1485" s="3">
        <v>60</v>
      </c>
      <c r="J1485" s="3"/>
      <c r="K1485" s="6">
        <v>1881.2499999999998</v>
      </c>
      <c r="L1485" s="6">
        <f t="shared" si="114"/>
        <v>112874.99999999999</v>
      </c>
      <c r="M1485" s="4" t="s">
        <v>22</v>
      </c>
      <c r="N1485" s="21"/>
      <c r="O1485" s="1" t="s">
        <v>1429</v>
      </c>
      <c r="R1485" s="10" t="s">
        <v>3712</v>
      </c>
      <c r="S1485" s="4">
        <v>464</v>
      </c>
    </row>
    <row r="1486" spans="1:22" s="10" customFormat="1" ht="51" customHeight="1">
      <c r="A1486" s="4">
        <v>1273</v>
      </c>
      <c r="B1486" s="19" t="s">
        <v>158</v>
      </c>
      <c r="C1486" s="18" t="s">
        <v>159</v>
      </c>
      <c r="D1486" s="29" t="s">
        <v>158</v>
      </c>
      <c r="E1486" s="4" t="s">
        <v>28</v>
      </c>
      <c r="F1486" s="3">
        <f t="shared" si="113"/>
        <v>25</v>
      </c>
      <c r="G1486" s="1" t="s">
        <v>16</v>
      </c>
      <c r="H1486" s="3" t="s">
        <v>34</v>
      </c>
      <c r="I1486" s="5">
        <v>25</v>
      </c>
      <c r="J1486" s="5"/>
      <c r="K1486" s="5">
        <v>1100</v>
      </c>
      <c r="L1486" s="6">
        <f t="shared" si="114"/>
        <v>27500</v>
      </c>
      <c r="M1486" s="4" t="s">
        <v>119</v>
      </c>
      <c r="N1486" s="4"/>
      <c r="O1486" s="1" t="s">
        <v>141</v>
      </c>
      <c r="P1486" s="32"/>
      <c r="Q1486" s="32"/>
      <c r="R1486" s="32" t="s">
        <v>1432</v>
      </c>
      <c r="S1486" s="4">
        <v>14</v>
      </c>
      <c r="T1486" s="32"/>
      <c r="U1486" s="32"/>
      <c r="V1486" s="32"/>
    </row>
    <row r="1487" spans="1:22" s="10" customFormat="1" ht="51" customHeight="1">
      <c r="A1487" s="4">
        <v>1274</v>
      </c>
      <c r="B1487" s="19" t="s">
        <v>1051</v>
      </c>
      <c r="C1487" s="4" t="s">
        <v>1052</v>
      </c>
      <c r="D1487" s="29" t="s">
        <v>1051</v>
      </c>
      <c r="E1487" s="18" t="s">
        <v>28</v>
      </c>
      <c r="F1487" s="3">
        <f t="shared" si="113"/>
        <v>4</v>
      </c>
      <c r="G1487" s="1" t="s">
        <v>16</v>
      </c>
      <c r="H1487" s="3" t="s">
        <v>34</v>
      </c>
      <c r="I1487" s="5">
        <v>4</v>
      </c>
      <c r="J1487" s="5"/>
      <c r="K1487" s="5">
        <v>18002</v>
      </c>
      <c r="L1487" s="6">
        <f t="shared" si="114"/>
        <v>72008</v>
      </c>
      <c r="M1487" s="4" t="s">
        <v>22</v>
      </c>
      <c r="N1487" s="41"/>
      <c r="O1487" s="1" t="s">
        <v>35</v>
      </c>
      <c r="P1487" s="32"/>
      <c r="Q1487" s="32"/>
      <c r="R1487" s="32" t="s">
        <v>1430</v>
      </c>
      <c r="S1487" s="4">
        <v>36</v>
      </c>
      <c r="T1487" s="32"/>
      <c r="U1487" s="32"/>
      <c r="V1487" s="32"/>
    </row>
    <row r="1488" spans="1:22" s="10" customFormat="1" ht="51" customHeight="1">
      <c r="A1488" s="4">
        <v>1275</v>
      </c>
      <c r="B1488" s="19" t="s">
        <v>1049</v>
      </c>
      <c r="C1488" s="4" t="s">
        <v>1050</v>
      </c>
      <c r="D1488" s="29" t="s">
        <v>1049</v>
      </c>
      <c r="E1488" s="18" t="s">
        <v>28</v>
      </c>
      <c r="F1488" s="3">
        <f t="shared" si="113"/>
        <v>12</v>
      </c>
      <c r="G1488" s="1" t="s">
        <v>16</v>
      </c>
      <c r="H1488" s="3" t="s">
        <v>34</v>
      </c>
      <c r="I1488" s="5">
        <v>12</v>
      </c>
      <c r="J1488" s="5"/>
      <c r="K1488" s="5">
        <v>5140</v>
      </c>
      <c r="L1488" s="6">
        <f t="shared" si="114"/>
        <v>61680</v>
      </c>
      <c r="M1488" s="4" t="s">
        <v>22</v>
      </c>
      <c r="N1488" s="41"/>
      <c r="O1488" s="1" t="s">
        <v>35</v>
      </c>
      <c r="P1488" s="32"/>
      <c r="Q1488" s="32"/>
      <c r="R1488" s="32" t="s">
        <v>1430</v>
      </c>
      <c r="S1488" s="4">
        <v>37</v>
      </c>
      <c r="T1488" s="32"/>
      <c r="U1488" s="32"/>
      <c r="V1488" s="32"/>
    </row>
    <row r="1489" spans="1:22" s="10" customFormat="1" ht="51" customHeight="1">
      <c r="A1489" s="4">
        <v>1276</v>
      </c>
      <c r="B1489" s="19" t="s">
        <v>1045</v>
      </c>
      <c r="C1489" s="4" t="s">
        <v>1046</v>
      </c>
      <c r="D1489" s="29" t="s">
        <v>1045</v>
      </c>
      <c r="E1489" s="18" t="s">
        <v>28</v>
      </c>
      <c r="F1489" s="3">
        <f t="shared" si="113"/>
        <v>10</v>
      </c>
      <c r="G1489" s="1" t="s">
        <v>16</v>
      </c>
      <c r="H1489" s="3" t="s">
        <v>34</v>
      </c>
      <c r="I1489" s="5">
        <v>10</v>
      </c>
      <c r="J1489" s="5"/>
      <c r="K1489" s="5">
        <v>2806</v>
      </c>
      <c r="L1489" s="6">
        <f t="shared" si="114"/>
        <v>28060</v>
      </c>
      <c r="M1489" s="4" t="s">
        <v>22</v>
      </c>
      <c r="N1489" s="41"/>
      <c r="O1489" s="1" t="s">
        <v>35</v>
      </c>
      <c r="P1489" s="32"/>
      <c r="Q1489" s="32"/>
      <c r="R1489" s="32" t="s">
        <v>1430</v>
      </c>
      <c r="S1489" s="4">
        <v>38</v>
      </c>
      <c r="T1489" s="32"/>
      <c r="U1489" s="32"/>
      <c r="V1489" s="32"/>
    </row>
    <row r="1490" spans="1:22" s="10" customFormat="1" ht="51" customHeight="1">
      <c r="A1490" s="4">
        <v>1277</v>
      </c>
      <c r="B1490" s="19" t="s">
        <v>1047</v>
      </c>
      <c r="C1490" s="4" t="s">
        <v>1048</v>
      </c>
      <c r="D1490" s="29" t="s">
        <v>1047</v>
      </c>
      <c r="E1490" s="18" t="s">
        <v>28</v>
      </c>
      <c r="F1490" s="3">
        <f t="shared" si="113"/>
        <v>7</v>
      </c>
      <c r="G1490" s="1" t="s">
        <v>16</v>
      </c>
      <c r="H1490" s="3" t="s">
        <v>34</v>
      </c>
      <c r="I1490" s="5">
        <v>7</v>
      </c>
      <c r="J1490" s="5"/>
      <c r="K1490" s="5">
        <v>17246</v>
      </c>
      <c r="L1490" s="6">
        <f t="shared" si="114"/>
        <v>120722</v>
      </c>
      <c r="M1490" s="4" t="s">
        <v>22</v>
      </c>
      <c r="N1490" s="41"/>
      <c r="O1490" s="1" t="s">
        <v>35</v>
      </c>
      <c r="P1490" s="32"/>
      <c r="Q1490" s="32"/>
      <c r="R1490" s="32" t="s">
        <v>1430</v>
      </c>
      <c r="S1490" s="4">
        <v>39</v>
      </c>
      <c r="T1490" s="32"/>
      <c r="U1490" s="32"/>
      <c r="V1490" s="32"/>
    </row>
    <row r="1491" spans="1:22" s="10" customFormat="1" ht="51" customHeight="1">
      <c r="A1491" s="4">
        <v>1278</v>
      </c>
      <c r="B1491" s="19" t="s">
        <v>1104</v>
      </c>
      <c r="C1491" s="4" t="s">
        <v>1105</v>
      </c>
      <c r="D1491" s="29" t="s">
        <v>1104</v>
      </c>
      <c r="E1491" s="18" t="s">
        <v>28</v>
      </c>
      <c r="F1491" s="3">
        <f t="shared" si="113"/>
        <v>5</v>
      </c>
      <c r="G1491" s="1" t="s">
        <v>16</v>
      </c>
      <c r="H1491" s="3" t="s">
        <v>34</v>
      </c>
      <c r="I1491" s="5"/>
      <c r="J1491" s="5">
        <v>5</v>
      </c>
      <c r="K1491" s="5">
        <v>19061</v>
      </c>
      <c r="L1491" s="6">
        <f t="shared" si="114"/>
        <v>95305</v>
      </c>
      <c r="M1491" s="4" t="s">
        <v>22</v>
      </c>
      <c r="N1491" s="41"/>
      <c r="O1491" s="1" t="s">
        <v>35</v>
      </c>
      <c r="P1491" s="32"/>
      <c r="Q1491" s="32"/>
      <c r="R1491" s="32" t="s">
        <v>1430</v>
      </c>
      <c r="S1491" s="4">
        <v>40</v>
      </c>
      <c r="T1491" s="32"/>
      <c r="U1491" s="32"/>
      <c r="V1491" s="32"/>
    </row>
    <row r="1492" spans="1:22" s="10" customFormat="1" ht="51" customHeight="1">
      <c r="A1492" s="4">
        <v>1279</v>
      </c>
      <c r="B1492" s="19" t="s">
        <v>1102</v>
      </c>
      <c r="C1492" s="4" t="s">
        <v>1103</v>
      </c>
      <c r="D1492" s="29" t="s">
        <v>1102</v>
      </c>
      <c r="E1492" s="18" t="s">
        <v>28</v>
      </c>
      <c r="F1492" s="3">
        <f t="shared" si="113"/>
        <v>5</v>
      </c>
      <c r="G1492" s="1" t="s">
        <v>16</v>
      </c>
      <c r="H1492" s="3" t="s">
        <v>34</v>
      </c>
      <c r="I1492" s="5"/>
      <c r="J1492" s="5">
        <v>5</v>
      </c>
      <c r="K1492" s="5">
        <v>19061</v>
      </c>
      <c r="L1492" s="6">
        <f t="shared" si="114"/>
        <v>95305</v>
      </c>
      <c r="M1492" s="4" t="s">
        <v>22</v>
      </c>
      <c r="N1492" s="41"/>
      <c r="O1492" s="1" t="s">
        <v>35</v>
      </c>
      <c r="P1492" s="32"/>
      <c r="Q1492" s="32"/>
      <c r="R1492" s="32" t="s">
        <v>1430</v>
      </c>
      <c r="S1492" s="4">
        <v>41</v>
      </c>
      <c r="T1492" s="32"/>
      <c r="U1492" s="32"/>
      <c r="V1492" s="32"/>
    </row>
    <row r="1493" spans="1:22" s="10" customFormat="1" ht="51" customHeight="1">
      <c r="A1493" s="4">
        <v>1280</v>
      </c>
      <c r="B1493" s="19"/>
      <c r="C1493" s="18" t="s">
        <v>119</v>
      </c>
      <c r="D1493" s="29" t="s">
        <v>378</v>
      </c>
      <c r="E1493" s="4" t="s">
        <v>109</v>
      </c>
      <c r="F1493" s="3">
        <v>1</v>
      </c>
      <c r="G1493" s="1" t="s">
        <v>16</v>
      </c>
      <c r="H1493" s="3" t="s">
        <v>34</v>
      </c>
      <c r="I1493" s="5"/>
      <c r="J1493" s="5">
        <v>370038.17</v>
      </c>
      <c r="K1493" s="5">
        <v>370038.17</v>
      </c>
      <c r="L1493" s="5">
        <f>I1493+J1493</f>
        <v>370038.17</v>
      </c>
      <c r="M1493" s="19" t="s">
        <v>137</v>
      </c>
      <c r="N1493" s="19" t="s">
        <v>122</v>
      </c>
      <c r="O1493" s="5"/>
      <c r="P1493" s="32"/>
      <c r="Q1493" s="32"/>
      <c r="R1493" s="32" t="s">
        <v>741</v>
      </c>
      <c r="S1493" s="4">
        <v>9</v>
      </c>
      <c r="T1493" s="32"/>
      <c r="U1493" s="32"/>
      <c r="V1493" s="32"/>
    </row>
    <row r="1494" spans="1:22" s="10" customFormat="1" ht="51" customHeight="1">
      <c r="A1494" s="4">
        <v>1281</v>
      </c>
      <c r="B1494" s="5" t="s">
        <v>2029</v>
      </c>
      <c r="C1494" s="4" t="s">
        <v>2030</v>
      </c>
      <c r="D1494" s="29" t="s">
        <v>2029</v>
      </c>
      <c r="E1494" s="18" t="s">
        <v>28</v>
      </c>
      <c r="F1494" s="3">
        <f t="shared" ref="F1494:F1525" si="115">I1494+J1494</f>
        <v>1</v>
      </c>
      <c r="G1494" s="1" t="s">
        <v>16</v>
      </c>
      <c r="H1494" s="3" t="s">
        <v>34</v>
      </c>
      <c r="I1494" s="3">
        <v>1</v>
      </c>
      <c r="J1494" s="3"/>
      <c r="K1494" s="6">
        <v>73594</v>
      </c>
      <c r="L1494" s="6">
        <f t="shared" ref="L1494:L1525" si="116">F1494*K1494</f>
        <v>73594</v>
      </c>
      <c r="M1494" s="4" t="s">
        <v>22</v>
      </c>
      <c r="N1494" s="1" t="s">
        <v>35</v>
      </c>
      <c r="O1494" s="1"/>
      <c r="P1494" s="32"/>
      <c r="Q1494" s="32"/>
      <c r="R1494" s="10" t="s">
        <v>3708</v>
      </c>
      <c r="S1494" s="4">
        <v>4</v>
      </c>
      <c r="U1494" s="32"/>
      <c r="V1494" s="32"/>
    </row>
    <row r="1495" spans="1:22" s="10" customFormat="1" ht="51" customHeight="1">
      <c r="A1495" s="4">
        <v>1282</v>
      </c>
      <c r="B1495" s="43" t="s">
        <v>3280</v>
      </c>
      <c r="C1495" s="18" t="s">
        <v>3281</v>
      </c>
      <c r="D1495" s="42" t="s">
        <v>3280</v>
      </c>
      <c r="E1495" s="18" t="s">
        <v>28</v>
      </c>
      <c r="F1495" s="3">
        <f t="shared" si="115"/>
        <v>29000</v>
      </c>
      <c r="G1495" s="1" t="s">
        <v>16</v>
      </c>
      <c r="H1495" s="3" t="s">
        <v>21</v>
      </c>
      <c r="I1495" s="6">
        <v>1000</v>
      </c>
      <c r="J1495" s="49">
        <v>28000</v>
      </c>
      <c r="K1495" s="6">
        <v>166.07</v>
      </c>
      <c r="L1495" s="6">
        <f t="shared" si="116"/>
        <v>4816030</v>
      </c>
      <c r="M1495" s="4" t="s">
        <v>119</v>
      </c>
      <c r="N1495" s="4"/>
      <c r="O1495" s="1" t="s">
        <v>43</v>
      </c>
      <c r="R1495" s="10" t="s">
        <v>3712</v>
      </c>
      <c r="S1495" s="4">
        <v>465</v>
      </c>
    </row>
    <row r="1496" spans="1:22" s="10" customFormat="1" ht="51" customHeight="1">
      <c r="A1496" s="4">
        <v>1283</v>
      </c>
      <c r="B1496" s="5" t="s">
        <v>3282</v>
      </c>
      <c r="C1496" s="4" t="s">
        <v>3283</v>
      </c>
      <c r="D1496" s="29" t="s">
        <v>3282</v>
      </c>
      <c r="E1496" s="18" t="s">
        <v>28</v>
      </c>
      <c r="F1496" s="3">
        <f t="shared" si="115"/>
        <v>56000</v>
      </c>
      <c r="G1496" s="1" t="s">
        <v>16</v>
      </c>
      <c r="H1496" s="3" t="s">
        <v>21</v>
      </c>
      <c r="I1496" s="3">
        <v>51000</v>
      </c>
      <c r="J1496" s="7">
        <v>5000</v>
      </c>
      <c r="K1496" s="6">
        <v>235.71</v>
      </c>
      <c r="L1496" s="6">
        <f t="shared" si="116"/>
        <v>13199760</v>
      </c>
      <c r="M1496" s="4" t="s">
        <v>119</v>
      </c>
      <c r="N1496" s="21"/>
      <c r="O1496" s="1" t="s">
        <v>43</v>
      </c>
      <c r="R1496" s="10" t="s">
        <v>3712</v>
      </c>
      <c r="S1496" s="4">
        <v>466</v>
      </c>
    </row>
    <row r="1497" spans="1:22" s="10" customFormat="1" ht="51" customHeight="1">
      <c r="A1497" s="4">
        <v>1284</v>
      </c>
      <c r="B1497" s="5" t="s">
        <v>2536</v>
      </c>
      <c r="C1497" s="4" t="s">
        <v>2537</v>
      </c>
      <c r="D1497" s="29" t="s">
        <v>2536</v>
      </c>
      <c r="E1497" s="18" t="s">
        <v>28</v>
      </c>
      <c r="F1497" s="3">
        <f t="shared" si="115"/>
        <v>1</v>
      </c>
      <c r="G1497" s="1" t="s">
        <v>16</v>
      </c>
      <c r="H1497" s="3" t="s">
        <v>34</v>
      </c>
      <c r="I1497" s="3">
        <v>1</v>
      </c>
      <c r="J1497" s="3"/>
      <c r="K1497" s="6">
        <v>538464.29</v>
      </c>
      <c r="L1497" s="6">
        <f t="shared" si="116"/>
        <v>538464.29</v>
      </c>
      <c r="M1497" s="4" t="s">
        <v>22</v>
      </c>
      <c r="N1497" s="21"/>
      <c r="O1497" s="1" t="s">
        <v>225</v>
      </c>
      <c r="R1497" s="10" t="s">
        <v>3712</v>
      </c>
      <c r="S1497" s="4">
        <v>467</v>
      </c>
    </row>
    <row r="1498" spans="1:22" s="10" customFormat="1" ht="51" customHeight="1">
      <c r="A1498" s="4">
        <v>1285</v>
      </c>
      <c r="B1498" s="19" t="s">
        <v>1119</v>
      </c>
      <c r="C1498" s="4" t="s">
        <v>1120</v>
      </c>
      <c r="D1498" s="29" t="s">
        <v>1119</v>
      </c>
      <c r="E1498" s="18" t="s">
        <v>28</v>
      </c>
      <c r="F1498" s="3">
        <f t="shared" si="115"/>
        <v>20</v>
      </c>
      <c r="G1498" s="1" t="s">
        <v>16</v>
      </c>
      <c r="H1498" s="3" t="s">
        <v>34</v>
      </c>
      <c r="I1498" s="5"/>
      <c r="J1498" s="5">
        <v>20</v>
      </c>
      <c r="K1498" s="5">
        <v>339</v>
      </c>
      <c r="L1498" s="6">
        <f t="shared" si="116"/>
        <v>6780</v>
      </c>
      <c r="M1498" s="4" t="s">
        <v>22</v>
      </c>
      <c r="N1498" s="41"/>
      <c r="O1498" s="1" t="s">
        <v>35</v>
      </c>
      <c r="P1498" s="32"/>
      <c r="Q1498" s="32"/>
      <c r="R1498" s="32" t="s">
        <v>1430</v>
      </c>
      <c r="S1498" s="4">
        <v>42</v>
      </c>
      <c r="T1498" s="32"/>
      <c r="U1498" s="32"/>
      <c r="V1498" s="32"/>
    </row>
    <row r="1499" spans="1:22" s="10" customFormat="1" ht="51" customHeight="1">
      <c r="A1499" s="4">
        <v>1286</v>
      </c>
      <c r="B1499" s="19" t="s">
        <v>1064</v>
      </c>
      <c r="C1499" s="4" t="s">
        <v>1065</v>
      </c>
      <c r="D1499" s="29" t="s">
        <v>1064</v>
      </c>
      <c r="E1499" s="18" t="s">
        <v>28</v>
      </c>
      <c r="F1499" s="3">
        <f t="shared" si="115"/>
        <v>20</v>
      </c>
      <c r="G1499" s="1" t="s">
        <v>16</v>
      </c>
      <c r="H1499" s="3" t="s">
        <v>34</v>
      </c>
      <c r="I1499" s="5">
        <v>20</v>
      </c>
      <c r="J1499" s="5"/>
      <c r="K1499" s="5">
        <v>1071</v>
      </c>
      <c r="L1499" s="6">
        <f t="shared" si="116"/>
        <v>21420</v>
      </c>
      <c r="M1499" s="4" t="s">
        <v>22</v>
      </c>
      <c r="N1499" s="41"/>
      <c r="O1499" s="1" t="s">
        <v>35</v>
      </c>
      <c r="P1499" s="32"/>
      <c r="Q1499" s="32"/>
      <c r="R1499" s="32" t="s">
        <v>1430</v>
      </c>
      <c r="S1499" s="4">
        <v>43</v>
      </c>
      <c r="T1499" s="32"/>
      <c r="U1499" s="32"/>
      <c r="V1499" s="32"/>
    </row>
    <row r="1500" spans="1:22" s="10" customFormat="1" ht="51" customHeight="1">
      <c r="A1500" s="4">
        <v>1287</v>
      </c>
      <c r="B1500" s="19" t="s">
        <v>1096</v>
      </c>
      <c r="C1500" s="4" t="s">
        <v>1097</v>
      </c>
      <c r="D1500" s="29" t="s">
        <v>1096</v>
      </c>
      <c r="E1500" s="18" t="s">
        <v>28</v>
      </c>
      <c r="F1500" s="3">
        <f t="shared" si="115"/>
        <v>30</v>
      </c>
      <c r="G1500" s="1" t="s">
        <v>16</v>
      </c>
      <c r="H1500" s="3" t="s">
        <v>34</v>
      </c>
      <c r="I1500" s="5"/>
      <c r="J1500" s="5">
        <v>30</v>
      </c>
      <c r="K1500" s="5">
        <v>4018</v>
      </c>
      <c r="L1500" s="6">
        <f t="shared" si="116"/>
        <v>120540</v>
      </c>
      <c r="M1500" s="4" t="s">
        <v>22</v>
      </c>
      <c r="N1500" s="41"/>
      <c r="O1500" s="1" t="s">
        <v>35</v>
      </c>
      <c r="P1500" s="32"/>
      <c r="Q1500" s="32"/>
      <c r="R1500" s="32" t="s">
        <v>1430</v>
      </c>
      <c r="S1500" s="4">
        <v>44</v>
      </c>
      <c r="T1500" s="32"/>
      <c r="U1500" s="32"/>
      <c r="V1500" s="32"/>
    </row>
    <row r="1501" spans="1:22" s="10" customFormat="1" ht="51" customHeight="1">
      <c r="A1501" s="4">
        <v>1288</v>
      </c>
      <c r="B1501" s="19" t="s">
        <v>1039</v>
      </c>
      <c r="C1501" s="4" t="s">
        <v>1040</v>
      </c>
      <c r="D1501" s="29" t="s">
        <v>1039</v>
      </c>
      <c r="E1501" s="18" t="s">
        <v>28</v>
      </c>
      <c r="F1501" s="3">
        <f t="shared" si="115"/>
        <v>20</v>
      </c>
      <c r="G1501" s="1" t="s">
        <v>16</v>
      </c>
      <c r="H1501" s="3" t="s">
        <v>34</v>
      </c>
      <c r="I1501" s="5">
        <v>20</v>
      </c>
      <c r="J1501" s="5"/>
      <c r="K1501" s="5">
        <v>1275</v>
      </c>
      <c r="L1501" s="6">
        <f t="shared" si="116"/>
        <v>25500</v>
      </c>
      <c r="M1501" s="4" t="s">
        <v>22</v>
      </c>
      <c r="N1501" s="41"/>
      <c r="O1501" s="1" t="s">
        <v>35</v>
      </c>
      <c r="P1501" s="32"/>
      <c r="Q1501" s="32"/>
      <c r="R1501" s="32" t="s">
        <v>1430</v>
      </c>
      <c r="S1501" s="4">
        <v>45</v>
      </c>
      <c r="T1501" s="32"/>
      <c r="U1501" s="32"/>
      <c r="V1501" s="32"/>
    </row>
    <row r="1502" spans="1:22" s="10" customFormat="1" ht="51" customHeight="1">
      <c r="A1502" s="4">
        <v>1289</v>
      </c>
      <c r="B1502" s="19" t="s">
        <v>1055</v>
      </c>
      <c r="C1502" s="4" t="s">
        <v>1056</v>
      </c>
      <c r="D1502" s="29" t="s">
        <v>1055</v>
      </c>
      <c r="E1502" s="18" t="s">
        <v>28</v>
      </c>
      <c r="F1502" s="3">
        <f t="shared" si="115"/>
        <v>17</v>
      </c>
      <c r="G1502" s="1" t="s">
        <v>16</v>
      </c>
      <c r="H1502" s="3" t="s">
        <v>34</v>
      </c>
      <c r="I1502" s="5">
        <v>17</v>
      </c>
      <c r="J1502" s="5"/>
      <c r="K1502" s="5">
        <v>1768</v>
      </c>
      <c r="L1502" s="6">
        <f t="shared" si="116"/>
        <v>30056</v>
      </c>
      <c r="M1502" s="4" t="s">
        <v>22</v>
      </c>
      <c r="N1502" s="41"/>
      <c r="O1502" s="1" t="s">
        <v>35</v>
      </c>
      <c r="P1502" s="32"/>
      <c r="Q1502" s="32"/>
      <c r="R1502" s="32" t="s">
        <v>1430</v>
      </c>
      <c r="S1502" s="4">
        <v>46</v>
      </c>
      <c r="T1502" s="32"/>
      <c r="U1502" s="32"/>
      <c r="V1502" s="32"/>
    </row>
    <row r="1503" spans="1:22" s="10" customFormat="1" ht="51" customHeight="1">
      <c r="A1503" s="4">
        <v>1290</v>
      </c>
      <c r="B1503" s="5" t="s">
        <v>3320</v>
      </c>
      <c r="C1503" s="4">
        <v>5460110141</v>
      </c>
      <c r="D1503" s="29" t="s">
        <v>3320</v>
      </c>
      <c r="E1503" s="18" t="s">
        <v>28</v>
      </c>
      <c r="F1503" s="3">
        <f t="shared" si="115"/>
        <v>2</v>
      </c>
      <c r="G1503" s="1" t="s">
        <v>16</v>
      </c>
      <c r="H1503" s="3" t="s">
        <v>34</v>
      </c>
      <c r="I1503" s="3">
        <v>2</v>
      </c>
      <c r="J1503" s="5"/>
      <c r="K1503" s="6">
        <v>76303.57142857142</v>
      </c>
      <c r="L1503" s="6">
        <f t="shared" si="116"/>
        <v>152607.14285714284</v>
      </c>
      <c r="M1503" s="4" t="s">
        <v>22</v>
      </c>
      <c r="N1503" s="21"/>
      <c r="O1503" s="1" t="s">
        <v>23</v>
      </c>
      <c r="R1503" s="10" t="s">
        <v>3714</v>
      </c>
      <c r="S1503" s="4">
        <v>130</v>
      </c>
    </row>
    <row r="1504" spans="1:22" s="10" customFormat="1" ht="51" customHeight="1">
      <c r="A1504" s="4">
        <v>1291</v>
      </c>
      <c r="B1504" s="43" t="s">
        <v>1323</v>
      </c>
      <c r="C1504" s="1" t="s">
        <v>1324</v>
      </c>
      <c r="D1504" s="2" t="s">
        <v>1323</v>
      </c>
      <c r="E1504" s="4" t="s">
        <v>280</v>
      </c>
      <c r="F1504" s="3">
        <f t="shared" si="115"/>
        <v>67</v>
      </c>
      <c r="G1504" s="1" t="s">
        <v>16</v>
      </c>
      <c r="H1504" s="3" t="s">
        <v>34</v>
      </c>
      <c r="I1504" s="13">
        <v>44</v>
      </c>
      <c r="J1504" s="13">
        <v>23</v>
      </c>
      <c r="K1504" s="13">
        <v>16517.86</v>
      </c>
      <c r="L1504" s="6">
        <f t="shared" si="116"/>
        <v>1106696.6200000001</v>
      </c>
      <c r="M1504" s="4" t="s">
        <v>119</v>
      </c>
      <c r="N1504" s="1" t="s">
        <v>209</v>
      </c>
      <c r="O1504" s="1"/>
      <c r="Q1504" s="32"/>
      <c r="R1504" s="32" t="s">
        <v>3706</v>
      </c>
      <c r="S1504" s="4">
        <v>1</v>
      </c>
      <c r="T1504" s="32"/>
      <c r="U1504" s="32"/>
      <c r="V1504" s="32"/>
    </row>
    <row r="1505" spans="1:22" s="10" customFormat="1" ht="51" customHeight="1">
      <c r="A1505" s="4">
        <v>1292</v>
      </c>
      <c r="B1505" s="43" t="s">
        <v>1335</v>
      </c>
      <c r="C1505" s="1" t="s">
        <v>1336</v>
      </c>
      <c r="D1505" s="2" t="s">
        <v>1335</v>
      </c>
      <c r="E1505" s="18" t="s">
        <v>280</v>
      </c>
      <c r="F1505" s="3">
        <f t="shared" si="115"/>
        <v>7</v>
      </c>
      <c r="G1505" s="1" t="s">
        <v>16</v>
      </c>
      <c r="H1505" s="3" t="s">
        <v>34</v>
      </c>
      <c r="I1505" s="13">
        <v>7</v>
      </c>
      <c r="J1505" s="13"/>
      <c r="K1505" s="13">
        <v>8035.71</v>
      </c>
      <c r="L1505" s="6">
        <f t="shared" si="116"/>
        <v>56249.97</v>
      </c>
      <c r="M1505" s="18" t="s">
        <v>119</v>
      </c>
      <c r="N1505" s="1" t="s">
        <v>209</v>
      </c>
      <c r="O1505" s="1"/>
      <c r="Q1505" s="32"/>
      <c r="R1505" s="32" t="s">
        <v>3706</v>
      </c>
      <c r="S1505" s="4">
        <v>8</v>
      </c>
      <c r="T1505" s="32"/>
      <c r="U1505" s="32"/>
      <c r="V1505" s="32"/>
    </row>
    <row r="1506" spans="1:22" s="10" customFormat="1" ht="51" customHeight="1">
      <c r="A1506" s="4">
        <v>1293</v>
      </c>
      <c r="B1506" s="43" t="s">
        <v>1333</v>
      </c>
      <c r="C1506" s="1" t="s">
        <v>1334</v>
      </c>
      <c r="D1506" s="2" t="s">
        <v>1333</v>
      </c>
      <c r="E1506" s="4" t="s">
        <v>28</v>
      </c>
      <c r="F1506" s="3">
        <f t="shared" si="115"/>
        <v>12</v>
      </c>
      <c r="G1506" s="1" t="s">
        <v>16</v>
      </c>
      <c r="H1506" s="3" t="s">
        <v>34</v>
      </c>
      <c r="I1506" s="13">
        <v>12</v>
      </c>
      <c r="J1506" s="13"/>
      <c r="K1506" s="13">
        <v>8035.72</v>
      </c>
      <c r="L1506" s="6">
        <f t="shared" si="116"/>
        <v>96428.64</v>
      </c>
      <c r="M1506" s="4" t="s">
        <v>119</v>
      </c>
      <c r="N1506" s="1" t="s">
        <v>209</v>
      </c>
      <c r="O1506" s="1"/>
      <c r="Q1506" s="32"/>
      <c r="R1506" s="32" t="s">
        <v>3706</v>
      </c>
      <c r="S1506" s="4">
        <v>6</v>
      </c>
      <c r="T1506" s="32"/>
      <c r="U1506" s="32"/>
      <c r="V1506" s="32"/>
    </row>
    <row r="1507" spans="1:22" s="10" customFormat="1" ht="51" customHeight="1">
      <c r="A1507" s="4">
        <v>1294</v>
      </c>
      <c r="B1507" s="19" t="s">
        <v>808</v>
      </c>
      <c r="C1507" s="4" t="s">
        <v>809</v>
      </c>
      <c r="D1507" s="29" t="s">
        <v>808</v>
      </c>
      <c r="E1507" s="18" t="s">
        <v>366</v>
      </c>
      <c r="F1507" s="3">
        <f t="shared" si="115"/>
        <v>1940</v>
      </c>
      <c r="G1507" s="1" t="s">
        <v>16</v>
      </c>
      <c r="H1507" s="3" t="s">
        <v>34</v>
      </c>
      <c r="I1507" s="5">
        <v>440</v>
      </c>
      <c r="J1507" s="5">
        <v>1500</v>
      </c>
      <c r="K1507" s="5">
        <v>290.18</v>
      </c>
      <c r="L1507" s="6">
        <f t="shared" si="116"/>
        <v>562949.20000000007</v>
      </c>
      <c r="M1507" s="4" t="s">
        <v>119</v>
      </c>
      <c r="N1507" s="41"/>
      <c r="O1507" s="1" t="s">
        <v>43</v>
      </c>
      <c r="P1507" s="32"/>
      <c r="Q1507" s="32"/>
      <c r="R1507" s="32" t="s">
        <v>1431</v>
      </c>
      <c r="S1507" s="4">
        <v>35</v>
      </c>
      <c r="T1507" s="32"/>
      <c r="U1507" s="32"/>
      <c r="V1507" s="32"/>
    </row>
    <row r="1508" spans="1:22" s="10" customFormat="1" ht="51" customHeight="1">
      <c r="A1508" s="4">
        <v>1295</v>
      </c>
      <c r="B1508" s="5" t="s">
        <v>2781</v>
      </c>
      <c r="C1508" s="4" t="s">
        <v>2782</v>
      </c>
      <c r="D1508" s="29" t="s">
        <v>2781</v>
      </c>
      <c r="E1508" s="18" t="s">
        <v>28</v>
      </c>
      <c r="F1508" s="3">
        <f t="shared" si="115"/>
        <v>35</v>
      </c>
      <c r="G1508" s="1" t="s">
        <v>16</v>
      </c>
      <c r="H1508" s="3" t="s">
        <v>34</v>
      </c>
      <c r="I1508" s="3">
        <v>35</v>
      </c>
      <c r="J1508" s="3"/>
      <c r="K1508" s="6">
        <v>183.03571428571428</v>
      </c>
      <c r="L1508" s="6">
        <f t="shared" si="116"/>
        <v>6406.25</v>
      </c>
      <c r="M1508" s="4" t="s">
        <v>22</v>
      </c>
      <c r="N1508" s="21"/>
      <c r="O1508" s="1" t="s">
        <v>1429</v>
      </c>
      <c r="R1508" s="10" t="s">
        <v>3712</v>
      </c>
      <c r="S1508" s="4">
        <v>468</v>
      </c>
    </row>
    <row r="1509" spans="1:22" s="10" customFormat="1" ht="51" customHeight="1">
      <c r="A1509" s="4">
        <v>1296</v>
      </c>
      <c r="B1509" s="5" t="s">
        <v>2836</v>
      </c>
      <c r="C1509" s="4" t="s">
        <v>2837</v>
      </c>
      <c r="D1509" s="29" t="s">
        <v>2836</v>
      </c>
      <c r="E1509" s="18" t="s">
        <v>28</v>
      </c>
      <c r="F1509" s="3">
        <f t="shared" si="115"/>
        <v>35</v>
      </c>
      <c r="G1509" s="1" t="s">
        <v>16</v>
      </c>
      <c r="H1509" s="3" t="s">
        <v>34</v>
      </c>
      <c r="I1509" s="3">
        <v>5</v>
      </c>
      <c r="J1509" s="3">
        <v>30</v>
      </c>
      <c r="K1509" s="6">
        <v>163.39285714285714</v>
      </c>
      <c r="L1509" s="6">
        <f t="shared" si="116"/>
        <v>5718.75</v>
      </c>
      <c r="M1509" s="4" t="s">
        <v>22</v>
      </c>
      <c r="N1509" s="21"/>
      <c r="O1509" s="1" t="s">
        <v>1429</v>
      </c>
      <c r="R1509" s="10" t="s">
        <v>3712</v>
      </c>
      <c r="S1509" s="4">
        <v>469</v>
      </c>
    </row>
    <row r="1510" spans="1:22" s="10" customFormat="1" ht="51" customHeight="1">
      <c r="A1510" s="4">
        <v>1297</v>
      </c>
      <c r="B1510" s="5" t="s">
        <v>2866</v>
      </c>
      <c r="C1510" s="4" t="s">
        <v>2867</v>
      </c>
      <c r="D1510" s="29" t="s">
        <v>2866</v>
      </c>
      <c r="E1510" s="18" t="s">
        <v>28</v>
      </c>
      <c r="F1510" s="3">
        <f t="shared" si="115"/>
        <v>19</v>
      </c>
      <c r="G1510" s="1" t="s">
        <v>16</v>
      </c>
      <c r="H1510" s="3" t="s">
        <v>34</v>
      </c>
      <c r="I1510" s="3">
        <v>3</v>
      </c>
      <c r="J1510" s="3">
        <v>16</v>
      </c>
      <c r="K1510" s="6">
        <v>1744.6428571428569</v>
      </c>
      <c r="L1510" s="6">
        <f t="shared" si="116"/>
        <v>33148.214285714283</v>
      </c>
      <c r="M1510" s="4" t="s">
        <v>22</v>
      </c>
      <c r="N1510" s="21"/>
      <c r="O1510" s="1" t="s">
        <v>1429</v>
      </c>
      <c r="R1510" s="10" t="s">
        <v>3712</v>
      </c>
      <c r="S1510" s="4">
        <v>470</v>
      </c>
    </row>
    <row r="1511" spans="1:22" s="10" customFormat="1" ht="51" customHeight="1">
      <c r="A1511" s="4">
        <v>1298</v>
      </c>
      <c r="B1511" s="5" t="s">
        <v>2994</v>
      </c>
      <c r="C1511" s="4" t="s">
        <v>2995</v>
      </c>
      <c r="D1511" s="29" t="s">
        <v>2994</v>
      </c>
      <c r="E1511" s="18" t="s">
        <v>28</v>
      </c>
      <c r="F1511" s="3">
        <f t="shared" si="115"/>
        <v>21</v>
      </c>
      <c r="G1511" s="1" t="s">
        <v>16</v>
      </c>
      <c r="H1511" s="3" t="s">
        <v>34</v>
      </c>
      <c r="I1511" s="3">
        <v>1</v>
      </c>
      <c r="J1511" s="3">
        <v>20</v>
      </c>
      <c r="K1511" s="6">
        <v>2591.9642857142853</v>
      </c>
      <c r="L1511" s="6">
        <f t="shared" si="116"/>
        <v>54431.249999999993</v>
      </c>
      <c r="M1511" s="4" t="s">
        <v>22</v>
      </c>
      <c r="N1511" s="21"/>
      <c r="O1511" s="1" t="s">
        <v>1429</v>
      </c>
      <c r="R1511" s="10" t="s">
        <v>3712</v>
      </c>
      <c r="S1511" s="4">
        <v>471</v>
      </c>
    </row>
    <row r="1512" spans="1:22" s="10" customFormat="1" ht="51" customHeight="1">
      <c r="A1512" s="4">
        <v>1299</v>
      </c>
      <c r="B1512" s="5" t="s">
        <v>2986</v>
      </c>
      <c r="C1512" s="4" t="s">
        <v>2987</v>
      </c>
      <c r="D1512" s="29" t="s">
        <v>2986</v>
      </c>
      <c r="E1512" s="18" t="s">
        <v>28</v>
      </c>
      <c r="F1512" s="3">
        <f t="shared" si="115"/>
        <v>4</v>
      </c>
      <c r="G1512" s="1" t="s">
        <v>16</v>
      </c>
      <c r="H1512" s="3" t="s">
        <v>34</v>
      </c>
      <c r="I1512" s="3">
        <v>4</v>
      </c>
      <c r="J1512" s="3"/>
      <c r="K1512" s="6">
        <v>4994.6428571428569</v>
      </c>
      <c r="L1512" s="6">
        <f t="shared" si="116"/>
        <v>19978.571428571428</v>
      </c>
      <c r="M1512" s="4" t="s">
        <v>22</v>
      </c>
      <c r="N1512" s="21"/>
      <c r="O1512" s="1" t="s">
        <v>1429</v>
      </c>
      <c r="R1512" s="10" t="s">
        <v>3712</v>
      </c>
      <c r="S1512" s="4">
        <v>472</v>
      </c>
    </row>
    <row r="1513" spans="1:22" s="10" customFormat="1" ht="51" customHeight="1">
      <c r="A1513" s="4">
        <v>1300</v>
      </c>
      <c r="B1513" s="5" t="s">
        <v>2741</v>
      </c>
      <c r="C1513" s="4" t="s">
        <v>2742</v>
      </c>
      <c r="D1513" s="29" t="s">
        <v>2741</v>
      </c>
      <c r="E1513" s="18" t="s">
        <v>28</v>
      </c>
      <c r="F1513" s="3">
        <f t="shared" si="115"/>
        <v>39</v>
      </c>
      <c r="G1513" s="1" t="s">
        <v>16</v>
      </c>
      <c r="H1513" s="3" t="s">
        <v>34</v>
      </c>
      <c r="I1513" s="3">
        <v>29</v>
      </c>
      <c r="J1513" s="3">
        <v>10</v>
      </c>
      <c r="K1513" s="6">
        <v>691.39</v>
      </c>
      <c r="L1513" s="6">
        <f t="shared" si="116"/>
        <v>26964.21</v>
      </c>
      <c r="M1513" s="4" t="s">
        <v>22</v>
      </c>
      <c r="N1513" s="21"/>
      <c r="O1513" s="1" t="s">
        <v>1429</v>
      </c>
      <c r="R1513" s="10" t="s">
        <v>3712</v>
      </c>
      <c r="S1513" s="4">
        <v>473</v>
      </c>
    </row>
    <row r="1514" spans="1:22" s="10" customFormat="1" ht="51" customHeight="1">
      <c r="A1514" s="4">
        <v>1301</v>
      </c>
      <c r="B1514" s="5" t="s">
        <v>2396</v>
      </c>
      <c r="C1514" s="4" t="s">
        <v>2397</v>
      </c>
      <c r="D1514" s="29" t="s">
        <v>2396</v>
      </c>
      <c r="E1514" s="18" t="s">
        <v>28</v>
      </c>
      <c r="F1514" s="3">
        <f t="shared" si="115"/>
        <v>72</v>
      </c>
      <c r="G1514" s="1" t="s">
        <v>16</v>
      </c>
      <c r="H1514" s="3" t="s">
        <v>34</v>
      </c>
      <c r="I1514" s="3"/>
      <c r="J1514" s="3">
        <v>72</v>
      </c>
      <c r="K1514" s="6">
        <v>116.07</v>
      </c>
      <c r="L1514" s="6">
        <f t="shared" si="116"/>
        <v>8357.0399999999991</v>
      </c>
      <c r="M1514" s="4" t="s">
        <v>119</v>
      </c>
      <c r="N1514" s="21"/>
      <c r="O1514" s="1" t="s">
        <v>2134</v>
      </c>
      <c r="R1514" s="10" t="s">
        <v>3712</v>
      </c>
      <c r="S1514" s="4">
        <v>474</v>
      </c>
    </row>
    <row r="1515" spans="1:22" s="10" customFormat="1" ht="51" customHeight="1">
      <c r="A1515" s="4">
        <v>1302</v>
      </c>
      <c r="B1515" s="5" t="s">
        <v>1881</v>
      </c>
      <c r="C1515" s="4" t="s">
        <v>1882</v>
      </c>
      <c r="D1515" s="2" t="s">
        <v>1881</v>
      </c>
      <c r="E1515" s="18" t="s">
        <v>28</v>
      </c>
      <c r="F1515" s="3">
        <f t="shared" si="115"/>
        <v>30</v>
      </c>
      <c r="G1515" s="1" t="s">
        <v>16</v>
      </c>
      <c r="H1515" s="3" t="s">
        <v>34</v>
      </c>
      <c r="I1515" s="13">
        <v>30</v>
      </c>
      <c r="J1515" s="5"/>
      <c r="K1515" s="13">
        <v>986.60714285714278</v>
      </c>
      <c r="L1515" s="6">
        <f t="shared" si="116"/>
        <v>29598.214285714283</v>
      </c>
      <c r="M1515" s="4" t="s">
        <v>22</v>
      </c>
      <c r="N1515" s="1" t="s">
        <v>1429</v>
      </c>
      <c r="O1515" s="1"/>
      <c r="R1515" s="10" t="s">
        <v>2118</v>
      </c>
      <c r="S1515" s="4">
        <v>231</v>
      </c>
    </row>
    <row r="1516" spans="1:22" s="10" customFormat="1" ht="51" customHeight="1">
      <c r="A1516" s="4">
        <v>1303</v>
      </c>
      <c r="B1516" s="5" t="s">
        <v>2350</v>
      </c>
      <c r="C1516" s="4" t="s">
        <v>2351</v>
      </c>
      <c r="D1516" s="29" t="s">
        <v>2350</v>
      </c>
      <c r="E1516" s="18" t="s">
        <v>28</v>
      </c>
      <c r="F1516" s="3">
        <f t="shared" si="115"/>
        <v>1370</v>
      </c>
      <c r="G1516" s="1" t="s">
        <v>16</v>
      </c>
      <c r="H1516" s="3" t="s">
        <v>34</v>
      </c>
      <c r="I1516" s="3">
        <v>170</v>
      </c>
      <c r="J1516" s="3">
        <v>1200</v>
      </c>
      <c r="K1516" s="6">
        <v>187.5</v>
      </c>
      <c r="L1516" s="6">
        <f t="shared" si="116"/>
        <v>256875</v>
      </c>
      <c r="M1516" s="4" t="s">
        <v>119</v>
      </c>
      <c r="N1516" s="21"/>
      <c r="O1516" s="1" t="s">
        <v>2134</v>
      </c>
      <c r="R1516" s="10" t="s">
        <v>3712</v>
      </c>
      <c r="S1516" s="4">
        <v>475</v>
      </c>
    </row>
    <row r="1517" spans="1:22" s="10" customFormat="1" ht="51" customHeight="1">
      <c r="A1517" s="4">
        <v>1304</v>
      </c>
      <c r="B1517" s="5" t="s">
        <v>2326</v>
      </c>
      <c r="C1517" s="4" t="s">
        <v>2327</v>
      </c>
      <c r="D1517" s="29" t="s">
        <v>2326</v>
      </c>
      <c r="E1517" s="18" t="s">
        <v>875</v>
      </c>
      <c r="F1517" s="3">
        <f t="shared" si="115"/>
        <v>4</v>
      </c>
      <c r="G1517" s="1" t="s">
        <v>16</v>
      </c>
      <c r="H1517" s="3" t="s">
        <v>34</v>
      </c>
      <c r="I1517" s="3">
        <v>4</v>
      </c>
      <c r="J1517" s="3"/>
      <c r="K1517" s="6">
        <v>390.4</v>
      </c>
      <c r="L1517" s="6">
        <f t="shared" si="116"/>
        <v>1561.6</v>
      </c>
      <c r="M1517" s="4" t="s">
        <v>119</v>
      </c>
      <c r="N1517" s="21"/>
      <c r="O1517" s="1" t="s">
        <v>2134</v>
      </c>
      <c r="R1517" s="10" t="s">
        <v>3712</v>
      </c>
      <c r="S1517" s="4">
        <v>476</v>
      </c>
    </row>
    <row r="1518" spans="1:22" s="10" customFormat="1" ht="51" customHeight="1">
      <c r="A1518" s="4">
        <v>1305</v>
      </c>
      <c r="B1518" s="5" t="s">
        <v>3192</v>
      </c>
      <c r="C1518" s="4" t="s">
        <v>3193</v>
      </c>
      <c r="D1518" s="29" t="s">
        <v>3192</v>
      </c>
      <c r="E1518" s="18" t="s">
        <v>28</v>
      </c>
      <c r="F1518" s="3">
        <f t="shared" si="115"/>
        <v>2</v>
      </c>
      <c r="G1518" s="1" t="s">
        <v>16</v>
      </c>
      <c r="H1518" s="3" t="s">
        <v>34</v>
      </c>
      <c r="I1518" s="3"/>
      <c r="J1518" s="3">
        <v>2</v>
      </c>
      <c r="K1518" s="6">
        <v>141038.39285714284</v>
      </c>
      <c r="L1518" s="6">
        <f t="shared" si="116"/>
        <v>282076.78571428568</v>
      </c>
      <c r="M1518" s="4" t="s">
        <v>22</v>
      </c>
      <c r="N1518" s="21"/>
      <c r="O1518" s="1" t="s">
        <v>1429</v>
      </c>
      <c r="R1518" s="10" t="s">
        <v>3712</v>
      </c>
      <c r="S1518" s="4">
        <v>477</v>
      </c>
    </row>
    <row r="1519" spans="1:22" s="10" customFormat="1" ht="51" customHeight="1">
      <c r="A1519" s="4">
        <v>1306</v>
      </c>
      <c r="B1519" s="5" t="s">
        <v>1875</v>
      </c>
      <c r="C1519" s="4" t="s">
        <v>1876</v>
      </c>
      <c r="D1519" s="2" t="s">
        <v>1875</v>
      </c>
      <c r="E1519" s="18" t="s">
        <v>875</v>
      </c>
      <c r="F1519" s="3">
        <f t="shared" si="115"/>
        <v>35</v>
      </c>
      <c r="G1519" s="1" t="s">
        <v>16</v>
      </c>
      <c r="H1519" s="3" t="s">
        <v>34</v>
      </c>
      <c r="I1519" s="13">
        <v>35</v>
      </c>
      <c r="J1519" s="5"/>
      <c r="K1519" s="13">
        <v>1741.0714285714284</v>
      </c>
      <c r="L1519" s="6">
        <f t="shared" si="116"/>
        <v>60937.499999999993</v>
      </c>
      <c r="M1519" s="4" t="s">
        <v>22</v>
      </c>
      <c r="N1519" s="1" t="s">
        <v>1429</v>
      </c>
      <c r="O1519" s="1"/>
      <c r="R1519" s="10" t="s">
        <v>2118</v>
      </c>
      <c r="S1519" s="4">
        <v>232</v>
      </c>
    </row>
    <row r="1520" spans="1:22" s="10" customFormat="1" ht="51" customHeight="1">
      <c r="A1520" s="4">
        <v>1307</v>
      </c>
      <c r="B1520" s="5" t="s">
        <v>2423</v>
      </c>
      <c r="C1520" s="4" t="s">
        <v>2424</v>
      </c>
      <c r="D1520" s="29" t="s">
        <v>2423</v>
      </c>
      <c r="E1520" s="18" t="s">
        <v>875</v>
      </c>
      <c r="F1520" s="3">
        <f t="shared" si="115"/>
        <v>130</v>
      </c>
      <c r="G1520" s="1" t="s">
        <v>16</v>
      </c>
      <c r="H1520" s="3" t="s">
        <v>34</v>
      </c>
      <c r="I1520" s="3">
        <v>130</v>
      </c>
      <c r="J1520" s="3"/>
      <c r="K1520" s="6">
        <v>151.79</v>
      </c>
      <c r="L1520" s="6">
        <f t="shared" si="116"/>
        <v>19732.7</v>
      </c>
      <c r="M1520" s="4" t="s">
        <v>119</v>
      </c>
      <c r="N1520" s="21"/>
      <c r="O1520" s="1" t="s">
        <v>2134</v>
      </c>
      <c r="R1520" s="10" t="s">
        <v>3712</v>
      </c>
      <c r="S1520" s="4">
        <v>478</v>
      </c>
    </row>
    <row r="1521" spans="1:22" s="10" customFormat="1" ht="69.75" customHeight="1">
      <c r="A1521" s="4">
        <v>1308</v>
      </c>
      <c r="B1521" s="5" t="s">
        <v>1817</v>
      </c>
      <c r="C1521" s="4" t="s">
        <v>1818</v>
      </c>
      <c r="D1521" s="2" t="s">
        <v>1817</v>
      </c>
      <c r="E1521" s="18" t="s">
        <v>28</v>
      </c>
      <c r="F1521" s="3">
        <f t="shared" si="115"/>
        <v>83</v>
      </c>
      <c r="G1521" s="1" t="s">
        <v>16</v>
      </c>
      <c r="H1521" s="3" t="s">
        <v>34</v>
      </c>
      <c r="I1521" s="13">
        <v>43</v>
      </c>
      <c r="J1521" s="5">
        <v>40</v>
      </c>
      <c r="K1521" s="13">
        <v>928.57142857142844</v>
      </c>
      <c r="L1521" s="6">
        <f t="shared" si="116"/>
        <v>77071.428571428565</v>
      </c>
      <c r="M1521" s="4" t="s">
        <v>22</v>
      </c>
      <c r="N1521" s="1" t="s">
        <v>1429</v>
      </c>
      <c r="O1521" s="1"/>
      <c r="R1521" s="10" t="s">
        <v>2118</v>
      </c>
      <c r="S1521" s="4">
        <v>233</v>
      </c>
    </row>
    <row r="1522" spans="1:22" s="10" customFormat="1" ht="51" customHeight="1">
      <c r="A1522" s="4">
        <v>1309</v>
      </c>
      <c r="B1522" s="43"/>
      <c r="C1522" s="1" t="s">
        <v>119</v>
      </c>
      <c r="D1522" s="2" t="s">
        <v>1296</v>
      </c>
      <c r="E1522" s="4" t="s">
        <v>875</v>
      </c>
      <c r="F1522" s="3">
        <f t="shared" si="115"/>
        <v>10</v>
      </c>
      <c r="G1522" s="1" t="s">
        <v>16</v>
      </c>
      <c r="H1522" s="3" t="s">
        <v>34</v>
      </c>
      <c r="I1522" s="13">
        <v>10</v>
      </c>
      <c r="J1522" s="13"/>
      <c r="K1522" s="13">
        <v>154</v>
      </c>
      <c r="L1522" s="6">
        <f t="shared" si="116"/>
        <v>1540</v>
      </c>
      <c r="M1522" s="4"/>
      <c r="N1522" s="4"/>
      <c r="O1522" s="1"/>
      <c r="P1522" s="32"/>
      <c r="Q1522" s="32"/>
      <c r="R1522" s="32" t="s">
        <v>2019</v>
      </c>
      <c r="S1522" s="4">
        <v>144</v>
      </c>
      <c r="T1522" s="32"/>
      <c r="U1522" s="32"/>
      <c r="V1522" s="32"/>
    </row>
    <row r="1523" spans="1:22" s="10" customFormat="1" ht="51" customHeight="1">
      <c r="A1523" s="4">
        <v>1310</v>
      </c>
      <c r="B1523" s="5" t="s">
        <v>871</v>
      </c>
      <c r="C1523" s="4" t="s">
        <v>872</v>
      </c>
      <c r="D1523" s="29" t="s">
        <v>871</v>
      </c>
      <c r="E1523" s="18" t="s">
        <v>28</v>
      </c>
      <c r="F1523" s="3">
        <f t="shared" si="115"/>
        <v>550</v>
      </c>
      <c r="G1523" s="1" t="s">
        <v>16</v>
      </c>
      <c r="H1523" s="3" t="s">
        <v>34</v>
      </c>
      <c r="I1523" s="3">
        <v>550</v>
      </c>
      <c r="J1523" s="3"/>
      <c r="K1523" s="6">
        <v>3.57</v>
      </c>
      <c r="L1523" s="6">
        <f t="shared" si="116"/>
        <v>1963.5</v>
      </c>
      <c r="M1523" s="4" t="s">
        <v>119</v>
      </c>
      <c r="N1523" s="21"/>
      <c r="O1523" s="1" t="s">
        <v>209</v>
      </c>
      <c r="P1523" s="10">
        <v>71</v>
      </c>
      <c r="Q1523" s="10" t="s">
        <v>3278</v>
      </c>
      <c r="R1523" s="10" t="s">
        <v>3712</v>
      </c>
      <c r="S1523" s="4">
        <v>479</v>
      </c>
    </row>
    <row r="1524" spans="1:22" s="10" customFormat="1" ht="51" customHeight="1">
      <c r="A1524" s="4">
        <v>1311</v>
      </c>
      <c r="B1524" s="5" t="s">
        <v>834</v>
      </c>
      <c r="C1524" s="4" t="s">
        <v>835</v>
      </c>
      <c r="D1524" s="29" t="s">
        <v>834</v>
      </c>
      <c r="E1524" s="18" t="s">
        <v>28</v>
      </c>
      <c r="F1524" s="3">
        <f t="shared" si="115"/>
        <v>300</v>
      </c>
      <c r="G1524" s="1" t="s">
        <v>16</v>
      </c>
      <c r="H1524" s="3" t="s">
        <v>34</v>
      </c>
      <c r="I1524" s="3"/>
      <c r="J1524" s="3">
        <v>300</v>
      </c>
      <c r="K1524" s="6">
        <v>2</v>
      </c>
      <c r="L1524" s="6">
        <f t="shared" si="116"/>
        <v>600</v>
      </c>
      <c r="M1524" s="4" t="s">
        <v>119</v>
      </c>
      <c r="N1524" s="21"/>
      <c r="O1524" s="1" t="s">
        <v>209</v>
      </c>
      <c r="P1524" s="10">
        <v>72</v>
      </c>
      <c r="Q1524" s="10" t="s">
        <v>3278</v>
      </c>
      <c r="R1524" s="10" t="s">
        <v>3712</v>
      </c>
      <c r="S1524" s="4">
        <v>480</v>
      </c>
    </row>
    <row r="1525" spans="1:22" s="10" customFormat="1" ht="51" customHeight="1">
      <c r="A1525" s="4">
        <v>1312</v>
      </c>
      <c r="B1525" s="5" t="s">
        <v>880</v>
      </c>
      <c r="C1525" s="4" t="s">
        <v>881</v>
      </c>
      <c r="D1525" s="29" t="s">
        <v>880</v>
      </c>
      <c r="E1525" s="18" t="s">
        <v>28</v>
      </c>
      <c r="F1525" s="3">
        <f t="shared" si="115"/>
        <v>50</v>
      </c>
      <c r="G1525" s="1" t="s">
        <v>16</v>
      </c>
      <c r="H1525" s="3" t="s">
        <v>34</v>
      </c>
      <c r="I1525" s="3">
        <v>50</v>
      </c>
      <c r="J1525" s="3"/>
      <c r="K1525" s="6">
        <v>13.66</v>
      </c>
      <c r="L1525" s="6">
        <f t="shared" si="116"/>
        <v>683</v>
      </c>
      <c r="M1525" s="4" t="s">
        <v>119</v>
      </c>
      <c r="N1525" s="21"/>
      <c r="O1525" s="1" t="s">
        <v>209</v>
      </c>
      <c r="P1525" s="10">
        <v>73</v>
      </c>
      <c r="Q1525" s="10" t="s">
        <v>3278</v>
      </c>
      <c r="R1525" s="10" t="s">
        <v>3712</v>
      </c>
      <c r="S1525" s="4">
        <v>481</v>
      </c>
    </row>
    <row r="1526" spans="1:22" s="10" customFormat="1" ht="51" customHeight="1">
      <c r="A1526" s="4">
        <v>1313</v>
      </c>
      <c r="B1526" s="5" t="s">
        <v>873</v>
      </c>
      <c r="C1526" s="4" t="s">
        <v>874</v>
      </c>
      <c r="D1526" s="29" t="s">
        <v>873</v>
      </c>
      <c r="E1526" s="18" t="s">
        <v>875</v>
      </c>
      <c r="F1526" s="3">
        <f t="shared" ref="F1526:F1557" si="117">I1526+J1526</f>
        <v>15</v>
      </c>
      <c r="G1526" s="1" t="s">
        <v>16</v>
      </c>
      <c r="H1526" s="3" t="s">
        <v>34</v>
      </c>
      <c r="I1526" s="3">
        <v>15</v>
      </c>
      <c r="J1526" s="3"/>
      <c r="K1526" s="6">
        <v>607.14</v>
      </c>
      <c r="L1526" s="6">
        <f t="shared" ref="L1526:L1557" si="118">F1526*K1526</f>
        <v>9107.1</v>
      </c>
      <c r="M1526" s="4" t="s">
        <v>119</v>
      </c>
      <c r="N1526" s="21"/>
      <c r="O1526" s="1" t="s">
        <v>209</v>
      </c>
      <c r="P1526" s="10">
        <v>74</v>
      </c>
      <c r="Q1526" s="10" t="s">
        <v>3278</v>
      </c>
      <c r="R1526" s="10" t="s">
        <v>3712</v>
      </c>
      <c r="S1526" s="4">
        <v>482</v>
      </c>
    </row>
    <row r="1527" spans="1:22" s="10" customFormat="1" ht="51" customHeight="1">
      <c r="A1527" s="4">
        <v>1314</v>
      </c>
      <c r="B1527" s="5" t="s">
        <v>882</v>
      </c>
      <c r="C1527" s="4" t="s">
        <v>883</v>
      </c>
      <c r="D1527" s="29" t="s">
        <v>882</v>
      </c>
      <c r="E1527" s="18" t="s">
        <v>28</v>
      </c>
      <c r="F1527" s="3">
        <f t="shared" si="117"/>
        <v>750</v>
      </c>
      <c r="G1527" s="1" t="s">
        <v>16</v>
      </c>
      <c r="H1527" s="3" t="s">
        <v>34</v>
      </c>
      <c r="I1527" s="3">
        <v>750</v>
      </c>
      <c r="J1527" s="3"/>
      <c r="K1527" s="6">
        <v>2.41</v>
      </c>
      <c r="L1527" s="6">
        <f t="shared" si="118"/>
        <v>1807.5</v>
      </c>
      <c r="M1527" s="4" t="s">
        <v>119</v>
      </c>
      <c r="N1527" s="21"/>
      <c r="O1527" s="1" t="s">
        <v>209</v>
      </c>
      <c r="P1527" s="10">
        <v>75</v>
      </c>
      <c r="Q1527" s="10" t="s">
        <v>3278</v>
      </c>
      <c r="R1527" s="10" t="s">
        <v>3712</v>
      </c>
      <c r="S1527" s="4">
        <v>483</v>
      </c>
    </row>
    <row r="1528" spans="1:22" s="10" customFormat="1" ht="51" customHeight="1">
      <c r="A1528" s="4">
        <v>1315</v>
      </c>
      <c r="B1528" s="19" t="s">
        <v>960</v>
      </c>
      <c r="C1528" s="4" t="s">
        <v>961</v>
      </c>
      <c r="D1528" s="29" t="s">
        <v>960</v>
      </c>
      <c r="E1528" s="18" t="s">
        <v>366</v>
      </c>
      <c r="F1528" s="3">
        <f t="shared" si="117"/>
        <v>2</v>
      </c>
      <c r="G1528" s="1" t="s">
        <v>16</v>
      </c>
      <c r="H1528" s="3" t="s">
        <v>34</v>
      </c>
      <c r="I1528" s="5"/>
      <c r="J1528" s="5">
        <v>2</v>
      </c>
      <c r="K1528" s="5">
        <v>10982.14</v>
      </c>
      <c r="L1528" s="6">
        <f t="shared" si="118"/>
        <v>21964.28</v>
      </c>
      <c r="M1528" s="4" t="s">
        <v>119</v>
      </c>
      <c r="N1528" s="41"/>
      <c r="O1528" s="1" t="s">
        <v>43</v>
      </c>
      <c r="P1528" s="32"/>
      <c r="Q1528" s="32"/>
      <c r="R1528" s="32" t="s">
        <v>2022</v>
      </c>
      <c r="S1528" s="4">
        <v>76</v>
      </c>
      <c r="T1528" s="32"/>
      <c r="U1528" s="32"/>
      <c r="V1528" s="32"/>
    </row>
    <row r="1529" spans="1:22" s="10" customFormat="1" ht="51" customHeight="1">
      <c r="A1529" s="4">
        <v>1316</v>
      </c>
      <c r="B1529" s="19" t="s">
        <v>950</v>
      </c>
      <c r="C1529" s="4" t="s">
        <v>951</v>
      </c>
      <c r="D1529" s="29" t="s">
        <v>950</v>
      </c>
      <c r="E1529" s="18" t="s">
        <v>366</v>
      </c>
      <c r="F1529" s="3">
        <f t="shared" si="117"/>
        <v>2</v>
      </c>
      <c r="G1529" s="1" t="s">
        <v>16</v>
      </c>
      <c r="H1529" s="3" t="s">
        <v>34</v>
      </c>
      <c r="I1529" s="5"/>
      <c r="J1529" s="5">
        <v>2</v>
      </c>
      <c r="K1529" s="5">
        <v>10982.14</v>
      </c>
      <c r="L1529" s="6">
        <f t="shared" si="118"/>
        <v>21964.28</v>
      </c>
      <c r="M1529" s="4" t="s">
        <v>119</v>
      </c>
      <c r="N1529" s="41"/>
      <c r="O1529" s="1" t="s">
        <v>43</v>
      </c>
      <c r="P1529" s="32"/>
      <c r="Q1529" s="32"/>
      <c r="R1529" s="32" t="s">
        <v>2022</v>
      </c>
      <c r="S1529" s="4">
        <v>77</v>
      </c>
      <c r="T1529" s="32"/>
      <c r="U1529" s="32"/>
      <c r="V1529" s="32"/>
    </row>
    <row r="1530" spans="1:22" s="10" customFormat="1" ht="51" customHeight="1">
      <c r="A1530" s="4">
        <v>1317</v>
      </c>
      <c r="B1530" s="19" t="s">
        <v>952</v>
      </c>
      <c r="C1530" s="4" t="s">
        <v>953</v>
      </c>
      <c r="D1530" s="29" t="s">
        <v>952</v>
      </c>
      <c r="E1530" s="18" t="s">
        <v>366</v>
      </c>
      <c r="F1530" s="3">
        <f t="shared" si="117"/>
        <v>16</v>
      </c>
      <c r="G1530" s="1" t="s">
        <v>16</v>
      </c>
      <c r="H1530" s="3" t="s">
        <v>34</v>
      </c>
      <c r="I1530" s="5">
        <v>10</v>
      </c>
      <c r="J1530" s="5">
        <v>6</v>
      </c>
      <c r="K1530" s="5">
        <v>10982.14</v>
      </c>
      <c r="L1530" s="6">
        <f t="shared" si="118"/>
        <v>175714.24</v>
      </c>
      <c r="M1530" s="4" t="s">
        <v>119</v>
      </c>
      <c r="N1530" s="41"/>
      <c r="O1530" s="1" t="s">
        <v>43</v>
      </c>
      <c r="P1530" s="32"/>
      <c r="Q1530" s="32"/>
      <c r="R1530" s="32" t="s">
        <v>2022</v>
      </c>
      <c r="S1530" s="4">
        <v>78</v>
      </c>
      <c r="T1530" s="32"/>
      <c r="U1530" s="32"/>
      <c r="V1530" s="32"/>
    </row>
    <row r="1531" spans="1:22" s="10" customFormat="1" ht="51" customHeight="1">
      <c r="A1531" s="4">
        <v>1318</v>
      </c>
      <c r="B1531" s="19" t="s">
        <v>954</v>
      </c>
      <c r="C1531" s="4" t="s">
        <v>955</v>
      </c>
      <c r="D1531" s="29" t="s">
        <v>954</v>
      </c>
      <c r="E1531" s="18" t="s">
        <v>366</v>
      </c>
      <c r="F1531" s="3">
        <f t="shared" si="117"/>
        <v>20</v>
      </c>
      <c r="G1531" s="1" t="s">
        <v>16</v>
      </c>
      <c r="H1531" s="3" t="s">
        <v>34</v>
      </c>
      <c r="I1531" s="5">
        <v>10</v>
      </c>
      <c r="J1531" s="5">
        <v>10</v>
      </c>
      <c r="K1531" s="5">
        <v>10982.14</v>
      </c>
      <c r="L1531" s="6">
        <f t="shared" si="118"/>
        <v>219642.8</v>
      </c>
      <c r="M1531" s="4" t="s">
        <v>119</v>
      </c>
      <c r="N1531" s="41"/>
      <c r="O1531" s="1" t="s">
        <v>43</v>
      </c>
      <c r="P1531" s="32"/>
      <c r="Q1531" s="32"/>
      <c r="R1531" s="32" t="s">
        <v>2022</v>
      </c>
      <c r="S1531" s="4">
        <v>79</v>
      </c>
      <c r="T1531" s="32"/>
      <c r="U1531" s="32"/>
      <c r="V1531" s="32"/>
    </row>
    <row r="1532" spans="1:22" s="10" customFormat="1" ht="51" customHeight="1">
      <c r="A1532" s="4">
        <v>1319</v>
      </c>
      <c r="B1532" s="19" t="s">
        <v>956</v>
      </c>
      <c r="C1532" s="4" t="s">
        <v>957</v>
      </c>
      <c r="D1532" s="29" t="s">
        <v>956</v>
      </c>
      <c r="E1532" s="18" t="s">
        <v>366</v>
      </c>
      <c r="F1532" s="3">
        <f t="shared" si="117"/>
        <v>17</v>
      </c>
      <c r="G1532" s="1" t="s">
        <v>16</v>
      </c>
      <c r="H1532" s="3" t="s">
        <v>34</v>
      </c>
      <c r="I1532" s="5">
        <v>10</v>
      </c>
      <c r="J1532" s="5">
        <v>7</v>
      </c>
      <c r="K1532" s="5">
        <v>10982.14</v>
      </c>
      <c r="L1532" s="6">
        <f t="shared" si="118"/>
        <v>186696.38</v>
      </c>
      <c r="M1532" s="4" t="s">
        <v>119</v>
      </c>
      <c r="N1532" s="41"/>
      <c r="O1532" s="1" t="s">
        <v>43</v>
      </c>
      <c r="P1532" s="32"/>
      <c r="Q1532" s="32"/>
      <c r="R1532" s="32" t="s">
        <v>2022</v>
      </c>
      <c r="S1532" s="4">
        <v>80</v>
      </c>
      <c r="T1532" s="32"/>
      <c r="U1532" s="32"/>
      <c r="V1532" s="32"/>
    </row>
    <row r="1533" spans="1:22" s="10" customFormat="1" ht="51" customHeight="1">
      <c r="A1533" s="4">
        <v>1320</v>
      </c>
      <c r="B1533" s="19" t="s">
        <v>958</v>
      </c>
      <c r="C1533" s="4" t="s">
        <v>959</v>
      </c>
      <c r="D1533" s="29" t="s">
        <v>958</v>
      </c>
      <c r="E1533" s="18" t="s">
        <v>366</v>
      </c>
      <c r="F1533" s="3">
        <f t="shared" si="117"/>
        <v>2</v>
      </c>
      <c r="G1533" s="1" t="s">
        <v>16</v>
      </c>
      <c r="H1533" s="3" t="s">
        <v>34</v>
      </c>
      <c r="I1533" s="5"/>
      <c r="J1533" s="5">
        <v>2</v>
      </c>
      <c r="K1533" s="5">
        <v>10982.14</v>
      </c>
      <c r="L1533" s="6">
        <f t="shared" si="118"/>
        <v>21964.28</v>
      </c>
      <c r="M1533" s="4" t="s">
        <v>119</v>
      </c>
      <c r="N1533" s="41"/>
      <c r="O1533" s="1" t="s">
        <v>43</v>
      </c>
      <c r="P1533" s="32"/>
      <c r="Q1533" s="32"/>
      <c r="R1533" s="32" t="s">
        <v>2022</v>
      </c>
      <c r="S1533" s="4">
        <v>81</v>
      </c>
      <c r="T1533" s="32"/>
      <c r="U1533" s="32"/>
      <c r="V1533" s="32"/>
    </row>
    <row r="1534" spans="1:22" s="10" customFormat="1" ht="51" customHeight="1">
      <c r="A1534" s="4">
        <v>1321</v>
      </c>
      <c r="B1534" s="19" t="s">
        <v>962</v>
      </c>
      <c r="C1534" s="4" t="s">
        <v>963</v>
      </c>
      <c r="D1534" s="29" t="s">
        <v>962</v>
      </c>
      <c r="E1534" s="18" t="s">
        <v>366</v>
      </c>
      <c r="F1534" s="3">
        <f t="shared" si="117"/>
        <v>4</v>
      </c>
      <c r="G1534" s="1" t="s">
        <v>16</v>
      </c>
      <c r="H1534" s="3" t="s">
        <v>34</v>
      </c>
      <c r="I1534" s="5">
        <v>2</v>
      </c>
      <c r="J1534" s="5">
        <v>2</v>
      </c>
      <c r="K1534" s="5">
        <v>11160.71</v>
      </c>
      <c r="L1534" s="6">
        <f t="shared" si="118"/>
        <v>44642.84</v>
      </c>
      <c r="M1534" s="4" t="s">
        <v>119</v>
      </c>
      <c r="N1534" s="41"/>
      <c r="O1534" s="1" t="s">
        <v>43</v>
      </c>
      <c r="P1534" s="32"/>
      <c r="Q1534" s="32"/>
      <c r="R1534" s="32" t="s">
        <v>2022</v>
      </c>
      <c r="S1534" s="4">
        <v>82</v>
      </c>
      <c r="T1534" s="32"/>
      <c r="U1534" s="32"/>
      <c r="V1534" s="32"/>
    </row>
    <row r="1535" spans="1:22" s="10" customFormat="1" ht="51" customHeight="1">
      <c r="A1535" s="4">
        <v>1322</v>
      </c>
      <c r="B1535" s="19" t="s">
        <v>964</v>
      </c>
      <c r="C1535" s="4" t="s">
        <v>965</v>
      </c>
      <c r="D1535" s="29" t="s">
        <v>964</v>
      </c>
      <c r="E1535" s="18" t="s">
        <v>366</v>
      </c>
      <c r="F1535" s="3">
        <f t="shared" si="117"/>
        <v>9</v>
      </c>
      <c r="G1535" s="1" t="s">
        <v>16</v>
      </c>
      <c r="H1535" s="3" t="s">
        <v>34</v>
      </c>
      <c r="I1535" s="5"/>
      <c r="J1535" s="5">
        <v>9</v>
      </c>
      <c r="K1535" s="5">
        <v>11160.71</v>
      </c>
      <c r="L1535" s="6">
        <f t="shared" si="118"/>
        <v>100446.38999999998</v>
      </c>
      <c r="M1535" s="4" t="s">
        <v>119</v>
      </c>
      <c r="N1535" s="41"/>
      <c r="O1535" s="1" t="s">
        <v>43</v>
      </c>
      <c r="P1535" s="32"/>
      <c r="Q1535" s="32"/>
      <c r="R1535" s="32" t="s">
        <v>2022</v>
      </c>
      <c r="S1535" s="4">
        <v>83</v>
      </c>
      <c r="T1535" s="32"/>
      <c r="U1535" s="32"/>
      <c r="V1535" s="32"/>
    </row>
    <row r="1536" spans="1:22" s="10" customFormat="1" ht="51" customHeight="1">
      <c r="A1536" s="4">
        <v>1323</v>
      </c>
      <c r="B1536" s="19" t="s">
        <v>966</v>
      </c>
      <c r="C1536" s="4" t="s">
        <v>967</v>
      </c>
      <c r="D1536" s="29" t="s">
        <v>966</v>
      </c>
      <c r="E1536" s="18" t="s">
        <v>366</v>
      </c>
      <c r="F1536" s="3">
        <f t="shared" si="117"/>
        <v>17</v>
      </c>
      <c r="G1536" s="1" t="s">
        <v>16</v>
      </c>
      <c r="H1536" s="3" t="s">
        <v>34</v>
      </c>
      <c r="I1536" s="5">
        <v>8</v>
      </c>
      <c r="J1536" s="5">
        <v>9</v>
      </c>
      <c r="K1536" s="5">
        <v>11160.71</v>
      </c>
      <c r="L1536" s="6">
        <f t="shared" si="118"/>
        <v>189732.06999999998</v>
      </c>
      <c r="M1536" s="4" t="s">
        <v>119</v>
      </c>
      <c r="N1536" s="41"/>
      <c r="O1536" s="1" t="s">
        <v>43</v>
      </c>
      <c r="P1536" s="32"/>
      <c r="Q1536" s="32"/>
      <c r="R1536" s="32" t="s">
        <v>2022</v>
      </c>
      <c r="S1536" s="4">
        <v>84</v>
      </c>
      <c r="T1536" s="32"/>
      <c r="U1536" s="32"/>
      <c r="V1536" s="32"/>
    </row>
    <row r="1537" spans="1:22" s="10" customFormat="1" ht="51" customHeight="1">
      <c r="A1537" s="4">
        <v>1324</v>
      </c>
      <c r="B1537" s="19" t="s">
        <v>968</v>
      </c>
      <c r="C1537" s="4" t="s">
        <v>969</v>
      </c>
      <c r="D1537" s="29" t="s">
        <v>968</v>
      </c>
      <c r="E1537" s="18" t="s">
        <v>366</v>
      </c>
      <c r="F1537" s="3">
        <f t="shared" si="117"/>
        <v>4</v>
      </c>
      <c r="G1537" s="1" t="s">
        <v>16</v>
      </c>
      <c r="H1537" s="3" t="s">
        <v>34</v>
      </c>
      <c r="I1537" s="5">
        <v>2</v>
      </c>
      <c r="J1537" s="5">
        <v>2</v>
      </c>
      <c r="K1537" s="5">
        <v>11160.71</v>
      </c>
      <c r="L1537" s="6">
        <f t="shared" si="118"/>
        <v>44642.84</v>
      </c>
      <c r="M1537" s="4" t="s">
        <v>119</v>
      </c>
      <c r="N1537" s="41"/>
      <c r="O1537" s="1" t="s">
        <v>43</v>
      </c>
      <c r="P1537" s="32"/>
      <c r="Q1537" s="32"/>
      <c r="R1537" s="32" t="s">
        <v>2022</v>
      </c>
      <c r="S1537" s="4">
        <v>85</v>
      </c>
      <c r="T1537" s="32"/>
      <c r="U1537" s="32"/>
      <c r="V1537" s="32"/>
    </row>
    <row r="1538" spans="1:22" s="10" customFormat="1" ht="51" customHeight="1">
      <c r="A1538" s="4">
        <v>1325</v>
      </c>
      <c r="B1538" s="19" t="s">
        <v>970</v>
      </c>
      <c r="C1538" s="4" t="s">
        <v>971</v>
      </c>
      <c r="D1538" s="29" t="s">
        <v>970</v>
      </c>
      <c r="E1538" s="18" t="s">
        <v>366</v>
      </c>
      <c r="F1538" s="3">
        <f t="shared" si="117"/>
        <v>7</v>
      </c>
      <c r="G1538" s="1" t="s">
        <v>16</v>
      </c>
      <c r="H1538" s="3" t="s">
        <v>34</v>
      </c>
      <c r="I1538" s="5">
        <v>5</v>
      </c>
      <c r="J1538" s="5">
        <v>2</v>
      </c>
      <c r="K1538" s="5">
        <v>11160.71</v>
      </c>
      <c r="L1538" s="6">
        <f t="shared" si="118"/>
        <v>78124.97</v>
      </c>
      <c r="M1538" s="4" t="s">
        <v>119</v>
      </c>
      <c r="N1538" s="41"/>
      <c r="O1538" s="1" t="s">
        <v>43</v>
      </c>
      <c r="P1538" s="32"/>
      <c r="Q1538" s="32"/>
      <c r="R1538" s="32" t="s">
        <v>2022</v>
      </c>
      <c r="S1538" s="4">
        <v>86</v>
      </c>
      <c r="T1538" s="32"/>
      <c r="U1538" s="32"/>
      <c r="V1538" s="32"/>
    </row>
    <row r="1539" spans="1:22" s="10" customFormat="1" ht="51" customHeight="1">
      <c r="A1539" s="4">
        <v>1326</v>
      </c>
      <c r="B1539" s="19" t="s">
        <v>972</v>
      </c>
      <c r="C1539" s="4" t="s">
        <v>973</v>
      </c>
      <c r="D1539" s="29" t="s">
        <v>972</v>
      </c>
      <c r="E1539" s="18" t="s">
        <v>366</v>
      </c>
      <c r="F1539" s="3">
        <f t="shared" si="117"/>
        <v>3</v>
      </c>
      <c r="G1539" s="1" t="s">
        <v>16</v>
      </c>
      <c r="H1539" s="3" t="s">
        <v>34</v>
      </c>
      <c r="I1539" s="5"/>
      <c r="J1539" s="5">
        <v>3</v>
      </c>
      <c r="K1539" s="5">
        <v>15290.18</v>
      </c>
      <c r="L1539" s="6">
        <f t="shared" si="118"/>
        <v>45870.54</v>
      </c>
      <c r="M1539" s="4" t="s">
        <v>119</v>
      </c>
      <c r="N1539" s="41"/>
      <c r="O1539" s="1" t="s">
        <v>43</v>
      </c>
      <c r="P1539" s="32"/>
      <c r="Q1539" s="32"/>
      <c r="R1539" s="32" t="s">
        <v>2022</v>
      </c>
      <c r="S1539" s="4">
        <v>87</v>
      </c>
      <c r="T1539" s="32"/>
      <c r="U1539" s="32"/>
      <c r="V1539" s="32"/>
    </row>
    <row r="1540" spans="1:22" s="10" customFormat="1" ht="51" customHeight="1">
      <c r="A1540" s="4">
        <v>1327</v>
      </c>
      <c r="B1540" s="19" t="s">
        <v>974</v>
      </c>
      <c r="C1540" s="4" t="s">
        <v>975</v>
      </c>
      <c r="D1540" s="29" t="s">
        <v>974</v>
      </c>
      <c r="E1540" s="18" t="s">
        <v>366</v>
      </c>
      <c r="F1540" s="3">
        <f t="shared" si="117"/>
        <v>2</v>
      </c>
      <c r="G1540" s="1" t="s">
        <v>16</v>
      </c>
      <c r="H1540" s="3" t="s">
        <v>34</v>
      </c>
      <c r="I1540" s="5"/>
      <c r="J1540" s="5">
        <v>2</v>
      </c>
      <c r="K1540" s="5">
        <v>15290.18</v>
      </c>
      <c r="L1540" s="6">
        <f t="shared" si="118"/>
        <v>30580.36</v>
      </c>
      <c r="M1540" s="4" t="s">
        <v>119</v>
      </c>
      <c r="N1540" s="41"/>
      <c r="O1540" s="1" t="s">
        <v>43</v>
      </c>
      <c r="P1540" s="32"/>
      <c r="Q1540" s="32"/>
      <c r="R1540" s="32" t="s">
        <v>2022</v>
      </c>
      <c r="S1540" s="4">
        <v>88</v>
      </c>
      <c r="T1540" s="32"/>
      <c r="U1540" s="32"/>
      <c r="V1540" s="32"/>
    </row>
    <row r="1541" spans="1:22" s="10" customFormat="1" ht="51" customHeight="1">
      <c r="A1541" s="4">
        <v>1328</v>
      </c>
      <c r="B1541" s="19" t="s">
        <v>992</v>
      </c>
      <c r="C1541" s="4" t="s">
        <v>993</v>
      </c>
      <c r="D1541" s="29" t="s">
        <v>992</v>
      </c>
      <c r="E1541" s="18" t="s">
        <v>366</v>
      </c>
      <c r="F1541" s="3">
        <f t="shared" si="117"/>
        <v>2</v>
      </c>
      <c r="G1541" s="1" t="s">
        <v>16</v>
      </c>
      <c r="H1541" s="3" t="s">
        <v>34</v>
      </c>
      <c r="I1541" s="5"/>
      <c r="J1541" s="5">
        <v>2</v>
      </c>
      <c r="K1541" s="5">
        <v>12330.36</v>
      </c>
      <c r="L1541" s="6">
        <f t="shared" si="118"/>
        <v>24660.720000000001</v>
      </c>
      <c r="M1541" s="4" t="s">
        <v>119</v>
      </c>
      <c r="N1541" s="41"/>
      <c r="O1541" s="1" t="s">
        <v>43</v>
      </c>
      <c r="P1541" s="32"/>
      <c r="Q1541" s="32"/>
      <c r="R1541" s="32" t="s">
        <v>2022</v>
      </c>
      <c r="S1541" s="4">
        <v>89</v>
      </c>
      <c r="T1541" s="32"/>
      <c r="U1541" s="32"/>
      <c r="V1541" s="32"/>
    </row>
    <row r="1542" spans="1:22" s="10" customFormat="1" ht="51" customHeight="1">
      <c r="A1542" s="4">
        <v>1329</v>
      </c>
      <c r="B1542" s="19" t="s">
        <v>976</v>
      </c>
      <c r="C1542" s="4" t="s">
        <v>977</v>
      </c>
      <c r="D1542" s="29" t="s">
        <v>976</v>
      </c>
      <c r="E1542" s="18" t="s">
        <v>366</v>
      </c>
      <c r="F1542" s="3">
        <f t="shared" si="117"/>
        <v>9</v>
      </c>
      <c r="G1542" s="1" t="s">
        <v>16</v>
      </c>
      <c r="H1542" s="3" t="s">
        <v>34</v>
      </c>
      <c r="I1542" s="5">
        <v>5</v>
      </c>
      <c r="J1542" s="5">
        <v>4</v>
      </c>
      <c r="K1542" s="5">
        <v>12330.36</v>
      </c>
      <c r="L1542" s="6">
        <f t="shared" si="118"/>
        <v>110973.24</v>
      </c>
      <c r="M1542" s="4" t="s">
        <v>119</v>
      </c>
      <c r="N1542" s="41"/>
      <c r="O1542" s="1" t="s">
        <v>43</v>
      </c>
      <c r="P1542" s="32"/>
      <c r="Q1542" s="32"/>
      <c r="R1542" s="32" t="s">
        <v>2022</v>
      </c>
      <c r="S1542" s="4">
        <v>90</v>
      </c>
      <c r="T1542" s="32"/>
      <c r="U1542" s="32"/>
      <c r="V1542" s="32"/>
    </row>
    <row r="1543" spans="1:22" s="10" customFormat="1" ht="51" customHeight="1">
      <c r="A1543" s="4">
        <v>1330</v>
      </c>
      <c r="B1543" s="19" t="s">
        <v>978</v>
      </c>
      <c r="C1543" s="4" t="s">
        <v>979</v>
      </c>
      <c r="D1543" s="29" t="s">
        <v>978</v>
      </c>
      <c r="E1543" s="18" t="s">
        <v>366</v>
      </c>
      <c r="F1543" s="3">
        <f t="shared" si="117"/>
        <v>13</v>
      </c>
      <c r="G1543" s="1" t="s">
        <v>16</v>
      </c>
      <c r="H1543" s="3" t="s">
        <v>34</v>
      </c>
      <c r="I1543" s="5">
        <v>5</v>
      </c>
      <c r="J1543" s="5">
        <v>8</v>
      </c>
      <c r="K1543" s="5">
        <v>12330.36</v>
      </c>
      <c r="L1543" s="6">
        <f t="shared" si="118"/>
        <v>160294.68</v>
      </c>
      <c r="M1543" s="4" t="s">
        <v>119</v>
      </c>
      <c r="N1543" s="41"/>
      <c r="O1543" s="1" t="s">
        <v>43</v>
      </c>
      <c r="P1543" s="32"/>
      <c r="Q1543" s="32"/>
      <c r="R1543" s="32" t="s">
        <v>2022</v>
      </c>
      <c r="S1543" s="4">
        <v>91</v>
      </c>
      <c r="T1543" s="32"/>
      <c r="U1543" s="32"/>
      <c r="V1543" s="32"/>
    </row>
    <row r="1544" spans="1:22" s="10" customFormat="1" ht="51" customHeight="1">
      <c r="A1544" s="4">
        <v>1331</v>
      </c>
      <c r="B1544" s="19" t="s">
        <v>980</v>
      </c>
      <c r="C1544" s="4" t="s">
        <v>981</v>
      </c>
      <c r="D1544" s="29" t="s">
        <v>980</v>
      </c>
      <c r="E1544" s="18" t="s">
        <v>366</v>
      </c>
      <c r="F1544" s="3">
        <f t="shared" si="117"/>
        <v>10</v>
      </c>
      <c r="G1544" s="1" t="s">
        <v>16</v>
      </c>
      <c r="H1544" s="3" t="s">
        <v>34</v>
      </c>
      <c r="I1544" s="5">
        <v>5</v>
      </c>
      <c r="J1544" s="5">
        <v>5</v>
      </c>
      <c r="K1544" s="5">
        <v>12330.36</v>
      </c>
      <c r="L1544" s="6">
        <f t="shared" si="118"/>
        <v>123303.6</v>
      </c>
      <c r="M1544" s="4" t="s">
        <v>119</v>
      </c>
      <c r="N1544" s="41"/>
      <c r="O1544" s="1" t="s">
        <v>43</v>
      </c>
      <c r="P1544" s="32"/>
      <c r="Q1544" s="32"/>
      <c r="R1544" s="32" t="s">
        <v>2022</v>
      </c>
      <c r="S1544" s="4">
        <v>92</v>
      </c>
      <c r="T1544" s="32"/>
      <c r="U1544" s="32"/>
      <c r="V1544" s="32"/>
    </row>
    <row r="1545" spans="1:22" s="10" customFormat="1" ht="51" customHeight="1">
      <c r="A1545" s="4">
        <v>1332</v>
      </c>
      <c r="B1545" s="19" t="s">
        <v>982</v>
      </c>
      <c r="C1545" s="4" t="s">
        <v>983</v>
      </c>
      <c r="D1545" s="29" t="s">
        <v>982</v>
      </c>
      <c r="E1545" s="18" t="s">
        <v>366</v>
      </c>
      <c r="F1545" s="3">
        <f t="shared" si="117"/>
        <v>10</v>
      </c>
      <c r="G1545" s="1" t="s">
        <v>16</v>
      </c>
      <c r="H1545" s="3" t="s">
        <v>34</v>
      </c>
      <c r="I1545" s="5">
        <v>5</v>
      </c>
      <c r="J1545" s="5">
        <v>5</v>
      </c>
      <c r="K1545" s="5">
        <v>12330.36</v>
      </c>
      <c r="L1545" s="6">
        <f t="shared" si="118"/>
        <v>123303.6</v>
      </c>
      <c r="M1545" s="4" t="s">
        <v>119</v>
      </c>
      <c r="N1545" s="41"/>
      <c r="O1545" s="1" t="s">
        <v>43</v>
      </c>
      <c r="P1545" s="32"/>
      <c r="Q1545" s="32"/>
      <c r="R1545" s="32" t="s">
        <v>2022</v>
      </c>
      <c r="S1545" s="4">
        <v>93</v>
      </c>
      <c r="T1545" s="32"/>
      <c r="U1545" s="32"/>
      <c r="V1545" s="32"/>
    </row>
    <row r="1546" spans="1:22" s="10" customFormat="1" ht="51" customHeight="1">
      <c r="A1546" s="4">
        <v>1333</v>
      </c>
      <c r="B1546" s="19" t="s">
        <v>984</v>
      </c>
      <c r="C1546" s="4" t="s">
        <v>985</v>
      </c>
      <c r="D1546" s="29" t="s">
        <v>984</v>
      </c>
      <c r="E1546" s="18" t="s">
        <v>366</v>
      </c>
      <c r="F1546" s="3">
        <f t="shared" si="117"/>
        <v>16</v>
      </c>
      <c r="G1546" s="1" t="s">
        <v>16</v>
      </c>
      <c r="H1546" s="3" t="s">
        <v>34</v>
      </c>
      <c r="I1546" s="5">
        <v>5</v>
      </c>
      <c r="J1546" s="5">
        <v>11</v>
      </c>
      <c r="K1546" s="5">
        <v>12330.36</v>
      </c>
      <c r="L1546" s="6">
        <f t="shared" si="118"/>
        <v>197285.76000000001</v>
      </c>
      <c r="M1546" s="4" t="s">
        <v>119</v>
      </c>
      <c r="N1546" s="41"/>
      <c r="O1546" s="1" t="s">
        <v>43</v>
      </c>
      <c r="P1546" s="32"/>
      <c r="Q1546" s="32"/>
      <c r="R1546" s="32" t="s">
        <v>2022</v>
      </c>
      <c r="S1546" s="4">
        <v>94</v>
      </c>
      <c r="T1546" s="32"/>
      <c r="U1546" s="32"/>
      <c r="V1546" s="32"/>
    </row>
    <row r="1547" spans="1:22" s="10" customFormat="1" ht="51" customHeight="1">
      <c r="A1547" s="4">
        <v>1334</v>
      </c>
      <c r="B1547" s="19" t="s">
        <v>986</v>
      </c>
      <c r="C1547" s="4" t="s">
        <v>987</v>
      </c>
      <c r="D1547" s="29" t="s">
        <v>986</v>
      </c>
      <c r="E1547" s="18" t="s">
        <v>366</v>
      </c>
      <c r="F1547" s="3">
        <f t="shared" si="117"/>
        <v>7</v>
      </c>
      <c r="G1547" s="1" t="s">
        <v>16</v>
      </c>
      <c r="H1547" s="3" t="s">
        <v>34</v>
      </c>
      <c r="I1547" s="5">
        <v>5</v>
      </c>
      <c r="J1547" s="5">
        <v>2</v>
      </c>
      <c r="K1547" s="5">
        <v>12330.36</v>
      </c>
      <c r="L1547" s="6">
        <f t="shared" si="118"/>
        <v>86312.52</v>
      </c>
      <c r="M1547" s="4" t="s">
        <v>119</v>
      </c>
      <c r="N1547" s="41"/>
      <c r="O1547" s="1" t="s">
        <v>43</v>
      </c>
      <c r="P1547" s="32"/>
      <c r="Q1547" s="32"/>
      <c r="R1547" s="32" t="s">
        <v>2022</v>
      </c>
      <c r="S1547" s="4">
        <v>95</v>
      </c>
      <c r="T1547" s="32"/>
      <c r="U1547" s="32"/>
      <c r="V1547" s="32"/>
    </row>
    <row r="1548" spans="1:22" s="10" customFormat="1" ht="51" customHeight="1">
      <c r="A1548" s="4">
        <v>1335</v>
      </c>
      <c r="B1548" s="19" t="s">
        <v>988</v>
      </c>
      <c r="C1548" s="4" t="s">
        <v>989</v>
      </c>
      <c r="D1548" s="29" t="s">
        <v>988</v>
      </c>
      <c r="E1548" s="18" t="s">
        <v>366</v>
      </c>
      <c r="F1548" s="3">
        <f t="shared" si="117"/>
        <v>5</v>
      </c>
      <c r="G1548" s="1" t="s">
        <v>16</v>
      </c>
      <c r="H1548" s="3" t="s">
        <v>34</v>
      </c>
      <c r="I1548" s="5">
        <v>5</v>
      </c>
      <c r="J1548" s="5"/>
      <c r="K1548" s="5">
        <v>12330.36</v>
      </c>
      <c r="L1548" s="6">
        <f t="shared" si="118"/>
        <v>61651.8</v>
      </c>
      <c r="M1548" s="4" t="s">
        <v>119</v>
      </c>
      <c r="N1548" s="41"/>
      <c r="O1548" s="1" t="s">
        <v>43</v>
      </c>
      <c r="P1548" s="32"/>
      <c r="Q1548" s="32"/>
      <c r="R1548" s="32" t="s">
        <v>2022</v>
      </c>
      <c r="S1548" s="4">
        <v>96</v>
      </c>
      <c r="T1548" s="32"/>
      <c r="U1548" s="32"/>
      <c r="V1548" s="32"/>
    </row>
    <row r="1549" spans="1:22" s="10" customFormat="1" ht="51" customHeight="1">
      <c r="A1549" s="4">
        <v>1336</v>
      </c>
      <c r="B1549" s="19" t="s">
        <v>990</v>
      </c>
      <c r="C1549" s="4" t="s">
        <v>991</v>
      </c>
      <c r="D1549" s="29" t="s">
        <v>990</v>
      </c>
      <c r="E1549" s="18" t="s">
        <v>366</v>
      </c>
      <c r="F1549" s="3">
        <f t="shared" si="117"/>
        <v>5</v>
      </c>
      <c r="G1549" s="1" t="s">
        <v>16</v>
      </c>
      <c r="H1549" s="3" t="s">
        <v>34</v>
      </c>
      <c r="I1549" s="5">
        <v>5</v>
      </c>
      <c r="J1549" s="5"/>
      <c r="K1549" s="5">
        <v>12330.36</v>
      </c>
      <c r="L1549" s="6">
        <f t="shared" si="118"/>
        <v>61651.8</v>
      </c>
      <c r="M1549" s="4" t="s">
        <v>119</v>
      </c>
      <c r="N1549" s="41"/>
      <c r="O1549" s="1" t="s">
        <v>43</v>
      </c>
      <c r="P1549" s="32"/>
      <c r="Q1549" s="32"/>
      <c r="R1549" s="32" t="s">
        <v>2022</v>
      </c>
      <c r="S1549" s="4">
        <v>97</v>
      </c>
      <c r="T1549" s="32"/>
      <c r="U1549" s="32"/>
      <c r="V1549" s="32"/>
    </row>
    <row r="1550" spans="1:22" s="10" customFormat="1" ht="51" customHeight="1">
      <c r="A1550" s="4">
        <v>1337</v>
      </c>
      <c r="B1550" s="19" t="s">
        <v>994</v>
      </c>
      <c r="C1550" s="4" t="s">
        <v>995</v>
      </c>
      <c r="D1550" s="29" t="s">
        <v>994</v>
      </c>
      <c r="E1550" s="18" t="s">
        <v>366</v>
      </c>
      <c r="F1550" s="3">
        <f t="shared" si="117"/>
        <v>3</v>
      </c>
      <c r="G1550" s="1" t="s">
        <v>16</v>
      </c>
      <c r="H1550" s="3" t="s">
        <v>34</v>
      </c>
      <c r="I1550" s="5">
        <v>3</v>
      </c>
      <c r="J1550" s="5"/>
      <c r="K1550" s="5">
        <v>12330.36</v>
      </c>
      <c r="L1550" s="6">
        <f t="shared" si="118"/>
        <v>36991.08</v>
      </c>
      <c r="M1550" s="4" t="s">
        <v>119</v>
      </c>
      <c r="N1550" s="41"/>
      <c r="O1550" s="1" t="s">
        <v>43</v>
      </c>
      <c r="P1550" s="32"/>
      <c r="Q1550" s="32"/>
      <c r="R1550" s="32" t="s">
        <v>2022</v>
      </c>
      <c r="S1550" s="4">
        <v>98</v>
      </c>
      <c r="T1550" s="32"/>
      <c r="U1550" s="32"/>
      <c r="V1550" s="32"/>
    </row>
    <row r="1551" spans="1:22" s="10" customFormat="1" ht="51" customHeight="1">
      <c r="A1551" s="4">
        <v>1338</v>
      </c>
      <c r="B1551" s="5" t="s">
        <v>2874</v>
      </c>
      <c r="C1551" s="4" t="s">
        <v>2875</v>
      </c>
      <c r="D1551" s="29" t="s">
        <v>2874</v>
      </c>
      <c r="E1551" s="18" t="s">
        <v>28</v>
      </c>
      <c r="F1551" s="3">
        <f t="shared" si="117"/>
        <v>1</v>
      </c>
      <c r="G1551" s="1" t="s">
        <v>16</v>
      </c>
      <c r="H1551" s="3" t="s">
        <v>34</v>
      </c>
      <c r="I1551" s="3">
        <v>1</v>
      </c>
      <c r="J1551" s="3"/>
      <c r="K1551" s="6">
        <v>1313.3928571428571</v>
      </c>
      <c r="L1551" s="6">
        <f t="shared" si="118"/>
        <v>1313.3928571428571</v>
      </c>
      <c r="M1551" s="4" t="s">
        <v>22</v>
      </c>
      <c r="N1551" s="21"/>
      <c r="O1551" s="1" t="s">
        <v>1429</v>
      </c>
      <c r="R1551" s="10" t="s">
        <v>3712</v>
      </c>
      <c r="S1551" s="4">
        <v>484</v>
      </c>
    </row>
    <row r="1552" spans="1:22" s="10" customFormat="1" ht="51" customHeight="1">
      <c r="A1552" s="4">
        <v>1339</v>
      </c>
      <c r="B1552" s="5" t="s">
        <v>3272</v>
      </c>
      <c r="C1552" s="4" t="s">
        <v>3273</v>
      </c>
      <c r="D1552" s="29" t="s">
        <v>3272</v>
      </c>
      <c r="E1552" s="18" t="s">
        <v>28</v>
      </c>
      <c r="F1552" s="3">
        <f t="shared" si="117"/>
        <v>1</v>
      </c>
      <c r="G1552" s="1" t="s">
        <v>16</v>
      </c>
      <c r="H1552" s="3" t="s">
        <v>34</v>
      </c>
      <c r="I1552" s="3"/>
      <c r="J1552" s="3">
        <v>1</v>
      </c>
      <c r="K1552" s="6">
        <v>3124.9999999999995</v>
      </c>
      <c r="L1552" s="6">
        <f t="shared" si="118"/>
        <v>3124.9999999999995</v>
      </c>
      <c r="M1552" s="4" t="s">
        <v>22</v>
      </c>
      <c r="N1552" s="21"/>
      <c r="O1552" s="1" t="s">
        <v>1429</v>
      </c>
      <c r="R1552" s="10" t="s">
        <v>3712</v>
      </c>
      <c r="S1552" s="4">
        <v>485</v>
      </c>
    </row>
    <row r="1553" spans="1:22" s="10" customFormat="1" ht="51" customHeight="1">
      <c r="A1553" s="4">
        <v>1340</v>
      </c>
      <c r="B1553" s="5" t="s">
        <v>2890</v>
      </c>
      <c r="C1553" s="4" t="s">
        <v>2891</v>
      </c>
      <c r="D1553" s="29" t="s">
        <v>2890</v>
      </c>
      <c r="E1553" s="18" t="s">
        <v>28</v>
      </c>
      <c r="F1553" s="3">
        <f t="shared" si="117"/>
        <v>1</v>
      </c>
      <c r="G1553" s="1" t="s">
        <v>16</v>
      </c>
      <c r="H1553" s="3" t="s">
        <v>34</v>
      </c>
      <c r="I1553" s="3">
        <v>1</v>
      </c>
      <c r="J1553" s="3"/>
      <c r="K1553" s="6">
        <v>872.32142857142844</v>
      </c>
      <c r="L1553" s="6">
        <f t="shared" si="118"/>
        <v>872.32142857142844</v>
      </c>
      <c r="M1553" s="4" t="s">
        <v>22</v>
      </c>
      <c r="N1553" s="21"/>
      <c r="O1553" s="1" t="s">
        <v>1429</v>
      </c>
      <c r="R1553" s="10" t="s">
        <v>3712</v>
      </c>
      <c r="S1553" s="4">
        <v>486</v>
      </c>
    </row>
    <row r="1554" spans="1:22" s="10" customFormat="1" ht="51" customHeight="1">
      <c r="A1554" s="4">
        <v>1341</v>
      </c>
      <c r="B1554" s="5" t="s">
        <v>3040</v>
      </c>
      <c r="C1554" s="4" t="s">
        <v>3041</v>
      </c>
      <c r="D1554" s="29" t="s">
        <v>3040</v>
      </c>
      <c r="E1554" s="18" t="s">
        <v>28</v>
      </c>
      <c r="F1554" s="3">
        <f t="shared" si="117"/>
        <v>1</v>
      </c>
      <c r="G1554" s="1" t="s">
        <v>16</v>
      </c>
      <c r="H1554" s="3" t="s">
        <v>34</v>
      </c>
      <c r="I1554" s="3">
        <v>1</v>
      </c>
      <c r="J1554" s="3"/>
      <c r="K1554" s="6">
        <v>1016.0714285714284</v>
      </c>
      <c r="L1554" s="6">
        <f t="shared" si="118"/>
        <v>1016.0714285714284</v>
      </c>
      <c r="M1554" s="4" t="s">
        <v>22</v>
      </c>
      <c r="N1554" s="21"/>
      <c r="O1554" s="1" t="s">
        <v>1429</v>
      </c>
      <c r="R1554" s="10" t="s">
        <v>3712</v>
      </c>
      <c r="S1554" s="4">
        <v>487</v>
      </c>
    </row>
    <row r="1555" spans="1:22" s="10" customFormat="1" ht="51" customHeight="1">
      <c r="A1555" s="4">
        <v>1342</v>
      </c>
      <c r="B1555" s="5" t="s">
        <v>3042</v>
      </c>
      <c r="C1555" s="4" t="s">
        <v>3043</v>
      </c>
      <c r="D1555" s="29" t="s">
        <v>3042</v>
      </c>
      <c r="E1555" s="18" t="s">
        <v>28</v>
      </c>
      <c r="F1555" s="3">
        <f t="shared" si="117"/>
        <v>1</v>
      </c>
      <c r="G1555" s="1" t="s">
        <v>16</v>
      </c>
      <c r="H1555" s="3" t="s">
        <v>34</v>
      </c>
      <c r="I1555" s="3">
        <v>1</v>
      </c>
      <c r="J1555" s="3"/>
      <c r="K1555" s="6">
        <v>1152.6785714285713</v>
      </c>
      <c r="L1555" s="6">
        <f t="shared" si="118"/>
        <v>1152.6785714285713</v>
      </c>
      <c r="M1555" s="4" t="s">
        <v>22</v>
      </c>
      <c r="N1555" s="21"/>
      <c r="O1555" s="1" t="s">
        <v>1429</v>
      </c>
      <c r="R1555" s="10" t="s">
        <v>3712</v>
      </c>
      <c r="S1555" s="4">
        <v>488</v>
      </c>
    </row>
    <row r="1556" spans="1:22" s="10" customFormat="1" ht="51" customHeight="1">
      <c r="A1556" s="4">
        <v>1343</v>
      </c>
      <c r="B1556" s="5" t="s">
        <v>2888</v>
      </c>
      <c r="C1556" s="4" t="s">
        <v>2889</v>
      </c>
      <c r="D1556" s="29" t="s">
        <v>2888</v>
      </c>
      <c r="E1556" s="18" t="s">
        <v>28</v>
      </c>
      <c r="F1556" s="3">
        <f t="shared" si="117"/>
        <v>1</v>
      </c>
      <c r="G1556" s="1" t="s">
        <v>16</v>
      </c>
      <c r="H1556" s="3" t="s">
        <v>34</v>
      </c>
      <c r="I1556" s="3">
        <v>1</v>
      </c>
      <c r="J1556" s="3"/>
      <c r="K1556" s="6">
        <v>1474.9999999999998</v>
      </c>
      <c r="L1556" s="6">
        <f t="shared" si="118"/>
        <v>1474.9999999999998</v>
      </c>
      <c r="M1556" s="4" t="s">
        <v>22</v>
      </c>
      <c r="N1556" s="21"/>
      <c r="O1556" s="1" t="s">
        <v>1429</v>
      </c>
      <c r="R1556" s="10" t="s">
        <v>3712</v>
      </c>
      <c r="S1556" s="4">
        <v>489</v>
      </c>
    </row>
    <row r="1557" spans="1:22" s="10" customFormat="1" ht="51" customHeight="1">
      <c r="A1557" s="4">
        <v>1344</v>
      </c>
      <c r="B1557" s="5" t="s">
        <v>2872</v>
      </c>
      <c r="C1557" s="4" t="s">
        <v>2873</v>
      </c>
      <c r="D1557" s="29" t="s">
        <v>2872</v>
      </c>
      <c r="E1557" s="18" t="s">
        <v>28</v>
      </c>
      <c r="F1557" s="3">
        <f t="shared" si="117"/>
        <v>2</v>
      </c>
      <c r="G1557" s="1" t="s">
        <v>16</v>
      </c>
      <c r="H1557" s="3" t="s">
        <v>34</v>
      </c>
      <c r="I1557" s="3">
        <v>2</v>
      </c>
      <c r="J1557" s="3"/>
      <c r="K1557" s="6">
        <v>231.24999999999997</v>
      </c>
      <c r="L1557" s="6">
        <f t="shared" si="118"/>
        <v>462.49999999999994</v>
      </c>
      <c r="M1557" s="4" t="s">
        <v>22</v>
      </c>
      <c r="N1557" s="21"/>
      <c r="O1557" s="1" t="s">
        <v>1429</v>
      </c>
      <c r="R1557" s="10" t="s">
        <v>3712</v>
      </c>
      <c r="S1557" s="4">
        <v>490</v>
      </c>
    </row>
    <row r="1558" spans="1:22" s="10" customFormat="1" ht="51" customHeight="1">
      <c r="A1558" s="4">
        <v>1345</v>
      </c>
      <c r="B1558" s="5" t="s">
        <v>3038</v>
      </c>
      <c r="C1558" s="4" t="s">
        <v>3039</v>
      </c>
      <c r="D1558" s="29" t="s">
        <v>3038</v>
      </c>
      <c r="E1558" s="18" t="s">
        <v>28</v>
      </c>
      <c r="F1558" s="3">
        <f t="shared" ref="F1558:F1567" si="119">I1558+J1558</f>
        <v>1</v>
      </c>
      <c r="G1558" s="1" t="s">
        <v>16</v>
      </c>
      <c r="H1558" s="3" t="s">
        <v>34</v>
      </c>
      <c r="I1558" s="3">
        <v>1</v>
      </c>
      <c r="J1558" s="3"/>
      <c r="K1558" s="6">
        <v>244.64285714285711</v>
      </c>
      <c r="L1558" s="6">
        <f t="shared" ref="L1558:L1589" si="120">F1558*K1558</f>
        <v>244.64285714285711</v>
      </c>
      <c r="M1558" s="4" t="s">
        <v>22</v>
      </c>
      <c r="N1558" s="21"/>
      <c r="O1558" s="1" t="s">
        <v>1429</v>
      </c>
      <c r="R1558" s="10" t="s">
        <v>3712</v>
      </c>
      <c r="S1558" s="4">
        <v>491</v>
      </c>
    </row>
    <row r="1559" spans="1:22" s="10" customFormat="1" ht="51" customHeight="1">
      <c r="A1559" s="4">
        <v>1346</v>
      </c>
      <c r="B1559" s="5" t="s">
        <v>3020</v>
      </c>
      <c r="C1559" s="4" t="s">
        <v>3021</v>
      </c>
      <c r="D1559" s="29" t="s">
        <v>3020</v>
      </c>
      <c r="E1559" s="18" t="s">
        <v>28</v>
      </c>
      <c r="F1559" s="3">
        <f t="shared" si="119"/>
        <v>5</v>
      </c>
      <c r="G1559" s="1" t="s">
        <v>16</v>
      </c>
      <c r="H1559" s="3" t="s">
        <v>34</v>
      </c>
      <c r="I1559" s="3">
        <v>5</v>
      </c>
      <c r="J1559" s="3"/>
      <c r="K1559" s="6">
        <v>26.785714285714285</v>
      </c>
      <c r="L1559" s="6">
        <f t="shared" si="120"/>
        <v>133.92857142857142</v>
      </c>
      <c r="M1559" s="4" t="s">
        <v>22</v>
      </c>
      <c r="N1559" s="21"/>
      <c r="O1559" s="1" t="s">
        <v>1429</v>
      </c>
      <c r="R1559" s="10" t="s">
        <v>3712</v>
      </c>
      <c r="S1559" s="4">
        <v>492</v>
      </c>
    </row>
    <row r="1560" spans="1:22" s="10" customFormat="1" ht="51" customHeight="1">
      <c r="A1560" s="4">
        <v>1347</v>
      </c>
      <c r="B1560" s="5" t="s">
        <v>3022</v>
      </c>
      <c r="C1560" s="4" t="s">
        <v>3023</v>
      </c>
      <c r="D1560" s="29" t="s">
        <v>3022</v>
      </c>
      <c r="E1560" s="18" t="s">
        <v>28</v>
      </c>
      <c r="F1560" s="3">
        <f t="shared" si="119"/>
        <v>5</v>
      </c>
      <c r="G1560" s="1" t="s">
        <v>16</v>
      </c>
      <c r="H1560" s="3" t="s">
        <v>34</v>
      </c>
      <c r="I1560" s="3">
        <v>5</v>
      </c>
      <c r="J1560" s="3"/>
      <c r="K1560" s="6">
        <v>33.928571428571423</v>
      </c>
      <c r="L1560" s="6">
        <f t="shared" si="120"/>
        <v>169.64285714285711</v>
      </c>
      <c r="M1560" s="4" t="s">
        <v>22</v>
      </c>
      <c r="N1560" s="21"/>
      <c r="O1560" s="1" t="s">
        <v>1429</v>
      </c>
      <c r="R1560" s="10" t="s">
        <v>3712</v>
      </c>
      <c r="S1560" s="4">
        <v>493</v>
      </c>
    </row>
    <row r="1561" spans="1:22" s="10" customFormat="1" ht="51" customHeight="1">
      <c r="A1561" s="4">
        <v>1348</v>
      </c>
      <c r="B1561" s="5" t="s">
        <v>2876</v>
      </c>
      <c r="C1561" s="4" t="s">
        <v>2877</v>
      </c>
      <c r="D1561" s="29" t="s">
        <v>2876</v>
      </c>
      <c r="E1561" s="18" t="s">
        <v>28</v>
      </c>
      <c r="F1561" s="3">
        <f t="shared" si="119"/>
        <v>5</v>
      </c>
      <c r="G1561" s="1" t="s">
        <v>16</v>
      </c>
      <c r="H1561" s="3" t="s">
        <v>34</v>
      </c>
      <c r="I1561" s="3">
        <v>5</v>
      </c>
      <c r="J1561" s="3"/>
      <c r="K1561" s="6">
        <v>116.07142857142856</v>
      </c>
      <c r="L1561" s="6">
        <f t="shared" si="120"/>
        <v>580.35714285714278</v>
      </c>
      <c r="M1561" s="4" t="s">
        <v>22</v>
      </c>
      <c r="N1561" s="21"/>
      <c r="O1561" s="1" t="s">
        <v>1429</v>
      </c>
      <c r="R1561" s="10" t="s">
        <v>3712</v>
      </c>
      <c r="S1561" s="4">
        <v>494</v>
      </c>
    </row>
    <row r="1562" spans="1:22" s="10" customFormat="1" ht="51" customHeight="1">
      <c r="A1562" s="4">
        <v>1349</v>
      </c>
      <c r="B1562" s="5" t="s">
        <v>3024</v>
      </c>
      <c r="C1562" s="4" t="s">
        <v>3025</v>
      </c>
      <c r="D1562" s="29" t="s">
        <v>3024</v>
      </c>
      <c r="E1562" s="18" t="s">
        <v>28</v>
      </c>
      <c r="F1562" s="3">
        <f t="shared" si="119"/>
        <v>5</v>
      </c>
      <c r="G1562" s="1" t="s">
        <v>16</v>
      </c>
      <c r="H1562" s="3" t="s">
        <v>34</v>
      </c>
      <c r="I1562" s="3">
        <v>5</v>
      </c>
      <c r="J1562" s="3"/>
      <c r="K1562" s="6">
        <v>155.35714285714283</v>
      </c>
      <c r="L1562" s="6">
        <f t="shared" si="120"/>
        <v>776.78571428571422</v>
      </c>
      <c r="M1562" s="4" t="s">
        <v>22</v>
      </c>
      <c r="N1562" s="21"/>
      <c r="O1562" s="1" t="s">
        <v>1429</v>
      </c>
      <c r="R1562" s="10" t="s">
        <v>3712</v>
      </c>
      <c r="S1562" s="4">
        <v>495</v>
      </c>
    </row>
    <row r="1563" spans="1:22" s="10" customFormat="1" ht="51" customHeight="1">
      <c r="A1563" s="4">
        <v>1350</v>
      </c>
      <c r="B1563" s="5" t="s">
        <v>2880</v>
      </c>
      <c r="C1563" s="4" t="s">
        <v>2881</v>
      </c>
      <c r="D1563" s="29" t="s">
        <v>2880</v>
      </c>
      <c r="E1563" s="18" t="s">
        <v>28</v>
      </c>
      <c r="F1563" s="3">
        <f t="shared" si="119"/>
        <v>5</v>
      </c>
      <c r="G1563" s="1" t="s">
        <v>16</v>
      </c>
      <c r="H1563" s="3" t="s">
        <v>34</v>
      </c>
      <c r="I1563" s="3">
        <v>5</v>
      </c>
      <c r="J1563" s="3"/>
      <c r="K1563" s="6">
        <v>28.571428571428569</v>
      </c>
      <c r="L1563" s="6">
        <f t="shared" si="120"/>
        <v>142.85714285714283</v>
      </c>
      <c r="M1563" s="4" t="s">
        <v>22</v>
      </c>
      <c r="N1563" s="21"/>
      <c r="O1563" s="1" t="s">
        <v>1429</v>
      </c>
      <c r="R1563" s="10" t="s">
        <v>3712</v>
      </c>
      <c r="S1563" s="4">
        <v>496</v>
      </c>
    </row>
    <row r="1564" spans="1:22" s="10" customFormat="1" ht="51" customHeight="1">
      <c r="A1564" s="4">
        <v>1351</v>
      </c>
      <c r="B1564" s="5" t="s">
        <v>2878</v>
      </c>
      <c r="C1564" s="4" t="s">
        <v>2879</v>
      </c>
      <c r="D1564" s="29" t="s">
        <v>2878</v>
      </c>
      <c r="E1564" s="18" t="s">
        <v>28</v>
      </c>
      <c r="F1564" s="3">
        <f t="shared" si="119"/>
        <v>5</v>
      </c>
      <c r="G1564" s="1" t="s">
        <v>16</v>
      </c>
      <c r="H1564" s="3" t="s">
        <v>34</v>
      </c>
      <c r="I1564" s="3">
        <v>5</v>
      </c>
      <c r="J1564" s="3"/>
      <c r="K1564" s="6">
        <v>50.892857142857139</v>
      </c>
      <c r="L1564" s="6">
        <f t="shared" si="120"/>
        <v>254.46428571428569</v>
      </c>
      <c r="M1564" s="4" t="s">
        <v>22</v>
      </c>
      <c r="N1564" s="21"/>
      <c r="O1564" s="1" t="s">
        <v>1429</v>
      </c>
      <c r="R1564" s="10" t="s">
        <v>3712</v>
      </c>
      <c r="S1564" s="4">
        <v>497</v>
      </c>
    </row>
    <row r="1565" spans="1:22" s="10" customFormat="1" ht="51" customHeight="1">
      <c r="A1565" s="4">
        <v>1352</v>
      </c>
      <c r="B1565" s="5" t="s">
        <v>3032</v>
      </c>
      <c r="C1565" s="4" t="s">
        <v>3033</v>
      </c>
      <c r="D1565" s="29" t="s">
        <v>3032</v>
      </c>
      <c r="E1565" s="18" t="s">
        <v>28</v>
      </c>
      <c r="F1565" s="3">
        <f t="shared" si="119"/>
        <v>8</v>
      </c>
      <c r="G1565" s="1" t="s">
        <v>16</v>
      </c>
      <c r="H1565" s="3" t="s">
        <v>34</v>
      </c>
      <c r="I1565" s="3">
        <v>8</v>
      </c>
      <c r="J1565" s="3"/>
      <c r="K1565" s="6">
        <v>2114.2857142857142</v>
      </c>
      <c r="L1565" s="6">
        <f t="shared" si="120"/>
        <v>16914.285714285714</v>
      </c>
      <c r="M1565" s="4" t="s">
        <v>22</v>
      </c>
      <c r="N1565" s="21"/>
      <c r="O1565" s="1" t="s">
        <v>1429</v>
      </c>
      <c r="R1565" s="10" t="s">
        <v>3712</v>
      </c>
      <c r="S1565" s="4">
        <v>498</v>
      </c>
    </row>
    <row r="1566" spans="1:22" s="10" customFormat="1" ht="51" customHeight="1">
      <c r="A1566" s="4">
        <v>1353</v>
      </c>
      <c r="B1566" s="19" t="s">
        <v>1059</v>
      </c>
      <c r="C1566" s="4" t="s">
        <v>1060</v>
      </c>
      <c r="D1566" s="29" t="s">
        <v>1059</v>
      </c>
      <c r="E1566" s="18" t="s">
        <v>28</v>
      </c>
      <c r="F1566" s="3">
        <f t="shared" si="119"/>
        <v>40</v>
      </c>
      <c r="G1566" s="1" t="s">
        <v>16</v>
      </c>
      <c r="H1566" s="3" t="s">
        <v>34</v>
      </c>
      <c r="I1566" s="5">
        <v>40</v>
      </c>
      <c r="J1566" s="5"/>
      <c r="K1566" s="5">
        <v>7500</v>
      </c>
      <c r="L1566" s="6">
        <f t="shared" si="120"/>
        <v>300000</v>
      </c>
      <c r="M1566" s="4" t="s">
        <v>22</v>
      </c>
      <c r="N1566" s="41"/>
      <c r="O1566" s="1" t="s">
        <v>35</v>
      </c>
      <c r="P1566" s="32"/>
      <c r="Q1566" s="32"/>
      <c r="R1566" s="32" t="s">
        <v>1430</v>
      </c>
      <c r="S1566" s="4">
        <v>47</v>
      </c>
      <c r="T1566" s="32"/>
      <c r="U1566" s="32"/>
      <c r="V1566" s="32"/>
    </row>
    <row r="1567" spans="1:22" s="10" customFormat="1" ht="51" customHeight="1">
      <c r="A1567" s="4">
        <v>1354</v>
      </c>
      <c r="B1567" s="43" t="s">
        <v>745</v>
      </c>
      <c r="C1567" s="18" t="s">
        <v>746</v>
      </c>
      <c r="D1567" s="42" t="s">
        <v>747</v>
      </c>
      <c r="E1567" s="4" t="s">
        <v>28</v>
      </c>
      <c r="F1567" s="3">
        <f t="shared" si="119"/>
        <v>20</v>
      </c>
      <c r="G1567" s="1" t="s">
        <v>16</v>
      </c>
      <c r="H1567" s="3" t="s">
        <v>34</v>
      </c>
      <c r="I1567" s="6"/>
      <c r="J1567" s="5">
        <v>20</v>
      </c>
      <c r="K1567" s="5">
        <v>4518</v>
      </c>
      <c r="L1567" s="6">
        <f t="shared" si="120"/>
        <v>90360</v>
      </c>
      <c r="M1567" s="4" t="s">
        <v>22</v>
      </c>
      <c r="N1567" s="4"/>
      <c r="O1567" s="1" t="s">
        <v>35</v>
      </c>
      <c r="P1567" s="32"/>
      <c r="Q1567" s="32"/>
      <c r="R1567" s="32" t="s">
        <v>1431</v>
      </c>
      <c r="S1567" s="4">
        <v>36</v>
      </c>
      <c r="T1567" s="32"/>
      <c r="U1567" s="32"/>
      <c r="V1567" s="32"/>
    </row>
    <row r="1568" spans="1:22" s="10" customFormat="1" ht="51" customHeight="1">
      <c r="A1568" s="4">
        <v>1355</v>
      </c>
      <c r="B1568" s="14"/>
      <c r="C1568" s="14"/>
      <c r="D1568" s="2" t="s">
        <v>718</v>
      </c>
      <c r="E1568" s="1" t="s">
        <v>109</v>
      </c>
      <c r="F1568" s="3">
        <v>1</v>
      </c>
      <c r="G1568" s="1" t="s">
        <v>16</v>
      </c>
      <c r="H1568" s="3" t="s">
        <v>34</v>
      </c>
      <c r="I1568" s="5">
        <v>52000</v>
      </c>
      <c r="J1568" s="5"/>
      <c r="K1568" s="5">
        <f>I1568+J1568</f>
        <v>52000</v>
      </c>
      <c r="L1568" s="5">
        <f t="shared" ref="L1568:L1579" si="121">I1568+J1568</f>
        <v>52000</v>
      </c>
      <c r="M1568" s="4" t="s">
        <v>119</v>
      </c>
      <c r="N1568" s="1" t="s">
        <v>244</v>
      </c>
      <c r="O1568" s="1" t="s">
        <v>702</v>
      </c>
      <c r="P1568" s="32"/>
      <c r="Q1568" s="32"/>
      <c r="R1568" s="32" t="s">
        <v>2117</v>
      </c>
      <c r="S1568" s="4">
        <v>14</v>
      </c>
      <c r="T1568" s="32"/>
      <c r="U1568" s="32"/>
      <c r="V1568" s="32"/>
    </row>
    <row r="1569" spans="1:22" s="10" customFormat="1" ht="51" customHeight="1">
      <c r="A1569" s="4">
        <v>1356</v>
      </c>
      <c r="B1569" s="14"/>
      <c r="C1569" s="14"/>
      <c r="D1569" s="2" t="s">
        <v>726</v>
      </c>
      <c r="E1569" s="1" t="s">
        <v>109</v>
      </c>
      <c r="F1569" s="3">
        <v>1</v>
      </c>
      <c r="G1569" s="1" t="s">
        <v>16</v>
      </c>
      <c r="H1569" s="3" t="s">
        <v>34</v>
      </c>
      <c r="I1569" s="5">
        <v>52000</v>
      </c>
      <c r="J1569" s="5"/>
      <c r="K1569" s="5">
        <f>I1569+J1569</f>
        <v>52000</v>
      </c>
      <c r="L1569" s="5">
        <f t="shared" si="121"/>
        <v>52000</v>
      </c>
      <c r="M1569" s="4" t="s">
        <v>119</v>
      </c>
      <c r="N1569" s="1" t="s">
        <v>244</v>
      </c>
      <c r="O1569" s="1" t="s">
        <v>702</v>
      </c>
      <c r="P1569" s="32"/>
      <c r="Q1569" s="32"/>
      <c r="R1569" s="32" t="s">
        <v>2117</v>
      </c>
      <c r="S1569" s="4">
        <v>15</v>
      </c>
      <c r="T1569" s="32"/>
      <c r="U1569" s="32"/>
      <c r="V1569" s="32"/>
    </row>
    <row r="1570" spans="1:22" s="10" customFormat="1" ht="78.75" customHeight="1">
      <c r="A1570" s="4">
        <v>1357</v>
      </c>
      <c r="B1570" s="19"/>
      <c r="C1570" s="18" t="s">
        <v>119</v>
      </c>
      <c r="D1570" s="29" t="s">
        <v>381</v>
      </c>
      <c r="E1570" s="4" t="s">
        <v>109</v>
      </c>
      <c r="F1570" s="3">
        <v>1</v>
      </c>
      <c r="G1570" s="1" t="s">
        <v>16</v>
      </c>
      <c r="H1570" s="3" t="s">
        <v>21</v>
      </c>
      <c r="I1570" s="5"/>
      <c r="J1570" s="5">
        <v>15396154.07</v>
      </c>
      <c r="K1570" s="5">
        <v>15396154.07</v>
      </c>
      <c r="L1570" s="5">
        <f t="shared" si="121"/>
        <v>15396154.07</v>
      </c>
      <c r="M1570" s="19" t="s">
        <v>137</v>
      </c>
      <c r="N1570" s="19" t="s">
        <v>122</v>
      </c>
      <c r="O1570" s="5"/>
      <c r="P1570" s="32"/>
      <c r="Q1570" s="32"/>
      <c r="R1570" s="32" t="s">
        <v>741</v>
      </c>
      <c r="S1570" s="4">
        <v>10</v>
      </c>
      <c r="T1570" s="32"/>
      <c r="U1570" s="32"/>
      <c r="V1570" s="32"/>
    </row>
    <row r="1571" spans="1:22" s="10" customFormat="1" ht="78.75" customHeight="1">
      <c r="A1571" s="4">
        <v>1358</v>
      </c>
      <c r="B1571" s="14"/>
      <c r="C1571" s="18" t="s">
        <v>119</v>
      </c>
      <c r="D1571" s="2" t="s">
        <v>380</v>
      </c>
      <c r="E1571" s="1" t="s">
        <v>109</v>
      </c>
      <c r="F1571" s="3">
        <v>1</v>
      </c>
      <c r="G1571" s="1" t="s">
        <v>16</v>
      </c>
      <c r="H1571" s="3" t="s">
        <v>34</v>
      </c>
      <c r="I1571" s="5"/>
      <c r="J1571" s="5">
        <v>1500000</v>
      </c>
      <c r="K1571" s="5">
        <v>1500000</v>
      </c>
      <c r="L1571" s="5">
        <f t="shared" si="121"/>
        <v>1500000</v>
      </c>
      <c r="M1571" s="19" t="s">
        <v>137</v>
      </c>
      <c r="N1571" s="19" t="s">
        <v>122</v>
      </c>
      <c r="O1571" s="5"/>
      <c r="P1571" s="32"/>
      <c r="Q1571" s="32"/>
      <c r="R1571" s="32" t="s">
        <v>741</v>
      </c>
      <c r="S1571" s="4">
        <v>11</v>
      </c>
      <c r="T1571" s="32"/>
      <c r="U1571" s="32"/>
      <c r="V1571" s="32"/>
    </row>
    <row r="1572" spans="1:22" s="10" customFormat="1" ht="78.75" customHeight="1">
      <c r="A1572" s="4">
        <v>1359</v>
      </c>
      <c r="B1572" s="14"/>
      <c r="C1572" s="14"/>
      <c r="D1572" s="2" t="s">
        <v>1140</v>
      </c>
      <c r="E1572" s="1" t="s">
        <v>109</v>
      </c>
      <c r="F1572" s="3">
        <v>1</v>
      </c>
      <c r="G1572" s="1" t="s">
        <v>16</v>
      </c>
      <c r="H1572" s="3" t="s">
        <v>34</v>
      </c>
      <c r="I1572" s="5"/>
      <c r="J1572" s="5">
        <v>1834821.43</v>
      </c>
      <c r="K1572" s="5">
        <f t="shared" ref="K1572:K1579" si="122">I1572+J1572</f>
        <v>1834821.43</v>
      </c>
      <c r="L1572" s="5">
        <f t="shared" si="121"/>
        <v>1834821.43</v>
      </c>
      <c r="M1572" s="4" t="s">
        <v>119</v>
      </c>
      <c r="N1572" s="1" t="s">
        <v>1142</v>
      </c>
      <c r="O1572" s="1" t="s">
        <v>137</v>
      </c>
      <c r="P1572" s="32"/>
      <c r="Q1572" s="32"/>
      <c r="R1572" s="32" t="s">
        <v>1430</v>
      </c>
      <c r="S1572" s="4">
        <v>48</v>
      </c>
      <c r="T1572" s="32"/>
      <c r="U1572" s="32"/>
      <c r="V1572" s="32"/>
    </row>
    <row r="1573" spans="1:22" s="10" customFormat="1" ht="78.75" customHeight="1">
      <c r="A1573" s="4">
        <v>1360</v>
      </c>
      <c r="B1573" s="5"/>
      <c r="C1573" s="4"/>
      <c r="D1573" s="2" t="s">
        <v>2125</v>
      </c>
      <c r="E1573" s="1" t="s">
        <v>109</v>
      </c>
      <c r="F1573" s="3">
        <v>1</v>
      </c>
      <c r="G1573" s="1" t="s">
        <v>16</v>
      </c>
      <c r="H1573" s="1" t="s">
        <v>21</v>
      </c>
      <c r="I1573" s="21">
        <v>3982385.348214285</v>
      </c>
      <c r="J1573" s="21"/>
      <c r="K1573" s="13">
        <f t="shared" si="122"/>
        <v>3982385.348214285</v>
      </c>
      <c r="L1573" s="5">
        <f t="shared" si="121"/>
        <v>3982385.348214285</v>
      </c>
      <c r="M1573" s="4" t="s">
        <v>22</v>
      </c>
      <c r="N1573" s="4" t="s">
        <v>121</v>
      </c>
      <c r="O1573" s="1"/>
      <c r="R1573" s="10" t="s">
        <v>3710</v>
      </c>
      <c r="S1573" s="4">
        <v>7</v>
      </c>
    </row>
    <row r="1574" spans="1:22" s="10" customFormat="1" ht="78.75" customHeight="1">
      <c r="A1574" s="4">
        <v>1361</v>
      </c>
      <c r="B1574" s="5"/>
      <c r="C1574" s="4"/>
      <c r="D1574" s="2" t="s">
        <v>2126</v>
      </c>
      <c r="E1574" s="1" t="s">
        <v>109</v>
      </c>
      <c r="F1574" s="3">
        <v>1</v>
      </c>
      <c r="G1574" s="1" t="s">
        <v>16</v>
      </c>
      <c r="H1574" s="1" t="s">
        <v>21</v>
      </c>
      <c r="I1574" s="21">
        <v>4178540.1607142859</v>
      </c>
      <c r="J1574" s="21"/>
      <c r="K1574" s="13">
        <f t="shared" si="122"/>
        <v>4178540.1607142859</v>
      </c>
      <c r="L1574" s="5">
        <f t="shared" si="121"/>
        <v>4178540.1607142859</v>
      </c>
      <c r="M1574" s="4" t="s">
        <v>22</v>
      </c>
      <c r="N1574" s="4" t="s">
        <v>121</v>
      </c>
      <c r="O1574" s="1"/>
      <c r="R1574" s="10" t="s">
        <v>3710</v>
      </c>
      <c r="S1574" s="4">
        <v>8</v>
      </c>
    </row>
    <row r="1575" spans="1:22" s="10" customFormat="1" ht="51" customHeight="1">
      <c r="A1575" s="4">
        <v>1362</v>
      </c>
      <c r="B1575" s="14"/>
      <c r="C1575" s="14"/>
      <c r="D1575" s="2" t="s">
        <v>241</v>
      </c>
      <c r="E1575" s="1" t="s">
        <v>109</v>
      </c>
      <c r="F1575" s="3">
        <v>2</v>
      </c>
      <c r="G1575" s="1" t="s">
        <v>16</v>
      </c>
      <c r="H1575" s="3" t="s">
        <v>34</v>
      </c>
      <c r="I1575" s="13">
        <f>1473900</f>
        <v>1473900</v>
      </c>
      <c r="J1575" s="13">
        <f>2164000</f>
        <v>2164000</v>
      </c>
      <c r="K1575" s="5">
        <f t="shared" si="122"/>
        <v>3637900</v>
      </c>
      <c r="L1575" s="5">
        <f t="shared" si="121"/>
        <v>3637900</v>
      </c>
      <c r="M1575" s="4" t="s">
        <v>119</v>
      </c>
      <c r="N1575" s="1" t="s">
        <v>244</v>
      </c>
      <c r="O1575" s="1" t="s">
        <v>121</v>
      </c>
      <c r="P1575" s="32"/>
      <c r="Q1575" s="32"/>
      <c r="R1575" s="32" t="s">
        <v>2020</v>
      </c>
      <c r="S1575" s="4">
        <v>18</v>
      </c>
      <c r="T1575" s="32"/>
      <c r="U1575" s="32"/>
      <c r="V1575" s="32"/>
    </row>
    <row r="1576" spans="1:22" s="10" customFormat="1" ht="51" customHeight="1">
      <c r="A1576" s="4">
        <v>1363</v>
      </c>
      <c r="B1576" s="14"/>
      <c r="C1576" s="14"/>
      <c r="D1576" s="2" t="s">
        <v>112</v>
      </c>
      <c r="E1576" s="1" t="s">
        <v>109</v>
      </c>
      <c r="F1576" s="3">
        <v>2</v>
      </c>
      <c r="G1576" s="1" t="s">
        <v>16</v>
      </c>
      <c r="H1576" s="3" t="s">
        <v>34</v>
      </c>
      <c r="I1576" s="5">
        <v>1122000</v>
      </c>
      <c r="J1576" s="5">
        <v>808000</v>
      </c>
      <c r="K1576" s="5">
        <f t="shared" si="122"/>
        <v>1930000</v>
      </c>
      <c r="L1576" s="5">
        <f t="shared" si="121"/>
        <v>1930000</v>
      </c>
      <c r="M1576" s="4" t="s">
        <v>119</v>
      </c>
      <c r="N1576" s="1" t="s">
        <v>122</v>
      </c>
      <c r="O1576" s="1" t="s">
        <v>120</v>
      </c>
      <c r="P1576" s="32"/>
      <c r="Q1576" s="32"/>
      <c r="R1576" s="32" t="s">
        <v>382</v>
      </c>
      <c r="S1576" s="4">
        <v>27</v>
      </c>
      <c r="T1576" s="32"/>
      <c r="U1576" s="32"/>
      <c r="V1576" s="32"/>
    </row>
    <row r="1577" spans="1:22" s="10" customFormat="1" ht="51" customHeight="1">
      <c r="A1577" s="4">
        <v>1364</v>
      </c>
      <c r="B1577" s="5"/>
      <c r="C1577" s="4"/>
      <c r="D1577" s="2" t="s">
        <v>2124</v>
      </c>
      <c r="E1577" s="1" t="s">
        <v>109</v>
      </c>
      <c r="F1577" s="3">
        <v>1</v>
      </c>
      <c r="G1577" s="1" t="s">
        <v>16</v>
      </c>
      <c r="H1577" s="1" t="s">
        <v>21</v>
      </c>
      <c r="I1577" s="21">
        <v>5464207.1071428563</v>
      </c>
      <c r="J1577" s="21"/>
      <c r="K1577" s="13">
        <f t="shared" si="122"/>
        <v>5464207.1071428563</v>
      </c>
      <c r="L1577" s="5">
        <f t="shared" si="121"/>
        <v>5464207.1071428563</v>
      </c>
      <c r="M1577" s="4" t="s">
        <v>22</v>
      </c>
      <c r="N1577" s="4" t="s">
        <v>121</v>
      </c>
      <c r="O1577" s="1"/>
      <c r="R1577" s="10" t="s">
        <v>3710</v>
      </c>
      <c r="S1577" s="4">
        <v>6</v>
      </c>
    </row>
    <row r="1578" spans="1:22" s="10" customFormat="1" ht="51" customHeight="1">
      <c r="A1578" s="4">
        <v>1365</v>
      </c>
      <c r="B1578" s="5"/>
      <c r="C1578" s="4"/>
      <c r="D1578" s="2" t="s">
        <v>2120</v>
      </c>
      <c r="E1578" s="1" t="s">
        <v>109</v>
      </c>
      <c r="F1578" s="3">
        <v>1</v>
      </c>
      <c r="G1578" s="1" t="s">
        <v>16</v>
      </c>
      <c r="H1578" s="3" t="s">
        <v>34</v>
      </c>
      <c r="I1578" s="21">
        <v>904100</v>
      </c>
      <c r="J1578" s="21"/>
      <c r="K1578" s="13">
        <f t="shared" si="122"/>
        <v>904100</v>
      </c>
      <c r="L1578" s="5">
        <f t="shared" si="121"/>
        <v>904100</v>
      </c>
      <c r="M1578" s="4" t="s">
        <v>22</v>
      </c>
      <c r="N1578" s="4" t="s">
        <v>137</v>
      </c>
      <c r="O1578" s="1"/>
      <c r="R1578" s="10" t="s">
        <v>3710</v>
      </c>
      <c r="S1578" s="4">
        <v>3</v>
      </c>
    </row>
    <row r="1579" spans="1:22" s="10" customFormat="1" ht="51" customHeight="1">
      <c r="A1579" s="4">
        <v>1366</v>
      </c>
      <c r="B1579" s="5"/>
      <c r="C1579" s="4"/>
      <c r="D1579" s="2" t="s">
        <v>2127</v>
      </c>
      <c r="E1579" s="1" t="s">
        <v>124</v>
      </c>
      <c r="F1579" s="3">
        <v>1</v>
      </c>
      <c r="G1579" s="1" t="s">
        <v>16</v>
      </c>
      <c r="H1579" s="1" t="s">
        <v>21</v>
      </c>
      <c r="I1579" s="21">
        <v>21896169.017857142</v>
      </c>
      <c r="J1579" s="21"/>
      <c r="K1579" s="13">
        <f t="shared" si="122"/>
        <v>21896169.017857142</v>
      </c>
      <c r="L1579" s="5">
        <f t="shared" si="121"/>
        <v>21896169.017857142</v>
      </c>
      <c r="M1579" s="4" t="s">
        <v>22</v>
      </c>
      <c r="N1579" s="4" t="s">
        <v>121</v>
      </c>
      <c r="O1579" s="1"/>
      <c r="R1579" s="10" t="s">
        <v>3710</v>
      </c>
      <c r="S1579" s="4">
        <v>10</v>
      </c>
    </row>
    <row r="1580" spans="1:22" s="10" customFormat="1" ht="51" customHeight="1">
      <c r="A1580" s="4">
        <v>1367</v>
      </c>
      <c r="B1580" s="5" t="s">
        <v>1909</v>
      </c>
      <c r="C1580" s="4" t="s">
        <v>1910</v>
      </c>
      <c r="D1580" s="2" t="s">
        <v>1909</v>
      </c>
      <c r="E1580" s="18" t="s">
        <v>28</v>
      </c>
      <c r="F1580" s="3">
        <f t="shared" ref="F1580:F1611" si="123">I1580+J1580</f>
        <v>10</v>
      </c>
      <c r="G1580" s="1" t="s">
        <v>16</v>
      </c>
      <c r="H1580" s="3" t="s">
        <v>34</v>
      </c>
      <c r="I1580" s="13">
        <v>10</v>
      </c>
      <c r="J1580" s="5"/>
      <c r="K1580" s="13">
        <v>870.53571428571422</v>
      </c>
      <c r="L1580" s="6">
        <f t="shared" ref="L1580:L1611" si="124">F1580*K1580</f>
        <v>8705.3571428571413</v>
      </c>
      <c r="M1580" s="4" t="s">
        <v>22</v>
      </c>
      <c r="N1580" s="1" t="s">
        <v>1429</v>
      </c>
      <c r="O1580" s="1"/>
      <c r="R1580" s="10" t="s">
        <v>2118</v>
      </c>
      <c r="S1580" s="4">
        <v>235</v>
      </c>
    </row>
    <row r="1581" spans="1:22" s="10" customFormat="1" ht="51" customHeight="1">
      <c r="A1581" s="4">
        <v>1368</v>
      </c>
      <c r="B1581" s="5" t="s">
        <v>1923</v>
      </c>
      <c r="C1581" s="4" t="s">
        <v>1924</v>
      </c>
      <c r="D1581" s="2" t="s">
        <v>1923</v>
      </c>
      <c r="E1581" s="18" t="s">
        <v>28</v>
      </c>
      <c r="F1581" s="3">
        <f t="shared" si="123"/>
        <v>5</v>
      </c>
      <c r="G1581" s="1" t="s">
        <v>16</v>
      </c>
      <c r="H1581" s="3" t="s">
        <v>34</v>
      </c>
      <c r="I1581" s="13">
        <v>5</v>
      </c>
      <c r="J1581" s="5"/>
      <c r="K1581" s="13">
        <v>1160.7142857142856</v>
      </c>
      <c r="L1581" s="6">
        <f t="shared" si="124"/>
        <v>5803.5714285714275</v>
      </c>
      <c r="M1581" s="4" t="s">
        <v>22</v>
      </c>
      <c r="N1581" s="1" t="s">
        <v>1429</v>
      </c>
      <c r="O1581" s="1"/>
      <c r="R1581" s="10" t="s">
        <v>2118</v>
      </c>
      <c r="S1581" s="4">
        <v>236</v>
      </c>
    </row>
    <row r="1582" spans="1:22" s="10" customFormat="1" ht="51" customHeight="1">
      <c r="A1582" s="4">
        <v>1369</v>
      </c>
      <c r="B1582" s="5" t="s">
        <v>3609</v>
      </c>
      <c r="C1582" s="4" t="s">
        <v>3610</v>
      </c>
      <c r="D1582" s="29" t="s">
        <v>3609</v>
      </c>
      <c r="E1582" s="18" t="s">
        <v>28</v>
      </c>
      <c r="F1582" s="3">
        <f t="shared" si="123"/>
        <v>1</v>
      </c>
      <c r="G1582" s="1" t="s">
        <v>16</v>
      </c>
      <c r="H1582" s="3" t="s">
        <v>34</v>
      </c>
      <c r="I1582" s="3">
        <v>1</v>
      </c>
      <c r="J1582" s="5"/>
      <c r="K1582" s="6">
        <v>3928.571428571428</v>
      </c>
      <c r="L1582" s="6">
        <f t="shared" si="124"/>
        <v>3928.571428571428</v>
      </c>
      <c r="M1582" s="4" t="s">
        <v>22</v>
      </c>
      <c r="N1582" s="1" t="s">
        <v>23</v>
      </c>
      <c r="O1582" s="1"/>
      <c r="R1582" s="10" t="s">
        <v>3714</v>
      </c>
      <c r="S1582" s="4">
        <v>131</v>
      </c>
    </row>
    <row r="1583" spans="1:22" s="10" customFormat="1" ht="51" customHeight="1">
      <c r="A1583" s="4">
        <v>1370</v>
      </c>
      <c r="B1583" s="5" t="s">
        <v>3607</v>
      </c>
      <c r="C1583" s="4" t="s">
        <v>3608</v>
      </c>
      <c r="D1583" s="29" t="s">
        <v>3607</v>
      </c>
      <c r="E1583" s="18" t="s">
        <v>28</v>
      </c>
      <c r="F1583" s="3">
        <f t="shared" si="123"/>
        <v>1</v>
      </c>
      <c r="G1583" s="1" t="s">
        <v>16</v>
      </c>
      <c r="H1583" s="3" t="s">
        <v>34</v>
      </c>
      <c r="I1583" s="3">
        <v>1</v>
      </c>
      <c r="J1583" s="5"/>
      <c r="K1583" s="6">
        <v>4910.7142857142853</v>
      </c>
      <c r="L1583" s="6">
        <f t="shared" si="124"/>
        <v>4910.7142857142853</v>
      </c>
      <c r="M1583" s="4" t="s">
        <v>22</v>
      </c>
      <c r="N1583" s="1" t="s">
        <v>23</v>
      </c>
      <c r="O1583" s="1"/>
      <c r="R1583" s="10" t="s">
        <v>3714</v>
      </c>
      <c r="S1583" s="4">
        <v>132</v>
      </c>
    </row>
    <row r="1584" spans="1:22" s="10" customFormat="1" ht="51" customHeight="1">
      <c r="A1584" s="4">
        <v>1371</v>
      </c>
      <c r="B1584" s="5" t="s">
        <v>3569</v>
      </c>
      <c r="C1584" s="4" t="s">
        <v>3570</v>
      </c>
      <c r="D1584" s="29" t="s">
        <v>3569</v>
      </c>
      <c r="E1584" s="18" t="s">
        <v>28</v>
      </c>
      <c r="F1584" s="3">
        <f t="shared" si="123"/>
        <v>1</v>
      </c>
      <c r="G1584" s="1" t="s">
        <v>16</v>
      </c>
      <c r="H1584" s="3" t="s">
        <v>34</v>
      </c>
      <c r="I1584" s="3">
        <v>1</v>
      </c>
      <c r="J1584" s="5"/>
      <c r="K1584" s="6">
        <v>2678.5714285714284</v>
      </c>
      <c r="L1584" s="6">
        <f t="shared" si="124"/>
        <v>2678.5714285714284</v>
      </c>
      <c r="M1584" s="4" t="s">
        <v>22</v>
      </c>
      <c r="N1584" s="1" t="s">
        <v>23</v>
      </c>
      <c r="O1584" s="1"/>
      <c r="R1584" s="10" t="s">
        <v>3714</v>
      </c>
      <c r="S1584" s="4">
        <v>133</v>
      </c>
    </row>
    <row r="1585" spans="1:22" s="10" customFormat="1" ht="51" customHeight="1">
      <c r="A1585" s="4">
        <v>1372</v>
      </c>
      <c r="B1585" s="19" t="s">
        <v>164</v>
      </c>
      <c r="C1585" s="18" t="s">
        <v>165</v>
      </c>
      <c r="D1585" s="29" t="s">
        <v>164</v>
      </c>
      <c r="E1585" s="4" t="s">
        <v>28</v>
      </c>
      <c r="F1585" s="3">
        <f t="shared" si="123"/>
        <v>4</v>
      </c>
      <c r="G1585" s="1" t="s">
        <v>16</v>
      </c>
      <c r="H1585" s="3" t="s">
        <v>34</v>
      </c>
      <c r="I1585" s="5">
        <v>4</v>
      </c>
      <c r="J1585" s="5"/>
      <c r="K1585" s="5">
        <v>6816.07</v>
      </c>
      <c r="L1585" s="6">
        <f t="shared" si="124"/>
        <v>27264.28</v>
      </c>
      <c r="M1585" s="4" t="s">
        <v>119</v>
      </c>
      <c r="N1585" s="1" t="s">
        <v>141</v>
      </c>
      <c r="O1585" s="1"/>
      <c r="P1585" s="32"/>
      <c r="Q1585" s="32"/>
      <c r="R1585" s="32" t="s">
        <v>1432</v>
      </c>
      <c r="S1585" s="4">
        <v>15</v>
      </c>
      <c r="T1585" s="32"/>
      <c r="U1585" s="32"/>
      <c r="V1585" s="32"/>
    </row>
    <row r="1586" spans="1:22" s="10" customFormat="1" ht="87" customHeight="1">
      <c r="A1586" s="4">
        <v>1373</v>
      </c>
      <c r="B1586" s="5" t="s">
        <v>2522</v>
      </c>
      <c r="C1586" s="4" t="s">
        <v>2523</v>
      </c>
      <c r="D1586" s="29" t="s">
        <v>2522</v>
      </c>
      <c r="E1586" s="18" t="s">
        <v>28</v>
      </c>
      <c r="F1586" s="3">
        <f t="shared" si="123"/>
        <v>15</v>
      </c>
      <c r="G1586" s="1" t="s">
        <v>16</v>
      </c>
      <c r="H1586" s="3" t="s">
        <v>34</v>
      </c>
      <c r="I1586" s="3"/>
      <c r="J1586" s="3">
        <v>15</v>
      </c>
      <c r="K1586" s="6">
        <v>14276.79</v>
      </c>
      <c r="L1586" s="6">
        <f t="shared" si="124"/>
        <v>214151.85</v>
      </c>
      <c r="M1586" s="4" t="s">
        <v>22</v>
      </c>
      <c r="N1586" s="1" t="s">
        <v>225</v>
      </c>
      <c r="O1586" s="1"/>
      <c r="R1586" s="10" t="s">
        <v>3712</v>
      </c>
      <c r="S1586" s="4">
        <v>499</v>
      </c>
    </row>
    <row r="1587" spans="1:22" s="10" customFormat="1" ht="87" customHeight="1">
      <c r="A1587" s="4">
        <v>1374</v>
      </c>
      <c r="B1587" s="19" t="s">
        <v>66</v>
      </c>
      <c r="C1587" s="18" t="s">
        <v>67</v>
      </c>
      <c r="D1587" s="29" t="s">
        <v>66</v>
      </c>
      <c r="E1587" s="4" t="s">
        <v>28</v>
      </c>
      <c r="F1587" s="3">
        <f t="shared" si="123"/>
        <v>2</v>
      </c>
      <c r="G1587" s="1" t="s">
        <v>16</v>
      </c>
      <c r="H1587" s="3" t="s">
        <v>34</v>
      </c>
      <c r="I1587" s="13"/>
      <c r="J1587" s="13">
        <v>2</v>
      </c>
      <c r="K1587" s="5">
        <v>334821.43</v>
      </c>
      <c r="L1587" s="6">
        <f t="shared" si="124"/>
        <v>669642.86</v>
      </c>
      <c r="M1587" s="4" t="s">
        <v>49</v>
      </c>
      <c r="N1587" s="1" t="s">
        <v>23</v>
      </c>
      <c r="O1587" s="1"/>
      <c r="P1587" s="32"/>
      <c r="Q1587" s="32"/>
      <c r="R1587" s="32" t="s">
        <v>382</v>
      </c>
      <c r="S1587" s="4">
        <v>28</v>
      </c>
      <c r="T1587" s="32"/>
      <c r="U1587" s="32"/>
      <c r="V1587" s="32"/>
    </row>
    <row r="1588" spans="1:22" s="10" customFormat="1" ht="87" customHeight="1">
      <c r="A1588" s="4">
        <v>1375</v>
      </c>
      <c r="B1588" s="19" t="s">
        <v>94</v>
      </c>
      <c r="C1588" s="18" t="s">
        <v>95</v>
      </c>
      <c r="D1588" s="29" t="s">
        <v>94</v>
      </c>
      <c r="E1588" s="4" t="s">
        <v>28</v>
      </c>
      <c r="F1588" s="3">
        <f t="shared" si="123"/>
        <v>23</v>
      </c>
      <c r="G1588" s="1" t="s">
        <v>16</v>
      </c>
      <c r="H1588" s="3" t="s">
        <v>34</v>
      </c>
      <c r="I1588" s="13">
        <v>23</v>
      </c>
      <c r="J1588" s="13"/>
      <c r="K1588" s="5">
        <v>462499.99999999994</v>
      </c>
      <c r="L1588" s="6">
        <f t="shared" si="124"/>
        <v>10637499.999999998</v>
      </c>
      <c r="M1588" s="4" t="s">
        <v>49</v>
      </c>
      <c r="N1588" s="1" t="s">
        <v>23</v>
      </c>
      <c r="O1588" s="1"/>
      <c r="P1588" s="32"/>
      <c r="Q1588" s="32"/>
      <c r="R1588" s="32" t="s">
        <v>382</v>
      </c>
      <c r="S1588" s="4">
        <v>29</v>
      </c>
      <c r="T1588" s="32"/>
      <c r="U1588" s="32"/>
      <c r="V1588" s="32"/>
    </row>
    <row r="1589" spans="1:22" s="10" customFormat="1" ht="87" customHeight="1">
      <c r="A1589" s="4">
        <v>1376</v>
      </c>
      <c r="B1589" s="19" t="s">
        <v>74</v>
      </c>
      <c r="C1589" s="18" t="s">
        <v>75</v>
      </c>
      <c r="D1589" s="29" t="s">
        <v>74</v>
      </c>
      <c r="E1589" s="4" t="s">
        <v>28</v>
      </c>
      <c r="F1589" s="3">
        <f t="shared" si="123"/>
        <v>4</v>
      </c>
      <c r="G1589" s="1" t="s">
        <v>16</v>
      </c>
      <c r="H1589" s="3" t="s">
        <v>34</v>
      </c>
      <c r="I1589" s="13"/>
      <c r="J1589" s="13">
        <v>4</v>
      </c>
      <c r="K1589" s="5">
        <v>372321.43</v>
      </c>
      <c r="L1589" s="6">
        <f t="shared" si="124"/>
        <v>1489285.72</v>
      </c>
      <c r="M1589" s="4" t="s">
        <v>49</v>
      </c>
      <c r="N1589" s="1" t="s">
        <v>23</v>
      </c>
      <c r="O1589" s="1"/>
      <c r="P1589" s="32"/>
      <c r="Q1589" s="32"/>
      <c r="R1589" s="32" t="s">
        <v>382</v>
      </c>
      <c r="S1589" s="4">
        <v>30</v>
      </c>
      <c r="T1589" s="32"/>
      <c r="U1589" s="32"/>
      <c r="V1589" s="32"/>
    </row>
    <row r="1590" spans="1:22" s="10" customFormat="1" ht="87" customHeight="1">
      <c r="A1590" s="4">
        <v>1377</v>
      </c>
      <c r="B1590" s="19" t="s">
        <v>47</v>
      </c>
      <c r="C1590" s="18" t="s">
        <v>48</v>
      </c>
      <c r="D1590" s="29" t="s">
        <v>47</v>
      </c>
      <c r="E1590" s="4" t="s">
        <v>28</v>
      </c>
      <c r="F1590" s="3">
        <f t="shared" si="123"/>
        <v>3</v>
      </c>
      <c r="G1590" s="1" t="s">
        <v>16</v>
      </c>
      <c r="H1590" s="3" t="s">
        <v>34</v>
      </c>
      <c r="I1590" s="13"/>
      <c r="J1590" s="13">
        <v>3</v>
      </c>
      <c r="K1590" s="5">
        <v>334821.43</v>
      </c>
      <c r="L1590" s="6">
        <f t="shared" si="124"/>
        <v>1004464.29</v>
      </c>
      <c r="M1590" s="4" t="s">
        <v>49</v>
      </c>
      <c r="N1590" s="1" t="s">
        <v>23</v>
      </c>
      <c r="O1590" s="1"/>
      <c r="P1590" s="32"/>
      <c r="Q1590" s="32"/>
      <c r="R1590" s="32" t="s">
        <v>382</v>
      </c>
      <c r="S1590" s="4">
        <v>31</v>
      </c>
      <c r="T1590" s="32"/>
      <c r="U1590" s="32"/>
      <c r="V1590" s="32"/>
    </row>
    <row r="1591" spans="1:22" s="10" customFormat="1" ht="87" customHeight="1">
      <c r="A1591" s="4">
        <v>1378</v>
      </c>
      <c r="B1591" s="19" t="s">
        <v>54</v>
      </c>
      <c r="C1591" s="18" t="s">
        <v>55</v>
      </c>
      <c r="D1591" s="29" t="s">
        <v>54</v>
      </c>
      <c r="E1591" s="4" t="s">
        <v>28</v>
      </c>
      <c r="F1591" s="3">
        <f t="shared" si="123"/>
        <v>5</v>
      </c>
      <c r="G1591" s="1" t="s">
        <v>16</v>
      </c>
      <c r="H1591" s="3" t="s">
        <v>34</v>
      </c>
      <c r="I1591" s="13"/>
      <c r="J1591" s="13">
        <v>5</v>
      </c>
      <c r="K1591" s="5">
        <v>390178.57</v>
      </c>
      <c r="L1591" s="6">
        <f t="shared" si="124"/>
        <v>1950892.85</v>
      </c>
      <c r="M1591" s="4" t="s">
        <v>49</v>
      </c>
      <c r="N1591" s="1" t="s">
        <v>23</v>
      </c>
      <c r="O1591" s="1"/>
      <c r="P1591" s="32"/>
      <c r="Q1591" s="32"/>
      <c r="R1591" s="32" t="s">
        <v>382</v>
      </c>
      <c r="S1591" s="4">
        <v>32</v>
      </c>
      <c r="T1591" s="32"/>
      <c r="U1591" s="32"/>
      <c r="V1591" s="32"/>
    </row>
    <row r="1592" spans="1:22" s="10" customFormat="1" ht="87" customHeight="1">
      <c r="A1592" s="4">
        <v>1379</v>
      </c>
      <c r="B1592" s="19" t="s">
        <v>92</v>
      </c>
      <c r="C1592" s="18" t="s">
        <v>93</v>
      </c>
      <c r="D1592" s="29" t="s">
        <v>92</v>
      </c>
      <c r="E1592" s="4" t="s">
        <v>28</v>
      </c>
      <c r="F1592" s="3">
        <f t="shared" si="123"/>
        <v>20</v>
      </c>
      <c r="G1592" s="1" t="s">
        <v>16</v>
      </c>
      <c r="H1592" s="3" t="s">
        <v>34</v>
      </c>
      <c r="I1592" s="13">
        <v>20</v>
      </c>
      <c r="J1592" s="13"/>
      <c r="K1592" s="5">
        <v>372321.43</v>
      </c>
      <c r="L1592" s="6">
        <f t="shared" si="124"/>
        <v>7446428.5999999996</v>
      </c>
      <c r="M1592" s="4" t="s">
        <v>49</v>
      </c>
      <c r="N1592" s="1" t="s">
        <v>23</v>
      </c>
      <c r="O1592" s="1"/>
      <c r="P1592" s="32"/>
      <c r="Q1592" s="32"/>
      <c r="R1592" s="32" t="s">
        <v>382</v>
      </c>
      <c r="S1592" s="4">
        <v>33</v>
      </c>
      <c r="T1592" s="32"/>
      <c r="U1592" s="32"/>
      <c r="V1592" s="32"/>
    </row>
    <row r="1593" spans="1:22" s="10" customFormat="1" ht="51" customHeight="1">
      <c r="A1593" s="4">
        <v>1380</v>
      </c>
      <c r="B1593" s="5" t="s">
        <v>1742</v>
      </c>
      <c r="C1593" s="4" t="s">
        <v>1743</v>
      </c>
      <c r="D1593" s="2" t="s">
        <v>1742</v>
      </c>
      <c r="E1593" s="18" t="s">
        <v>28</v>
      </c>
      <c r="F1593" s="3">
        <f t="shared" si="123"/>
        <v>25</v>
      </c>
      <c r="G1593" s="1" t="s">
        <v>16</v>
      </c>
      <c r="H1593" s="3" t="s">
        <v>34</v>
      </c>
      <c r="I1593" s="13">
        <v>5</v>
      </c>
      <c r="J1593" s="5">
        <v>20</v>
      </c>
      <c r="K1593" s="13">
        <v>749.99999999999989</v>
      </c>
      <c r="L1593" s="6">
        <f t="shared" si="124"/>
        <v>18749.999999999996</v>
      </c>
      <c r="M1593" s="4" t="s">
        <v>22</v>
      </c>
      <c r="N1593" s="1" t="s">
        <v>1429</v>
      </c>
      <c r="O1593" s="1"/>
      <c r="R1593" s="10" t="s">
        <v>2118</v>
      </c>
      <c r="S1593" s="4">
        <v>237</v>
      </c>
    </row>
    <row r="1594" spans="1:22" s="10" customFormat="1" ht="51" customHeight="1">
      <c r="A1594" s="4">
        <v>1381</v>
      </c>
      <c r="B1594" s="5" t="s">
        <v>2249</v>
      </c>
      <c r="C1594" s="4" t="s">
        <v>2250</v>
      </c>
      <c r="D1594" s="29" t="s">
        <v>2249</v>
      </c>
      <c r="E1594" s="18" t="s">
        <v>875</v>
      </c>
      <c r="F1594" s="3">
        <f t="shared" si="123"/>
        <v>23</v>
      </c>
      <c r="G1594" s="1" t="s">
        <v>16</v>
      </c>
      <c r="H1594" s="3" t="s">
        <v>34</v>
      </c>
      <c r="I1594" s="3">
        <v>23</v>
      </c>
      <c r="J1594" s="3"/>
      <c r="K1594" s="6">
        <v>107.14</v>
      </c>
      <c r="L1594" s="6">
        <f t="shared" si="124"/>
        <v>2464.2199999999998</v>
      </c>
      <c r="M1594" s="4" t="s">
        <v>119</v>
      </c>
      <c r="N1594" s="1" t="s">
        <v>2134</v>
      </c>
      <c r="O1594" s="1"/>
      <c r="R1594" s="10" t="s">
        <v>3712</v>
      </c>
      <c r="S1594" s="4">
        <v>500</v>
      </c>
    </row>
    <row r="1595" spans="1:22" s="10" customFormat="1" ht="51" customHeight="1">
      <c r="A1595" s="4">
        <v>1382</v>
      </c>
      <c r="B1595" s="5" t="s">
        <v>2271</v>
      </c>
      <c r="C1595" s="4" t="s">
        <v>2272</v>
      </c>
      <c r="D1595" s="29" t="s">
        <v>2271</v>
      </c>
      <c r="E1595" s="18" t="s">
        <v>28</v>
      </c>
      <c r="F1595" s="3">
        <f t="shared" si="123"/>
        <v>562</v>
      </c>
      <c r="G1595" s="1" t="s">
        <v>16</v>
      </c>
      <c r="H1595" s="3" t="s">
        <v>34</v>
      </c>
      <c r="I1595" s="3">
        <v>52</v>
      </c>
      <c r="J1595" s="3">
        <v>510</v>
      </c>
      <c r="K1595" s="6">
        <v>116.38</v>
      </c>
      <c r="L1595" s="6">
        <f t="shared" si="124"/>
        <v>65405.56</v>
      </c>
      <c r="M1595" s="4" t="s">
        <v>119</v>
      </c>
      <c r="N1595" s="1" t="s">
        <v>2134</v>
      </c>
      <c r="O1595" s="1"/>
      <c r="R1595" s="10" t="s">
        <v>3712</v>
      </c>
      <c r="S1595" s="4">
        <v>501</v>
      </c>
    </row>
    <row r="1596" spans="1:22" s="10" customFormat="1" ht="51" customHeight="1">
      <c r="A1596" s="4">
        <v>1383</v>
      </c>
      <c r="B1596" s="5" t="s">
        <v>2171</v>
      </c>
      <c r="C1596" s="4" t="s">
        <v>2172</v>
      </c>
      <c r="D1596" s="29" t="s">
        <v>2171</v>
      </c>
      <c r="E1596" s="18" t="s">
        <v>28</v>
      </c>
      <c r="F1596" s="3">
        <f t="shared" si="123"/>
        <v>577</v>
      </c>
      <c r="G1596" s="1" t="s">
        <v>16</v>
      </c>
      <c r="H1596" s="3" t="s">
        <v>34</v>
      </c>
      <c r="I1596" s="3">
        <v>147</v>
      </c>
      <c r="J1596" s="3">
        <v>430</v>
      </c>
      <c r="K1596" s="6">
        <v>72.19</v>
      </c>
      <c r="L1596" s="6">
        <f t="shared" si="124"/>
        <v>41653.629999999997</v>
      </c>
      <c r="M1596" s="4" t="s">
        <v>119</v>
      </c>
      <c r="N1596" s="1" t="s">
        <v>2134</v>
      </c>
      <c r="O1596" s="1"/>
      <c r="R1596" s="10" t="s">
        <v>3712</v>
      </c>
      <c r="S1596" s="4">
        <v>502</v>
      </c>
    </row>
    <row r="1597" spans="1:22" s="10" customFormat="1" ht="51" customHeight="1">
      <c r="A1597" s="4">
        <v>1384</v>
      </c>
      <c r="B1597" s="5" t="s">
        <v>2173</v>
      </c>
      <c r="C1597" s="4" t="s">
        <v>2174</v>
      </c>
      <c r="D1597" s="29" t="s">
        <v>2173</v>
      </c>
      <c r="E1597" s="18" t="s">
        <v>28</v>
      </c>
      <c r="F1597" s="3">
        <f t="shared" si="123"/>
        <v>511</v>
      </c>
      <c r="G1597" s="1" t="s">
        <v>16</v>
      </c>
      <c r="H1597" s="3" t="s">
        <v>34</v>
      </c>
      <c r="I1597" s="3">
        <v>79</v>
      </c>
      <c r="J1597" s="3">
        <v>432</v>
      </c>
      <c r="K1597" s="6">
        <v>92.81</v>
      </c>
      <c r="L1597" s="6">
        <f t="shared" si="124"/>
        <v>47425.91</v>
      </c>
      <c r="M1597" s="4" t="s">
        <v>119</v>
      </c>
      <c r="N1597" s="1" t="s">
        <v>2134</v>
      </c>
      <c r="O1597" s="1"/>
      <c r="R1597" s="10" t="s">
        <v>3712</v>
      </c>
      <c r="S1597" s="4">
        <v>503</v>
      </c>
    </row>
    <row r="1598" spans="1:22" s="10" customFormat="1" ht="51" customHeight="1">
      <c r="A1598" s="4">
        <v>1385</v>
      </c>
      <c r="B1598" s="5" t="s">
        <v>2215</v>
      </c>
      <c r="C1598" s="4" t="s">
        <v>2216</v>
      </c>
      <c r="D1598" s="29" t="s">
        <v>2215</v>
      </c>
      <c r="E1598" s="18" t="s">
        <v>28</v>
      </c>
      <c r="F1598" s="3">
        <f t="shared" si="123"/>
        <v>154</v>
      </c>
      <c r="G1598" s="1" t="s">
        <v>16</v>
      </c>
      <c r="H1598" s="3" t="s">
        <v>34</v>
      </c>
      <c r="I1598" s="3">
        <v>47</v>
      </c>
      <c r="J1598" s="3">
        <v>107</v>
      </c>
      <c r="K1598" s="6">
        <v>116.07</v>
      </c>
      <c r="L1598" s="6">
        <f t="shared" si="124"/>
        <v>17874.78</v>
      </c>
      <c r="M1598" s="4" t="s">
        <v>119</v>
      </c>
      <c r="N1598" s="1" t="s">
        <v>2134</v>
      </c>
      <c r="O1598" s="1"/>
      <c r="R1598" s="10" t="s">
        <v>3712</v>
      </c>
      <c r="S1598" s="4">
        <v>504</v>
      </c>
    </row>
    <row r="1599" spans="1:22" s="10" customFormat="1" ht="51" customHeight="1">
      <c r="A1599" s="4">
        <v>1386</v>
      </c>
      <c r="B1599" s="5" t="s">
        <v>2199</v>
      </c>
      <c r="C1599" s="4" t="s">
        <v>2200</v>
      </c>
      <c r="D1599" s="29" t="s">
        <v>2199</v>
      </c>
      <c r="E1599" s="18" t="s">
        <v>28</v>
      </c>
      <c r="F1599" s="3">
        <f t="shared" si="123"/>
        <v>683</v>
      </c>
      <c r="G1599" s="1" t="s">
        <v>16</v>
      </c>
      <c r="H1599" s="3" t="s">
        <v>34</v>
      </c>
      <c r="I1599" s="3">
        <v>107</v>
      </c>
      <c r="J1599" s="3">
        <v>576</v>
      </c>
      <c r="K1599" s="6">
        <v>355.36</v>
      </c>
      <c r="L1599" s="6">
        <f t="shared" si="124"/>
        <v>242710.88</v>
      </c>
      <c r="M1599" s="4" t="s">
        <v>119</v>
      </c>
      <c r="N1599" s="1" t="s">
        <v>2134</v>
      </c>
      <c r="O1599" s="1"/>
      <c r="R1599" s="10" t="s">
        <v>3712</v>
      </c>
      <c r="S1599" s="4">
        <v>505</v>
      </c>
    </row>
    <row r="1600" spans="1:22" s="10" customFormat="1" ht="51" customHeight="1">
      <c r="A1600" s="4">
        <v>1387</v>
      </c>
      <c r="B1600" s="5" t="s">
        <v>2243</v>
      </c>
      <c r="C1600" s="4" t="s">
        <v>2244</v>
      </c>
      <c r="D1600" s="29" t="s">
        <v>2243</v>
      </c>
      <c r="E1600" s="18" t="s">
        <v>28</v>
      </c>
      <c r="F1600" s="3">
        <f t="shared" si="123"/>
        <v>44</v>
      </c>
      <c r="G1600" s="1" t="s">
        <v>16</v>
      </c>
      <c r="H1600" s="3" t="s">
        <v>34</v>
      </c>
      <c r="I1600" s="3">
        <v>44</v>
      </c>
      <c r="J1600" s="3"/>
      <c r="K1600" s="6">
        <v>312.5</v>
      </c>
      <c r="L1600" s="6">
        <f t="shared" si="124"/>
        <v>13750</v>
      </c>
      <c r="M1600" s="4" t="s">
        <v>119</v>
      </c>
      <c r="N1600" s="1" t="s">
        <v>2134</v>
      </c>
      <c r="O1600" s="1"/>
      <c r="R1600" s="10" t="s">
        <v>3712</v>
      </c>
      <c r="S1600" s="4">
        <v>506</v>
      </c>
    </row>
    <row r="1601" spans="1:22" s="10" customFormat="1" ht="51" customHeight="1">
      <c r="A1601" s="4">
        <v>1388</v>
      </c>
      <c r="B1601" s="5" t="s">
        <v>2297</v>
      </c>
      <c r="C1601" s="4" t="s">
        <v>2298</v>
      </c>
      <c r="D1601" s="29" t="s">
        <v>2297</v>
      </c>
      <c r="E1601" s="18" t="s">
        <v>28</v>
      </c>
      <c r="F1601" s="3">
        <f t="shared" si="123"/>
        <v>36</v>
      </c>
      <c r="G1601" s="1" t="s">
        <v>16</v>
      </c>
      <c r="H1601" s="3" t="s">
        <v>34</v>
      </c>
      <c r="I1601" s="3">
        <v>36</v>
      </c>
      <c r="J1601" s="3"/>
      <c r="K1601" s="6">
        <v>942.86</v>
      </c>
      <c r="L1601" s="6">
        <f t="shared" si="124"/>
        <v>33942.959999999999</v>
      </c>
      <c r="M1601" s="4" t="s">
        <v>119</v>
      </c>
      <c r="N1601" s="1" t="s">
        <v>2134</v>
      </c>
      <c r="O1601" s="1"/>
      <c r="R1601" s="10" t="s">
        <v>3712</v>
      </c>
      <c r="S1601" s="4">
        <v>507</v>
      </c>
    </row>
    <row r="1602" spans="1:22" s="10" customFormat="1" ht="51" customHeight="1">
      <c r="A1602" s="4">
        <v>1389</v>
      </c>
      <c r="B1602" s="5" t="s">
        <v>2330</v>
      </c>
      <c r="C1602" s="4" t="s">
        <v>2331</v>
      </c>
      <c r="D1602" s="29" t="s">
        <v>2330</v>
      </c>
      <c r="E1602" s="18" t="s">
        <v>875</v>
      </c>
      <c r="F1602" s="3">
        <f t="shared" si="123"/>
        <v>14</v>
      </c>
      <c r="G1602" s="1" t="s">
        <v>16</v>
      </c>
      <c r="H1602" s="3" t="s">
        <v>34</v>
      </c>
      <c r="I1602" s="3"/>
      <c r="J1602" s="3">
        <v>14</v>
      </c>
      <c r="K1602" s="6">
        <v>98.21</v>
      </c>
      <c r="L1602" s="6">
        <f t="shared" si="124"/>
        <v>1374.9399999999998</v>
      </c>
      <c r="M1602" s="4" t="s">
        <v>119</v>
      </c>
      <c r="N1602" s="1" t="s">
        <v>2134</v>
      </c>
      <c r="O1602" s="1"/>
      <c r="R1602" s="10" t="s">
        <v>3712</v>
      </c>
      <c r="S1602" s="4">
        <v>508</v>
      </c>
    </row>
    <row r="1603" spans="1:22" s="10" customFormat="1" ht="51" customHeight="1">
      <c r="A1603" s="4">
        <v>1390</v>
      </c>
      <c r="B1603" s="5" t="s">
        <v>2287</v>
      </c>
      <c r="C1603" s="4" t="s">
        <v>2288</v>
      </c>
      <c r="D1603" s="29" t="s">
        <v>2287</v>
      </c>
      <c r="E1603" s="18" t="s">
        <v>875</v>
      </c>
      <c r="F1603" s="3">
        <f t="shared" si="123"/>
        <v>65</v>
      </c>
      <c r="G1603" s="1" t="s">
        <v>16</v>
      </c>
      <c r="H1603" s="3" t="s">
        <v>34</v>
      </c>
      <c r="I1603" s="3">
        <v>65</v>
      </c>
      <c r="J1603" s="3"/>
      <c r="K1603" s="6">
        <v>161.61000000000001</v>
      </c>
      <c r="L1603" s="6">
        <f t="shared" si="124"/>
        <v>10504.650000000001</v>
      </c>
      <c r="M1603" s="4" t="s">
        <v>119</v>
      </c>
      <c r="N1603" s="1" t="s">
        <v>2134</v>
      </c>
      <c r="O1603" s="1"/>
      <c r="R1603" s="10" t="s">
        <v>3712</v>
      </c>
      <c r="S1603" s="4">
        <v>509</v>
      </c>
    </row>
    <row r="1604" spans="1:22" s="10" customFormat="1" ht="51" customHeight="1">
      <c r="A1604" s="4">
        <v>1391</v>
      </c>
      <c r="B1604" s="5" t="s">
        <v>2316</v>
      </c>
      <c r="C1604" s="4" t="s">
        <v>2317</v>
      </c>
      <c r="D1604" s="29" t="s">
        <v>2316</v>
      </c>
      <c r="E1604" s="18" t="s">
        <v>875</v>
      </c>
      <c r="F1604" s="3">
        <f t="shared" si="123"/>
        <v>104</v>
      </c>
      <c r="G1604" s="1" t="s">
        <v>16</v>
      </c>
      <c r="H1604" s="3" t="s">
        <v>34</v>
      </c>
      <c r="I1604" s="3"/>
      <c r="J1604" s="3">
        <v>104</v>
      </c>
      <c r="K1604" s="6">
        <v>154.69</v>
      </c>
      <c r="L1604" s="6">
        <f t="shared" si="124"/>
        <v>16087.76</v>
      </c>
      <c r="M1604" s="4" t="s">
        <v>119</v>
      </c>
      <c r="N1604" s="1" t="s">
        <v>2134</v>
      </c>
      <c r="O1604" s="1"/>
      <c r="R1604" s="10" t="s">
        <v>3712</v>
      </c>
      <c r="S1604" s="4">
        <v>510</v>
      </c>
    </row>
    <row r="1605" spans="1:22" s="10" customFormat="1" ht="51" customHeight="1">
      <c r="A1605" s="4">
        <v>1392</v>
      </c>
      <c r="B1605" s="5" t="s">
        <v>2289</v>
      </c>
      <c r="C1605" s="4" t="s">
        <v>2290</v>
      </c>
      <c r="D1605" s="29" t="s">
        <v>2289</v>
      </c>
      <c r="E1605" s="18" t="s">
        <v>875</v>
      </c>
      <c r="F1605" s="3">
        <f t="shared" si="123"/>
        <v>10</v>
      </c>
      <c r="G1605" s="1" t="s">
        <v>16</v>
      </c>
      <c r="H1605" s="3" t="s">
        <v>34</v>
      </c>
      <c r="I1605" s="3"/>
      <c r="J1605" s="3">
        <v>10</v>
      </c>
      <c r="K1605" s="6">
        <v>543.62</v>
      </c>
      <c r="L1605" s="6">
        <f t="shared" si="124"/>
        <v>5436.2</v>
      </c>
      <c r="M1605" s="4" t="s">
        <v>119</v>
      </c>
      <c r="N1605" s="1" t="s">
        <v>2134</v>
      </c>
      <c r="O1605" s="1"/>
      <c r="R1605" s="10" t="s">
        <v>3712</v>
      </c>
      <c r="S1605" s="4">
        <v>511</v>
      </c>
    </row>
    <row r="1606" spans="1:22" s="10" customFormat="1" ht="51" customHeight="1">
      <c r="A1606" s="4">
        <v>1393</v>
      </c>
      <c r="B1606" s="5" t="s">
        <v>2291</v>
      </c>
      <c r="C1606" s="4" t="s">
        <v>2292</v>
      </c>
      <c r="D1606" s="29" t="s">
        <v>2291</v>
      </c>
      <c r="E1606" s="18" t="s">
        <v>875</v>
      </c>
      <c r="F1606" s="3">
        <f t="shared" si="123"/>
        <v>50</v>
      </c>
      <c r="G1606" s="1" t="s">
        <v>16</v>
      </c>
      <c r="H1606" s="3" t="s">
        <v>34</v>
      </c>
      <c r="I1606" s="3">
        <v>30</v>
      </c>
      <c r="J1606" s="3">
        <v>20</v>
      </c>
      <c r="K1606" s="6">
        <v>695.54</v>
      </c>
      <c r="L1606" s="6">
        <f t="shared" si="124"/>
        <v>34777</v>
      </c>
      <c r="M1606" s="4" t="s">
        <v>119</v>
      </c>
      <c r="N1606" s="1" t="s">
        <v>2134</v>
      </c>
      <c r="O1606" s="1"/>
      <c r="R1606" s="10" t="s">
        <v>3712</v>
      </c>
      <c r="S1606" s="4">
        <v>512</v>
      </c>
    </row>
    <row r="1607" spans="1:22" s="10" customFormat="1" ht="51" customHeight="1">
      <c r="A1607" s="4">
        <v>1394</v>
      </c>
      <c r="B1607" s="5" t="s">
        <v>1674</v>
      </c>
      <c r="C1607" s="4" t="s">
        <v>1675</v>
      </c>
      <c r="D1607" s="2" t="s">
        <v>1674</v>
      </c>
      <c r="E1607" s="18" t="s">
        <v>28</v>
      </c>
      <c r="F1607" s="3">
        <f t="shared" si="123"/>
        <v>57</v>
      </c>
      <c r="G1607" s="1" t="s">
        <v>16</v>
      </c>
      <c r="H1607" s="3" t="s">
        <v>34</v>
      </c>
      <c r="I1607" s="13">
        <v>41</v>
      </c>
      <c r="J1607" s="5">
        <v>16</v>
      </c>
      <c r="K1607" s="13">
        <v>4348.2142857142853</v>
      </c>
      <c r="L1607" s="6">
        <f t="shared" si="124"/>
        <v>247848.21428571426</v>
      </c>
      <c r="M1607" s="4" t="s">
        <v>22</v>
      </c>
      <c r="N1607" s="1" t="s">
        <v>1429</v>
      </c>
      <c r="O1607" s="1"/>
      <c r="R1607" s="10" t="s">
        <v>2118</v>
      </c>
      <c r="S1607" s="4">
        <v>238</v>
      </c>
    </row>
    <row r="1608" spans="1:22" s="10" customFormat="1" ht="51" customHeight="1">
      <c r="A1608" s="4">
        <v>1395</v>
      </c>
      <c r="B1608" s="5" t="s">
        <v>1758</v>
      </c>
      <c r="C1608" s="4" t="s">
        <v>1759</v>
      </c>
      <c r="D1608" s="2" t="s">
        <v>1758</v>
      </c>
      <c r="E1608" s="18" t="s">
        <v>28</v>
      </c>
      <c r="F1608" s="3">
        <f t="shared" si="123"/>
        <v>117</v>
      </c>
      <c r="G1608" s="1" t="s">
        <v>16</v>
      </c>
      <c r="H1608" s="3" t="s">
        <v>34</v>
      </c>
      <c r="I1608" s="13">
        <v>101</v>
      </c>
      <c r="J1608" s="5">
        <v>16</v>
      </c>
      <c r="K1608" s="13">
        <v>1741.0714285714284</v>
      </c>
      <c r="L1608" s="6">
        <f t="shared" si="124"/>
        <v>203705.35714285713</v>
      </c>
      <c r="M1608" s="4" t="s">
        <v>22</v>
      </c>
      <c r="N1608" s="1" t="s">
        <v>1429</v>
      </c>
      <c r="O1608" s="1"/>
      <c r="R1608" s="10" t="s">
        <v>2118</v>
      </c>
      <c r="S1608" s="4">
        <v>239</v>
      </c>
    </row>
    <row r="1609" spans="1:22" s="10" customFormat="1" ht="51" customHeight="1">
      <c r="A1609" s="4">
        <v>1396</v>
      </c>
      <c r="B1609" s="5" t="s">
        <v>1847</v>
      </c>
      <c r="C1609" s="4" t="s">
        <v>1848</v>
      </c>
      <c r="D1609" s="2" t="s">
        <v>1847</v>
      </c>
      <c r="E1609" s="18" t="s">
        <v>280</v>
      </c>
      <c r="F1609" s="3">
        <f t="shared" si="123"/>
        <v>41</v>
      </c>
      <c r="G1609" s="1" t="s">
        <v>16</v>
      </c>
      <c r="H1609" s="3" t="s">
        <v>34</v>
      </c>
      <c r="I1609" s="13">
        <v>41</v>
      </c>
      <c r="J1609" s="5"/>
      <c r="K1609" s="13">
        <v>1741.0714285714284</v>
      </c>
      <c r="L1609" s="6">
        <f t="shared" si="124"/>
        <v>71383.928571428565</v>
      </c>
      <c r="M1609" s="4" t="s">
        <v>22</v>
      </c>
      <c r="N1609" s="1" t="s">
        <v>1429</v>
      </c>
      <c r="O1609" s="1"/>
      <c r="R1609" s="10" t="s">
        <v>2118</v>
      </c>
      <c r="S1609" s="4">
        <v>240</v>
      </c>
    </row>
    <row r="1610" spans="1:22" s="10" customFormat="1" ht="51" customHeight="1">
      <c r="A1610" s="4">
        <v>1397</v>
      </c>
      <c r="B1610" s="19"/>
      <c r="C1610" s="18" t="s">
        <v>1019</v>
      </c>
      <c r="D1610" s="2" t="s">
        <v>1020</v>
      </c>
      <c r="E1610" s="4" t="s">
        <v>838</v>
      </c>
      <c r="F1610" s="3">
        <f t="shared" si="123"/>
        <v>8729515</v>
      </c>
      <c r="G1610" s="1" t="s">
        <v>16</v>
      </c>
      <c r="H1610" s="5" t="s">
        <v>21</v>
      </c>
      <c r="I1610" s="5">
        <v>8729515</v>
      </c>
      <c r="J1610" s="5"/>
      <c r="K1610" s="5">
        <v>14.29</v>
      </c>
      <c r="L1610" s="6">
        <f t="shared" si="124"/>
        <v>124744769.34999999</v>
      </c>
      <c r="M1610" s="4"/>
      <c r="N1610" s="1" t="s">
        <v>1022</v>
      </c>
      <c r="O1610" s="1"/>
      <c r="P1610" s="32"/>
      <c r="Q1610" s="32"/>
      <c r="R1610" s="32" t="s">
        <v>2022</v>
      </c>
      <c r="S1610" s="4">
        <v>99</v>
      </c>
      <c r="T1610" s="32"/>
      <c r="U1610" s="32"/>
      <c r="V1610" s="32"/>
    </row>
    <row r="1611" spans="1:22" s="10" customFormat="1" ht="51" customHeight="1">
      <c r="A1611" s="4">
        <v>1398</v>
      </c>
      <c r="B1611" s="19"/>
      <c r="C1611" s="18" t="s">
        <v>1019</v>
      </c>
      <c r="D1611" s="2" t="s">
        <v>1021</v>
      </c>
      <c r="E1611" s="4" t="s">
        <v>838</v>
      </c>
      <c r="F1611" s="3">
        <f t="shared" si="123"/>
        <v>6468253</v>
      </c>
      <c r="G1611" s="1" t="s">
        <v>16</v>
      </c>
      <c r="H1611" s="5" t="s">
        <v>21</v>
      </c>
      <c r="I1611" s="5"/>
      <c r="J1611" s="5">
        <v>6468253</v>
      </c>
      <c r="K1611" s="5">
        <v>13.4</v>
      </c>
      <c r="L1611" s="6">
        <f t="shared" si="124"/>
        <v>86674590.200000003</v>
      </c>
      <c r="M1611" s="4"/>
      <c r="N1611" s="1" t="s">
        <v>1022</v>
      </c>
      <c r="O1611" s="1"/>
      <c r="P1611" s="32"/>
      <c r="Q1611" s="32"/>
      <c r="R1611" s="32" t="s">
        <v>2022</v>
      </c>
      <c r="S1611" s="4">
        <v>100</v>
      </c>
      <c r="T1611" s="32"/>
      <c r="U1611" s="32"/>
      <c r="V1611" s="32"/>
    </row>
    <row r="1612" spans="1:22" s="10" customFormat="1" ht="51" customHeight="1">
      <c r="A1612" s="4">
        <v>1399</v>
      </c>
      <c r="B1612" s="19" t="s">
        <v>192</v>
      </c>
      <c r="C1612" s="18" t="s">
        <v>193</v>
      </c>
      <c r="D1612" s="29" t="s">
        <v>192</v>
      </c>
      <c r="E1612" s="4" t="s">
        <v>28</v>
      </c>
      <c r="F1612" s="3">
        <f t="shared" ref="F1612:F1643" si="125">I1612+J1612</f>
        <v>2</v>
      </c>
      <c r="G1612" s="1" t="s">
        <v>16</v>
      </c>
      <c r="H1612" s="3" t="s">
        <v>34</v>
      </c>
      <c r="I1612" s="5"/>
      <c r="J1612" s="5">
        <v>2</v>
      </c>
      <c r="K1612" s="5">
        <v>14285.71</v>
      </c>
      <c r="L1612" s="6">
        <f t="shared" ref="L1612:L1643" si="126">F1612*K1612</f>
        <v>28571.42</v>
      </c>
      <c r="M1612" s="4" t="s">
        <v>119</v>
      </c>
      <c r="N1612" s="1" t="s">
        <v>141</v>
      </c>
      <c r="O1612" s="1"/>
      <c r="P1612" s="32"/>
      <c r="Q1612" s="32"/>
      <c r="R1612" s="32" t="s">
        <v>1432</v>
      </c>
      <c r="S1612" s="4">
        <v>16</v>
      </c>
      <c r="T1612" s="32"/>
      <c r="U1612" s="32"/>
      <c r="V1612" s="32"/>
    </row>
    <row r="1613" spans="1:22" s="10" customFormat="1" ht="51" customHeight="1">
      <c r="A1613" s="4">
        <v>1400</v>
      </c>
      <c r="B1613" s="5" t="s">
        <v>2506</v>
      </c>
      <c r="C1613" s="4" t="s">
        <v>2507</v>
      </c>
      <c r="D1613" s="29" t="s">
        <v>2506</v>
      </c>
      <c r="E1613" s="18" t="s">
        <v>1385</v>
      </c>
      <c r="F1613" s="3">
        <f t="shared" si="125"/>
        <v>60</v>
      </c>
      <c r="G1613" s="1" t="s">
        <v>16</v>
      </c>
      <c r="H1613" s="3" t="s">
        <v>34</v>
      </c>
      <c r="I1613" s="3"/>
      <c r="J1613" s="3">
        <v>60</v>
      </c>
      <c r="K1613" s="6">
        <v>1785.7142857142856</v>
      </c>
      <c r="L1613" s="6">
        <f t="shared" si="126"/>
        <v>107142.85714285713</v>
      </c>
      <c r="M1613" s="4" t="s">
        <v>119</v>
      </c>
      <c r="N1613" s="1" t="s">
        <v>2134</v>
      </c>
      <c r="O1613" s="1"/>
      <c r="R1613" s="10" t="s">
        <v>3712</v>
      </c>
      <c r="S1613" s="4">
        <v>513</v>
      </c>
    </row>
    <row r="1614" spans="1:22" s="10" customFormat="1" ht="51" customHeight="1">
      <c r="A1614" s="4">
        <v>1401</v>
      </c>
      <c r="B1614" s="43"/>
      <c r="C1614" s="1" t="s">
        <v>119</v>
      </c>
      <c r="D1614" s="2" t="s">
        <v>1288</v>
      </c>
      <c r="E1614" s="4" t="s">
        <v>28</v>
      </c>
      <c r="F1614" s="3">
        <f t="shared" si="125"/>
        <v>54</v>
      </c>
      <c r="G1614" s="1" t="s">
        <v>16</v>
      </c>
      <c r="H1614" s="3" t="s">
        <v>34</v>
      </c>
      <c r="I1614" s="13">
        <v>54</v>
      </c>
      <c r="J1614" s="13"/>
      <c r="K1614" s="13">
        <v>3800.7127600000008</v>
      </c>
      <c r="L1614" s="6">
        <f t="shared" si="126"/>
        <v>205238.48904000004</v>
      </c>
      <c r="M1614" s="4"/>
      <c r="N1614" s="4"/>
      <c r="O1614" s="1"/>
      <c r="P1614" s="32"/>
      <c r="Q1614" s="32"/>
      <c r="R1614" s="32" t="s">
        <v>2019</v>
      </c>
      <c r="S1614" s="4">
        <v>145</v>
      </c>
      <c r="T1614" s="32"/>
      <c r="U1614" s="32"/>
      <c r="V1614" s="32"/>
    </row>
    <row r="1615" spans="1:22" s="10" customFormat="1" ht="51" customHeight="1">
      <c r="A1615" s="4">
        <v>1402</v>
      </c>
      <c r="B1615" s="43"/>
      <c r="C1615" s="1" t="s">
        <v>119</v>
      </c>
      <c r="D1615" s="2" t="s">
        <v>1286</v>
      </c>
      <c r="E1615" s="4" t="s">
        <v>28</v>
      </c>
      <c r="F1615" s="3">
        <f t="shared" si="125"/>
        <v>18</v>
      </c>
      <c r="G1615" s="1" t="s">
        <v>16</v>
      </c>
      <c r="H1615" s="3" t="s">
        <v>34</v>
      </c>
      <c r="I1615" s="13">
        <v>18</v>
      </c>
      <c r="J1615" s="13"/>
      <c r="K1615" s="13">
        <v>3388</v>
      </c>
      <c r="L1615" s="6">
        <f t="shared" si="126"/>
        <v>60984</v>
      </c>
      <c r="M1615" s="4"/>
      <c r="N1615" s="4"/>
      <c r="O1615" s="1"/>
      <c r="P1615" s="32"/>
      <c r="Q1615" s="32"/>
      <c r="R1615" s="32" t="s">
        <v>2019</v>
      </c>
      <c r="S1615" s="4">
        <v>146</v>
      </c>
      <c r="T1615" s="32"/>
      <c r="U1615" s="32"/>
      <c r="V1615" s="32"/>
    </row>
    <row r="1616" spans="1:22" s="10" customFormat="1" ht="51" customHeight="1">
      <c r="A1616" s="4">
        <v>1403</v>
      </c>
      <c r="B1616" s="43"/>
      <c r="C1616" s="1" t="s">
        <v>119</v>
      </c>
      <c r="D1616" s="2" t="s">
        <v>1287</v>
      </c>
      <c r="E1616" s="18" t="s">
        <v>28</v>
      </c>
      <c r="F1616" s="3">
        <f t="shared" si="125"/>
        <v>19</v>
      </c>
      <c r="G1616" s="1" t="s">
        <v>16</v>
      </c>
      <c r="H1616" s="3" t="s">
        <v>34</v>
      </c>
      <c r="I1616" s="13">
        <v>13</v>
      </c>
      <c r="J1616" s="13">
        <v>6</v>
      </c>
      <c r="K1616" s="13">
        <v>11858</v>
      </c>
      <c r="L1616" s="6">
        <f t="shared" si="126"/>
        <v>225302</v>
      </c>
      <c r="M1616" s="18"/>
      <c r="N1616" s="14"/>
      <c r="O1616" s="1"/>
      <c r="P1616" s="32"/>
      <c r="Q1616" s="32"/>
      <c r="R1616" s="32" t="s">
        <v>2019</v>
      </c>
      <c r="S1616" s="4">
        <v>147</v>
      </c>
      <c r="T1616" s="32"/>
      <c r="U1616" s="32"/>
      <c r="V1616" s="32"/>
    </row>
    <row r="1617" spans="1:22" s="10" customFormat="1" ht="51" customHeight="1">
      <c r="A1617" s="4">
        <v>1404</v>
      </c>
      <c r="B1617" s="5" t="s">
        <v>1730</v>
      </c>
      <c r="C1617" s="4" t="s">
        <v>1731</v>
      </c>
      <c r="D1617" s="2" t="s">
        <v>1730</v>
      </c>
      <c r="E1617" s="18" t="s">
        <v>28</v>
      </c>
      <c r="F1617" s="3">
        <f t="shared" si="125"/>
        <v>20</v>
      </c>
      <c r="G1617" s="1" t="s">
        <v>16</v>
      </c>
      <c r="H1617" s="3" t="s">
        <v>34</v>
      </c>
      <c r="I1617" s="13">
        <v>20</v>
      </c>
      <c r="J1617" s="5"/>
      <c r="K1617" s="13">
        <v>508.92857142857139</v>
      </c>
      <c r="L1617" s="6">
        <f t="shared" si="126"/>
        <v>10178.571428571428</v>
      </c>
      <c r="M1617" s="4" t="s">
        <v>22</v>
      </c>
      <c r="N1617" s="1" t="s">
        <v>1429</v>
      </c>
      <c r="O1617" s="1"/>
      <c r="R1617" s="10" t="s">
        <v>2118</v>
      </c>
      <c r="S1617" s="4">
        <v>241</v>
      </c>
    </row>
    <row r="1618" spans="1:22" s="10" customFormat="1" ht="51" customHeight="1">
      <c r="A1618" s="4">
        <v>1405</v>
      </c>
      <c r="B1618" s="43"/>
      <c r="C1618" s="1" t="s">
        <v>119</v>
      </c>
      <c r="D1618" s="2" t="s">
        <v>1289</v>
      </c>
      <c r="E1618" s="18" t="s">
        <v>28</v>
      </c>
      <c r="F1618" s="3">
        <f t="shared" si="125"/>
        <v>2</v>
      </c>
      <c r="G1618" s="1" t="s">
        <v>16</v>
      </c>
      <c r="H1618" s="3" t="s">
        <v>34</v>
      </c>
      <c r="I1618" s="13">
        <v>2</v>
      </c>
      <c r="J1618" s="13"/>
      <c r="K1618" s="13">
        <v>13631.800000000001</v>
      </c>
      <c r="L1618" s="6">
        <f t="shared" si="126"/>
        <v>27263.600000000002</v>
      </c>
      <c r="M1618" s="18"/>
      <c r="N1618" s="14"/>
      <c r="O1618" s="1"/>
      <c r="P1618" s="32"/>
      <c r="Q1618" s="32"/>
      <c r="R1618" s="32" t="s">
        <v>2019</v>
      </c>
      <c r="S1618" s="4">
        <v>148</v>
      </c>
      <c r="T1618" s="32"/>
      <c r="U1618" s="32"/>
      <c r="V1618" s="32"/>
    </row>
    <row r="1619" spans="1:22" s="10" customFormat="1" ht="51" customHeight="1">
      <c r="A1619" s="4">
        <v>1406</v>
      </c>
      <c r="B1619" s="5" t="s">
        <v>1865</v>
      </c>
      <c r="C1619" s="4" t="s">
        <v>1866</v>
      </c>
      <c r="D1619" s="2" t="s">
        <v>1865</v>
      </c>
      <c r="E1619" s="18" t="s">
        <v>28</v>
      </c>
      <c r="F1619" s="3">
        <f t="shared" si="125"/>
        <v>264</v>
      </c>
      <c r="G1619" s="1" t="s">
        <v>16</v>
      </c>
      <c r="H1619" s="3" t="s">
        <v>34</v>
      </c>
      <c r="I1619" s="13">
        <v>94</v>
      </c>
      <c r="J1619" s="5">
        <v>170</v>
      </c>
      <c r="K1619" s="13">
        <v>324.99999999999994</v>
      </c>
      <c r="L1619" s="6">
        <f t="shared" si="126"/>
        <v>85799.999999999985</v>
      </c>
      <c r="M1619" s="4" t="s">
        <v>22</v>
      </c>
      <c r="N1619" s="1" t="s">
        <v>1429</v>
      </c>
      <c r="O1619" s="1"/>
      <c r="R1619" s="10" t="s">
        <v>2118</v>
      </c>
      <c r="S1619" s="4">
        <v>242</v>
      </c>
    </row>
    <row r="1620" spans="1:22" s="10" customFormat="1" ht="51" customHeight="1">
      <c r="A1620" s="4">
        <v>1407</v>
      </c>
      <c r="B1620" s="5" t="s">
        <v>1863</v>
      </c>
      <c r="C1620" s="4" t="s">
        <v>1864</v>
      </c>
      <c r="D1620" s="2" t="s">
        <v>1863</v>
      </c>
      <c r="E1620" s="18" t="s">
        <v>28</v>
      </c>
      <c r="F1620" s="3">
        <f t="shared" si="125"/>
        <v>185</v>
      </c>
      <c r="G1620" s="1" t="s">
        <v>16</v>
      </c>
      <c r="H1620" s="3" t="s">
        <v>34</v>
      </c>
      <c r="I1620" s="13">
        <v>153</v>
      </c>
      <c r="J1620" s="5">
        <v>32</v>
      </c>
      <c r="K1620" s="13">
        <v>464.28571428571422</v>
      </c>
      <c r="L1620" s="6">
        <f t="shared" si="126"/>
        <v>85892.85714285713</v>
      </c>
      <c r="M1620" s="4" t="s">
        <v>22</v>
      </c>
      <c r="N1620" s="1" t="s">
        <v>1429</v>
      </c>
      <c r="O1620" s="1"/>
      <c r="R1620" s="10" t="s">
        <v>2118</v>
      </c>
      <c r="S1620" s="4">
        <v>243</v>
      </c>
    </row>
    <row r="1621" spans="1:22" s="10" customFormat="1" ht="51" customHeight="1">
      <c r="A1621" s="4">
        <v>1408</v>
      </c>
      <c r="B1621" s="5" t="s">
        <v>2555</v>
      </c>
      <c r="C1621" s="4" t="s">
        <v>2556</v>
      </c>
      <c r="D1621" s="29" t="s">
        <v>2555</v>
      </c>
      <c r="E1621" s="18" t="s">
        <v>28</v>
      </c>
      <c r="F1621" s="3">
        <f t="shared" si="125"/>
        <v>2</v>
      </c>
      <c r="G1621" s="1" t="s">
        <v>16</v>
      </c>
      <c r="H1621" s="3" t="s">
        <v>34</v>
      </c>
      <c r="I1621" s="3">
        <v>2</v>
      </c>
      <c r="J1621" s="3"/>
      <c r="K1621" s="6">
        <v>1875633.6</v>
      </c>
      <c r="L1621" s="6">
        <f t="shared" si="126"/>
        <v>3751267.2</v>
      </c>
      <c r="M1621" s="4" t="s">
        <v>22</v>
      </c>
      <c r="N1621" s="21"/>
      <c r="O1621" s="1" t="s">
        <v>225</v>
      </c>
      <c r="R1621" s="10" t="s">
        <v>3712</v>
      </c>
      <c r="S1621" s="4">
        <v>514</v>
      </c>
    </row>
    <row r="1622" spans="1:22" s="10" customFormat="1" ht="51" customHeight="1">
      <c r="A1622" s="4">
        <v>1409</v>
      </c>
      <c r="B1622" s="43" t="s">
        <v>1337</v>
      </c>
      <c r="C1622" s="1" t="s">
        <v>1338</v>
      </c>
      <c r="D1622" s="2" t="s">
        <v>1337</v>
      </c>
      <c r="E1622" s="4" t="s">
        <v>28</v>
      </c>
      <c r="F1622" s="3">
        <f t="shared" si="125"/>
        <v>12</v>
      </c>
      <c r="G1622" s="1" t="s">
        <v>16</v>
      </c>
      <c r="H1622" s="3" t="s">
        <v>34</v>
      </c>
      <c r="I1622" s="13">
        <v>12</v>
      </c>
      <c r="J1622" s="13"/>
      <c r="K1622" s="13">
        <v>13214.26</v>
      </c>
      <c r="L1622" s="6">
        <f t="shared" si="126"/>
        <v>158571.12</v>
      </c>
      <c r="M1622" s="4" t="s">
        <v>119</v>
      </c>
      <c r="N1622" s="1" t="s">
        <v>209</v>
      </c>
      <c r="O1622" s="1"/>
      <c r="Q1622" s="32"/>
      <c r="R1622" s="32" t="s">
        <v>3706</v>
      </c>
      <c r="S1622" s="4">
        <v>9</v>
      </c>
      <c r="T1622" s="32"/>
      <c r="U1622" s="32"/>
      <c r="V1622" s="32"/>
    </row>
    <row r="1623" spans="1:22" s="10" customFormat="1" ht="51" customHeight="1">
      <c r="A1623" s="4">
        <v>1410</v>
      </c>
      <c r="B1623" s="5" t="s">
        <v>1716</v>
      </c>
      <c r="C1623" s="4" t="s">
        <v>1717</v>
      </c>
      <c r="D1623" s="2" t="s">
        <v>1716</v>
      </c>
      <c r="E1623" s="18" t="s">
        <v>1718</v>
      </c>
      <c r="F1623" s="3">
        <f t="shared" si="125"/>
        <v>100</v>
      </c>
      <c r="G1623" s="1" t="s">
        <v>16</v>
      </c>
      <c r="H1623" s="3" t="s">
        <v>34</v>
      </c>
      <c r="I1623" s="13">
        <v>100</v>
      </c>
      <c r="J1623" s="5"/>
      <c r="K1623" s="13">
        <v>3392.8571428571427</v>
      </c>
      <c r="L1623" s="6">
        <f t="shared" si="126"/>
        <v>339285.71428571426</v>
      </c>
      <c r="M1623" s="4" t="s">
        <v>22</v>
      </c>
      <c r="N1623" s="1" t="s">
        <v>1429</v>
      </c>
      <c r="O1623" s="1"/>
      <c r="R1623" s="10" t="s">
        <v>2118</v>
      </c>
      <c r="S1623" s="4">
        <v>244</v>
      </c>
    </row>
    <row r="1624" spans="1:22" s="10" customFormat="1" ht="51" customHeight="1">
      <c r="A1624" s="4">
        <v>1411</v>
      </c>
      <c r="B1624" s="43"/>
      <c r="C1624" s="1" t="s">
        <v>119</v>
      </c>
      <c r="D1624" s="2" t="s">
        <v>1229</v>
      </c>
      <c r="E1624" s="18" t="s">
        <v>28</v>
      </c>
      <c r="F1624" s="3">
        <f t="shared" si="125"/>
        <v>2</v>
      </c>
      <c r="G1624" s="1" t="s">
        <v>16</v>
      </c>
      <c r="H1624" s="3" t="s">
        <v>34</v>
      </c>
      <c r="I1624" s="13">
        <v>2</v>
      </c>
      <c r="J1624" s="13"/>
      <c r="K1624" s="13">
        <v>36500</v>
      </c>
      <c r="L1624" s="6">
        <f t="shared" si="126"/>
        <v>73000</v>
      </c>
      <c r="M1624" s="18"/>
      <c r="N1624" s="14"/>
      <c r="O1624" s="1"/>
      <c r="P1624" s="32"/>
      <c r="Q1624" s="32"/>
      <c r="R1624" s="32" t="s">
        <v>2019</v>
      </c>
      <c r="S1624" s="4">
        <v>149</v>
      </c>
      <c r="T1624" s="32"/>
      <c r="U1624" s="32"/>
      <c r="V1624" s="32"/>
    </row>
    <row r="1625" spans="1:22" s="10" customFormat="1" ht="51" customHeight="1">
      <c r="A1625" s="4">
        <v>1412</v>
      </c>
      <c r="B1625" s="43"/>
      <c r="C1625" s="1" t="s">
        <v>119</v>
      </c>
      <c r="D1625" s="2" t="s">
        <v>1233</v>
      </c>
      <c r="E1625" s="18" t="s">
        <v>28</v>
      </c>
      <c r="F1625" s="3">
        <f t="shared" si="125"/>
        <v>3</v>
      </c>
      <c r="G1625" s="1" t="s">
        <v>16</v>
      </c>
      <c r="H1625" s="3" t="s">
        <v>34</v>
      </c>
      <c r="I1625" s="13">
        <v>3</v>
      </c>
      <c r="J1625" s="13"/>
      <c r="K1625" s="13">
        <v>26657.14</v>
      </c>
      <c r="L1625" s="6">
        <f t="shared" si="126"/>
        <v>79971.42</v>
      </c>
      <c r="M1625" s="18"/>
      <c r="N1625" s="14"/>
      <c r="O1625" s="1"/>
      <c r="P1625" s="32"/>
      <c r="Q1625" s="32"/>
      <c r="R1625" s="32" t="s">
        <v>2019</v>
      </c>
      <c r="S1625" s="4">
        <v>150</v>
      </c>
      <c r="T1625" s="32"/>
      <c r="U1625" s="32"/>
      <c r="V1625" s="32"/>
    </row>
    <row r="1626" spans="1:22" s="10" customFormat="1" ht="51" customHeight="1">
      <c r="A1626" s="4">
        <v>1413</v>
      </c>
      <c r="B1626" s="43"/>
      <c r="C1626" s="1" t="s">
        <v>119</v>
      </c>
      <c r="D1626" s="2" t="s">
        <v>1230</v>
      </c>
      <c r="E1626" s="4" t="s">
        <v>28</v>
      </c>
      <c r="F1626" s="3">
        <f t="shared" si="125"/>
        <v>1</v>
      </c>
      <c r="G1626" s="1" t="s">
        <v>16</v>
      </c>
      <c r="H1626" s="3" t="s">
        <v>34</v>
      </c>
      <c r="I1626" s="13"/>
      <c r="J1626" s="13">
        <v>1</v>
      </c>
      <c r="K1626" s="13">
        <v>26071.43</v>
      </c>
      <c r="L1626" s="6">
        <f t="shared" si="126"/>
        <v>26071.43</v>
      </c>
      <c r="M1626" s="4"/>
      <c r="N1626" s="4"/>
      <c r="O1626" s="1"/>
      <c r="P1626" s="32"/>
      <c r="Q1626" s="32"/>
      <c r="R1626" s="32" t="s">
        <v>2019</v>
      </c>
      <c r="S1626" s="4">
        <v>151</v>
      </c>
      <c r="T1626" s="32"/>
      <c r="U1626" s="32"/>
      <c r="V1626" s="32"/>
    </row>
    <row r="1627" spans="1:22" s="10" customFormat="1" ht="51" customHeight="1">
      <c r="A1627" s="4">
        <v>1414</v>
      </c>
      <c r="B1627" s="43"/>
      <c r="C1627" s="1" t="s">
        <v>119</v>
      </c>
      <c r="D1627" s="2" t="s">
        <v>1228</v>
      </c>
      <c r="E1627" s="4" t="s">
        <v>28</v>
      </c>
      <c r="F1627" s="3">
        <f t="shared" si="125"/>
        <v>1</v>
      </c>
      <c r="G1627" s="1" t="s">
        <v>16</v>
      </c>
      <c r="H1627" s="3" t="s">
        <v>34</v>
      </c>
      <c r="I1627" s="13"/>
      <c r="J1627" s="13">
        <v>1</v>
      </c>
      <c r="K1627" s="13">
        <v>25851.43</v>
      </c>
      <c r="L1627" s="6">
        <f t="shared" si="126"/>
        <v>25851.43</v>
      </c>
      <c r="M1627" s="4"/>
      <c r="N1627" s="4"/>
      <c r="O1627" s="1"/>
      <c r="P1627" s="32"/>
      <c r="Q1627" s="32"/>
      <c r="R1627" s="32" t="s">
        <v>2019</v>
      </c>
      <c r="S1627" s="4">
        <v>152</v>
      </c>
      <c r="T1627" s="32"/>
      <c r="U1627" s="32"/>
      <c r="V1627" s="32"/>
    </row>
    <row r="1628" spans="1:22" s="10" customFormat="1" ht="51" customHeight="1">
      <c r="A1628" s="4">
        <v>1415</v>
      </c>
      <c r="B1628" s="43"/>
      <c r="C1628" s="1" t="s">
        <v>119</v>
      </c>
      <c r="D1628" s="2" t="s">
        <v>1226</v>
      </c>
      <c r="E1628" s="4" t="s">
        <v>28</v>
      </c>
      <c r="F1628" s="3">
        <f t="shared" si="125"/>
        <v>3</v>
      </c>
      <c r="G1628" s="1" t="s">
        <v>16</v>
      </c>
      <c r="H1628" s="3" t="s">
        <v>34</v>
      </c>
      <c r="I1628" s="13">
        <v>2</v>
      </c>
      <c r="J1628" s="13">
        <v>1</v>
      </c>
      <c r="K1628" s="13">
        <v>20532.14</v>
      </c>
      <c r="L1628" s="6">
        <f t="shared" si="126"/>
        <v>61596.42</v>
      </c>
      <c r="M1628" s="4"/>
      <c r="N1628" s="4"/>
      <c r="O1628" s="1"/>
      <c r="P1628" s="32"/>
      <c r="Q1628" s="32"/>
      <c r="R1628" s="32" t="s">
        <v>2019</v>
      </c>
      <c r="S1628" s="4">
        <v>153</v>
      </c>
      <c r="T1628" s="32"/>
      <c r="U1628" s="32"/>
      <c r="V1628" s="32"/>
    </row>
    <row r="1629" spans="1:22" s="10" customFormat="1" ht="51" customHeight="1">
      <c r="A1629" s="4">
        <v>1416</v>
      </c>
      <c r="B1629" s="43"/>
      <c r="C1629" s="1" t="s">
        <v>119</v>
      </c>
      <c r="D1629" s="2" t="s">
        <v>1227</v>
      </c>
      <c r="E1629" s="18" t="s">
        <v>28</v>
      </c>
      <c r="F1629" s="3">
        <f t="shared" si="125"/>
        <v>3</v>
      </c>
      <c r="G1629" s="1" t="s">
        <v>16</v>
      </c>
      <c r="H1629" s="3" t="s">
        <v>34</v>
      </c>
      <c r="I1629" s="13">
        <v>2</v>
      </c>
      <c r="J1629" s="13">
        <v>1</v>
      </c>
      <c r="K1629" s="13">
        <v>25851.43</v>
      </c>
      <c r="L1629" s="6">
        <f t="shared" si="126"/>
        <v>77554.290000000008</v>
      </c>
      <c r="M1629" s="18"/>
      <c r="N1629" s="14"/>
      <c r="O1629" s="1"/>
      <c r="P1629" s="32"/>
      <c r="Q1629" s="32"/>
      <c r="R1629" s="32" t="s">
        <v>2019</v>
      </c>
      <c r="S1629" s="4">
        <v>154</v>
      </c>
      <c r="T1629" s="32"/>
      <c r="U1629" s="32"/>
      <c r="V1629" s="32"/>
    </row>
    <row r="1630" spans="1:22" s="10" customFormat="1" ht="51" customHeight="1">
      <c r="A1630" s="4">
        <v>1417</v>
      </c>
      <c r="B1630" s="43"/>
      <c r="C1630" s="1" t="s">
        <v>119</v>
      </c>
      <c r="D1630" s="2" t="s">
        <v>1237</v>
      </c>
      <c r="E1630" s="18" t="s">
        <v>28</v>
      </c>
      <c r="F1630" s="3">
        <f t="shared" si="125"/>
        <v>1</v>
      </c>
      <c r="G1630" s="1" t="s">
        <v>16</v>
      </c>
      <c r="H1630" s="3" t="s">
        <v>34</v>
      </c>
      <c r="I1630" s="13">
        <v>1</v>
      </c>
      <c r="J1630" s="13"/>
      <c r="K1630" s="13">
        <v>69000</v>
      </c>
      <c r="L1630" s="6">
        <f t="shared" si="126"/>
        <v>69000</v>
      </c>
      <c r="M1630" s="18"/>
      <c r="N1630" s="14"/>
      <c r="O1630" s="1"/>
      <c r="P1630" s="32"/>
      <c r="Q1630" s="32"/>
      <c r="R1630" s="32" t="s">
        <v>2019</v>
      </c>
      <c r="S1630" s="4">
        <v>155</v>
      </c>
      <c r="T1630" s="32"/>
      <c r="U1630" s="32"/>
      <c r="V1630" s="32"/>
    </row>
    <row r="1631" spans="1:22" s="10" customFormat="1" ht="51" customHeight="1">
      <c r="A1631" s="4">
        <v>1418</v>
      </c>
      <c r="B1631" s="5" t="s">
        <v>2406</v>
      </c>
      <c r="C1631" s="4" t="s">
        <v>2407</v>
      </c>
      <c r="D1631" s="29" t="s">
        <v>2406</v>
      </c>
      <c r="E1631" s="18" t="s">
        <v>28</v>
      </c>
      <c r="F1631" s="3">
        <f t="shared" si="125"/>
        <v>12</v>
      </c>
      <c r="G1631" s="1" t="s">
        <v>16</v>
      </c>
      <c r="H1631" s="3" t="s">
        <v>34</v>
      </c>
      <c r="I1631" s="3"/>
      <c r="J1631" s="3">
        <v>12</v>
      </c>
      <c r="K1631" s="6">
        <v>1134.3800000000001</v>
      </c>
      <c r="L1631" s="6">
        <f t="shared" si="126"/>
        <v>13612.560000000001</v>
      </c>
      <c r="M1631" s="4" t="s">
        <v>119</v>
      </c>
      <c r="N1631" s="21"/>
      <c r="O1631" s="1" t="s">
        <v>2134</v>
      </c>
      <c r="R1631" s="10" t="s">
        <v>3712</v>
      </c>
      <c r="S1631" s="4">
        <v>515</v>
      </c>
    </row>
    <row r="1632" spans="1:22" s="10" customFormat="1" ht="51" customHeight="1">
      <c r="A1632" s="4">
        <v>1419</v>
      </c>
      <c r="B1632" s="5" t="s">
        <v>2247</v>
      </c>
      <c r="C1632" s="4" t="s">
        <v>2248</v>
      </c>
      <c r="D1632" s="29" t="s">
        <v>2247</v>
      </c>
      <c r="E1632" s="18" t="s">
        <v>28</v>
      </c>
      <c r="F1632" s="3">
        <f t="shared" si="125"/>
        <v>7</v>
      </c>
      <c r="G1632" s="1" t="s">
        <v>16</v>
      </c>
      <c r="H1632" s="3" t="s">
        <v>34</v>
      </c>
      <c r="I1632" s="3"/>
      <c r="J1632" s="3">
        <v>7</v>
      </c>
      <c r="K1632" s="6">
        <v>11632.14</v>
      </c>
      <c r="L1632" s="6">
        <f t="shared" si="126"/>
        <v>81424.98</v>
      </c>
      <c r="M1632" s="4" t="s">
        <v>119</v>
      </c>
      <c r="N1632" s="21"/>
      <c r="O1632" s="1" t="s">
        <v>2134</v>
      </c>
      <c r="R1632" s="10" t="s">
        <v>3712</v>
      </c>
      <c r="S1632" s="4">
        <v>516</v>
      </c>
    </row>
    <row r="1633" spans="1:22" s="10" customFormat="1" ht="51" customHeight="1">
      <c r="A1633" s="4">
        <v>1420</v>
      </c>
      <c r="B1633" s="5" t="s">
        <v>2233</v>
      </c>
      <c r="C1633" s="4" t="s">
        <v>2234</v>
      </c>
      <c r="D1633" s="29" t="s">
        <v>2233</v>
      </c>
      <c r="E1633" s="18" t="s">
        <v>28</v>
      </c>
      <c r="F1633" s="3">
        <f t="shared" si="125"/>
        <v>17</v>
      </c>
      <c r="G1633" s="1" t="s">
        <v>16</v>
      </c>
      <c r="H1633" s="3" t="s">
        <v>34</v>
      </c>
      <c r="I1633" s="3">
        <v>17</v>
      </c>
      <c r="J1633" s="3"/>
      <c r="K1633" s="6">
        <v>770.54</v>
      </c>
      <c r="L1633" s="6">
        <f t="shared" si="126"/>
        <v>13099.18</v>
      </c>
      <c r="M1633" s="4" t="s">
        <v>119</v>
      </c>
      <c r="N1633" s="21"/>
      <c r="O1633" s="1" t="s">
        <v>2134</v>
      </c>
      <c r="R1633" s="10" t="s">
        <v>3712</v>
      </c>
      <c r="S1633" s="4">
        <v>517</v>
      </c>
    </row>
    <row r="1634" spans="1:22" s="10" customFormat="1" ht="51" customHeight="1">
      <c r="A1634" s="4">
        <v>1421</v>
      </c>
      <c r="B1634" s="5" t="s">
        <v>2175</v>
      </c>
      <c r="C1634" s="4" t="s">
        <v>2176</v>
      </c>
      <c r="D1634" s="29" t="s">
        <v>2175</v>
      </c>
      <c r="E1634" s="18" t="s">
        <v>28</v>
      </c>
      <c r="F1634" s="3">
        <f t="shared" si="125"/>
        <v>34</v>
      </c>
      <c r="G1634" s="1" t="s">
        <v>16</v>
      </c>
      <c r="H1634" s="3" t="s">
        <v>34</v>
      </c>
      <c r="I1634" s="3">
        <v>34</v>
      </c>
      <c r="J1634" s="3"/>
      <c r="K1634" s="6">
        <v>1134.3800000000001</v>
      </c>
      <c r="L1634" s="6">
        <f t="shared" si="126"/>
        <v>38568.920000000006</v>
      </c>
      <c r="M1634" s="4" t="s">
        <v>119</v>
      </c>
      <c r="N1634" s="21"/>
      <c r="O1634" s="1" t="s">
        <v>2134</v>
      </c>
      <c r="R1634" s="10" t="s">
        <v>3712</v>
      </c>
      <c r="S1634" s="4">
        <v>518</v>
      </c>
    </row>
    <row r="1635" spans="1:22" s="10" customFormat="1" ht="51" customHeight="1">
      <c r="A1635" s="4">
        <v>1422</v>
      </c>
      <c r="B1635" s="5" t="s">
        <v>2299</v>
      </c>
      <c r="C1635" s="4" t="s">
        <v>2300</v>
      </c>
      <c r="D1635" s="29" t="s">
        <v>2299</v>
      </c>
      <c r="E1635" s="18" t="s">
        <v>28</v>
      </c>
      <c r="F1635" s="3">
        <f t="shared" si="125"/>
        <v>67</v>
      </c>
      <c r="G1635" s="1" t="s">
        <v>16</v>
      </c>
      <c r="H1635" s="3" t="s">
        <v>34</v>
      </c>
      <c r="I1635" s="3">
        <v>27</v>
      </c>
      <c r="J1635" s="3">
        <v>40</v>
      </c>
      <c r="K1635" s="6">
        <v>1589.29</v>
      </c>
      <c r="L1635" s="6">
        <f t="shared" si="126"/>
        <v>106482.43</v>
      </c>
      <c r="M1635" s="4" t="s">
        <v>119</v>
      </c>
      <c r="N1635" s="21"/>
      <c r="O1635" s="1" t="s">
        <v>2134</v>
      </c>
      <c r="R1635" s="10" t="s">
        <v>3712</v>
      </c>
      <c r="S1635" s="4">
        <v>519</v>
      </c>
    </row>
    <row r="1636" spans="1:22" s="10" customFormat="1" ht="51" customHeight="1">
      <c r="A1636" s="4">
        <v>1423</v>
      </c>
      <c r="B1636" s="5" t="s">
        <v>2195</v>
      </c>
      <c r="C1636" s="4" t="s">
        <v>2196</v>
      </c>
      <c r="D1636" s="29" t="s">
        <v>2195</v>
      </c>
      <c r="E1636" s="18" t="s">
        <v>28</v>
      </c>
      <c r="F1636" s="3">
        <f t="shared" si="125"/>
        <v>100</v>
      </c>
      <c r="G1636" s="1" t="s">
        <v>16</v>
      </c>
      <c r="H1636" s="3" t="s">
        <v>34</v>
      </c>
      <c r="I1636" s="3">
        <v>100</v>
      </c>
      <c r="J1636" s="3"/>
      <c r="K1636" s="6">
        <v>59.82</v>
      </c>
      <c r="L1636" s="6">
        <f t="shared" si="126"/>
        <v>5982</v>
      </c>
      <c r="M1636" s="4" t="s">
        <v>119</v>
      </c>
      <c r="N1636" s="21"/>
      <c r="O1636" s="1" t="s">
        <v>2134</v>
      </c>
      <c r="R1636" s="10" t="s">
        <v>3712</v>
      </c>
      <c r="S1636" s="4">
        <v>520</v>
      </c>
    </row>
    <row r="1637" spans="1:22" s="10" customFormat="1" ht="51" customHeight="1">
      <c r="A1637" s="4">
        <v>1424</v>
      </c>
      <c r="B1637" s="5" t="s">
        <v>2177</v>
      </c>
      <c r="C1637" s="4" t="s">
        <v>2178</v>
      </c>
      <c r="D1637" s="29" t="s">
        <v>2177</v>
      </c>
      <c r="E1637" s="18" t="s">
        <v>28</v>
      </c>
      <c r="F1637" s="3">
        <f t="shared" si="125"/>
        <v>110</v>
      </c>
      <c r="G1637" s="1" t="s">
        <v>16</v>
      </c>
      <c r="H1637" s="3" t="s">
        <v>34</v>
      </c>
      <c r="I1637" s="3">
        <v>110</v>
      </c>
      <c r="J1637" s="3"/>
      <c r="K1637" s="6">
        <v>55.36</v>
      </c>
      <c r="L1637" s="6">
        <f t="shared" si="126"/>
        <v>6089.6</v>
      </c>
      <c r="M1637" s="4" t="s">
        <v>119</v>
      </c>
      <c r="N1637" s="21"/>
      <c r="O1637" s="1" t="s">
        <v>2134</v>
      </c>
      <c r="R1637" s="10" t="s">
        <v>3712</v>
      </c>
      <c r="S1637" s="4">
        <v>521</v>
      </c>
    </row>
    <row r="1638" spans="1:22" s="10" customFormat="1" ht="51" customHeight="1">
      <c r="A1638" s="4">
        <v>1425</v>
      </c>
      <c r="B1638" s="5" t="s">
        <v>2384</v>
      </c>
      <c r="C1638" s="4" t="s">
        <v>2385</v>
      </c>
      <c r="D1638" s="29" t="s">
        <v>2384</v>
      </c>
      <c r="E1638" s="18" t="s">
        <v>28</v>
      </c>
      <c r="F1638" s="3">
        <f t="shared" si="125"/>
        <v>62</v>
      </c>
      <c r="G1638" s="1" t="s">
        <v>16</v>
      </c>
      <c r="H1638" s="3" t="s">
        <v>34</v>
      </c>
      <c r="I1638" s="3"/>
      <c r="J1638" s="3">
        <v>62</v>
      </c>
      <c r="K1638" s="6">
        <v>942.86</v>
      </c>
      <c r="L1638" s="6">
        <f t="shared" si="126"/>
        <v>58457.32</v>
      </c>
      <c r="M1638" s="4" t="s">
        <v>119</v>
      </c>
      <c r="N1638" s="21"/>
      <c r="O1638" s="1" t="s">
        <v>2134</v>
      </c>
      <c r="R1638" s="10" t="s">
        <v>3712</v>
      </c>
      <c r="S1638" s="4">
        <v>522</v>
      </c>
    </row>
    <row r="1639" spans="1:22" s="10" customFormat="1" ht="51" customHeight="1">
      <c r="A1639" s="4">
        <v>1426</v>
      </c>
      <c r="B1639" s="5" t="s">
        <v>2273</v>
      </c>
      <c r="C1639" s="4" t="s">
        <v>2274</v>
      </c>
      <c r="D1639" s="29" t="s">
        <v>2273</v>
      </c>
      <c r="E1639" s="18" t="s">
        <v>875</v>
      </c>
      <c r="F1639" s="3">
        <f t="shared" si="125"/>
        <v>118</v>
      </c>
      <c r="G1639" s="1" t="s">
        <v>16</v>
      </c>
      <c r="H1639" s="3" t="s">
        <v>34</v>
      </c>
      <c r="I1639" s="3"/>
      <c r="J1639" s="3">
        <v>118</v>
      </c>
      <c r="K1639" s="6">
        <v>187.5</v>
      </c>
      <c r="L1639" s="6">
        <f t="shared" si="126"/>
        <v>22125</v>
      </c>
      <c r="M1639" s="4" t="s">
        <v>119</v>
      </c>
      <c r="N1639" s="21"/>
      <c r="O1639" s="1" t="s">
        <v>2134</v>
      </c>
      <c r="R1639" s="10" t="s">
        <v>3712</v>
      </c>
      <c r="S1639" s="4">
        <v>523</v>
      </c>
    </row>
    <row r="1640" spans="1:22" s="10" customFormat="1" ht="51" customHeight="1">
      <c r="A1640" s="4">
        <v>1427</v>
      </c>
      <c r="B1640" s="5" t="s">
        <v>3063</v>
      </c>
      <c r="C1640" s="4" t="s">
        <v>3064</v>
      </c>
      <c r="D1640" s="29" t="s">
        <v>3063</v>
      </c>
      <c r="E1640" s="18" t="s">
        <v>28</v>
      </c>
      <c r="F1640" s="3">
        <f t="shared" si="125"/>
        <v>3</v>
      </c>
      <c r="G1640" s="1" t="s">
        <v>16</v>
      </c>
      <c r="H1640" s="3" t="s">
        <v>34</v>
      </c>
      <c r="I1640" s="3"/>
      <c r="J1640" s="3">
        <v>3</v>
      </c>
      <c r="K1640" s="6">
        <v>41977.25</v>
      </c>
      <c r="L1640" s="6">
        <f t="shared" si="126"/>
        <v>125931.75</v>
      </c>
      <c r="M1640" s="4" t="s">
        <v>22</v>
      </c>
      <c r="N1640" s="21"/>
      <c r="O1640" s="1" t="s">
        <v>1429</v>
      </c>
      <c r="R1640" s="10" t="s">
        <v>3712</v>
      </c>
      <c r="S1640" s="4">
        <v>524</v>
      </c>
    </row>
    <row r="1641" spans="1:22" s="10" customFormat="1" ht="51" customHeight="1">
      <c r="A1641" s="4">
        <v>1428</v>
      </c>
      <c r="B1641" s="43" t="s">
        <v>1419</v>
      </c>
      <c r="C1641" s="1" t="s">
        <v>1420</v>
      </c>
      <c r="D1641" s="2" t="s">
        <v>1419</v>
      </c>
      <c r="E1641" s="4" t="s">
        <v>28</v>
      </c>
      <c r="F1641" s="3">
        <f t="shared" si="125"/>
        <v>4</v>
      </c>
      <c r="G1641" s="1" t="s">
        <v>16</v>
      </c>
      <c r="H1641" s="3" t="s">
        <v>34</v>
      </c>
      <c r="I1641" s="13">
        <v>2</v>
      </c>
      <c r="J1641" s="13">
        <v>2</v>
      </c>
      <c r="K1641" s="13">
        <v>427678.57</v>
      </c>
      <c r="L1641" s="6">
        <f t="shared" si="126"/>
        <v>1710714.28</v>
      </c>
      <c r="M1641" s="4" t="s">
        <v>49</v>
      </c>
      <c r="N1641" s="1" t="s">
        <v>225</v>
      </c>
      <c r="O1641" s="1"/>
      <c r="Q1641" s="32"/>
      <c r="R1641" s="32" t="s">
        <v>3706</v>
      </c>
      <c r="S1641" s="4">
        <v>57</v>
      </c>
      <c r="T1641" s="32"/>
      <c r="U1641" s="32"/>
      <c r="V1641" s="32"/>
    </row>
    <row r="1642" spans="1:22" s="10" customFormat="1" ht="51" customHeight="1">
      <c r="A1642" s="4">
        <v>1429</v>
      </c>
      <c r="B1642" s="43" t="s">
        <v>1421</v>
      </c>
      <c r="C1642" s="1" t="s">
        <v>1422</v>
      </c>
      <c r="D1642" s="2" t="s">
        <v>1421</v>
      </c>
      <c r="E1642" s="4" t="s">
        <v>28</v>
      </c>
      <c r="F1642" s="3">
        <f t="shared" si="125"/>
        <v>2</v>
      </c>
      <c r="G1642" s="1" t="s">
        <v>16</v>
      </c>
      <c r="H1642" s="3" t="s">
        <v>34</v>
      </c>
      <c r="I1642" s="13"/>
      <c r="J1642" s="13">
        <v>2</v>
      </c>
      <c r="K1642" s="13">
        <v>236607.14</v>
      </c>
      <c r="L1642" s="6">
        <f t="shared" si="126"/>
        <v>473214.28</v>
      </c>
      <c r="M1642" s="4" t="s">
        <v>49</v>
      </c>
      <c r="N1642" s="1" t="s">
        <v>225</v>
      </c>
      <c r="O1642" s="1"/>
      <c r="Q1642" s="32"/>
      <c r="R1642" s="32" t="s">
        <v>3706</v>
      </c>
      <c r="S1642" s="4">
        <v>58</v>
      </c>
      <c r="T1642" s="32"/>
      <c r="U1642" s="32"/>
      <c r="V1642" s="32"/>
    </row>
    <row r="1643" spans="1:22" s="10" customFormat="1" ht="51" customHeight="1">
      <c r="A1643" s="4">
        <v>1430</v>
      </c>
      <c r="B1643" s="43" t="s">
        <v>1425</v>
      </c>
      <c r="C1643" s="1" t="s">
        <v>1426</v>
      </c>
      <c r="D1643" s="2" t="s">
        <v>1425</v>
      </c>
      <c r="E1643" s="18" t="s">
        <v>28</v>
      </c>
      <c r="F1643" s="3">
        <f t="shared" si="125"/>
        <v>4</v>
      </c>
      <c r="G1643" s="1" t="s">
        <v>16</v>
      </c>
      <c r="H1643" s="3" t="s">
        <v>34</v>
      </c>
      <c r="I1643" s="13">
        <v>4</v>
      </c>
      <c r="J1643" s="13"/>
      <c r="K1643" s="13">
        <v>1501785.71</v>
      </c>
      <c r="L1643" s="6">
        <f t="shared" si="126"/>
        <v>6007142.8399999999</v>
      </c>
      <c r="M1643" s="18" t="s">
        <v>49</v>
      </c>
      <c r="N1643" s="1" t="s">
        <v>225</v>
      </c>
      <c r="O1643" s="1"/>
      <c r="Q1643" s="32"/>
      <c r="R1643" s="32" t="s">
        <v>3706</v>
      </c>
      <c r="S1643" s="4">
        <v>60</v>
      </c>
      <c r="T1643" s="32"/>
      <c r="U1643" s="32"/>
      <c r="V1643" s="32"/>
    </row>
    <row r="1644" spans="1:22" s="10" customFormat="1" ht="51" customHeight="1">
      <c r="A1644" s="4">
        <v>1431</v>
      </c>
      <c r="B1644" s="19" t="s">
        <v>219</v>
      </c>
      <c r="C1644" s="18" t="s">
        <v>220</v>
      </c>
      <c r="D1644" s="29" t="s">
        <v>219</v>
      </c>
      <c r="E1644" s="4" t="s">
        <v>28</v>
      </c>
      <c r="F1644" s="3">
        <f t="shared" ref="F1644:F1656" si="127">I1644+J1644</f>
        <v>1</v>
      </c>
      <c r="G1644" s="1" t="s">
        <v>16</v>
      </c>
      <c r="H1644" s="3" t="s">
        <v>34</v>
      </c>
      <c r="I1644" s="13">
        <v>1</v>
      </c>
      <c r="J1644" s="13"/>
      <c r="K1644" s="5">
        <v>238901.79</v>
      </c>
      <c r="L1644" s="6">
        <f t="shared" ref="L1644:L1675" si="128">F1644*K1644</f>
        <v>238901.79</v>
      </c>
      <c r="M1644" s="4" t="s">
        <v>29</v>
      </c>
      <c r="N1644" s="4"/>
      <c r="O1644" s="1" t="s">
        <v>141</v>
      </c>
      <c r="P1644" s="32"/>
      <c r="Q1644" s="32"/>
      <c r="R1644" s="32" t="s">
        <v>3701</v>
      </c>
      <c r="S1644" s="4">
        <v>5</v>
      </c>
      <c r="T1644" s="32"/>
      <c r="U1644" s="32"/>
      <c r="V1644" s="32"/>
    </row>
    <row r="1645" spans="1:22" s="10" customFormat="1" ht="51" customHeight="1">
      <c r="A1645" s="4">
        <v>1432</v>
      </c>
      <c r="B1645" s="43" t="s">
        <v>1423</v>
      </c>
      <c r="C1645" s="1" t="s">
        <v>1424</v>
      </c>
      <c r="D1645" s="2" t="s">
        <v>1423</v>
      </c>
      <c r="E1645" s="18" t="s">
        <v>28</v>
      </c>
      <c r="F1645" s="3">
        <f t="shared" si="127"/>
        <v>2</v>
      </c>
      <c r="G1645" s="1" t="s">
        <v>16</v>
      </c>
      <c r="H1645" s="3" t="s">
        <v>34</v>
      </c>
      <c r="I1645" s="13">
        <v>2</v>
      </c>
      <c r="J1645" s="13"/>
      <c r="K1645" s="13">
        <v>500892.85</v>
      </c>
      <c r="L1645" s="6">
        <f t="shared" si="128"/>
        <v>1001785.7</v>
      </c>
      <c r="M1645" s="18" t="s">
        <v>49</v>
      </c>
      <c r="N1645" s="1" t="s">
        <v>225</v>
      </c>
      <c r="O1645" s="1"/>
      <c r="Q1645" s="32"/>
      <c r="R1645" s="32" t="s">
        <v>3706</v>
      </c>
      <c r="S1645" s="4">
        <v>59</v>
      </c>
      <c r="T1645" s="32"/>
      <c r="U1645" s="32"/>
      <c r="V1645" s="32"/>
    </row>
    <row r="1646" spans="1:22" s="10" customFormat="1" ht="51" customHeight="1">
      <c r="A1646" s="4">
        <v>1433</v>
      </c>
      <c r="B1646" s="43" t="s">
        <v>1427</v>
      </c>
      <c r="C1646" s="1" t="s">
        <v>1428</v>
      </c>
      <c r="D1646" s="2" t="s">
        <v>1427</v>
      </c>
      <c r="E1646" s="4" t="s">
        <v>28</v>
      </c>
      <c r="F1646" s="3">
        <f t="shared" si="127"/>
        <v>2</v>
      </c>
      <c r="G1646" s="1" t="s">
        <v>16</v>
      </c>
      <c r="H1646" s="3" t="s">
        <v>34</v>
      </c>
      <c r="I1646" s="13">
        <v>2</v>
      </c>
      <c r="J1646" s="13"/>
      <c r="K1646" s="13">
        <v>719642.85</v>
      </c>
      <c r="L1646" s="6">
        <f t="shared" si="128"/>
        <v>1439285.7</v>
      </c>
      <c r="M1646" s="4" t="s">
        <v>49</v>
      </c>
      <c r="N1646" s="1" t="s">
        <v>225</v>
      </c>
      <c r="O1646" s="1"/>
      <c r="Q1646" s="32"/>
      <c r="R1646" s="32" t="s">
        <v>3706</v>
      </c>
      <c r="S1646" s="4">
        <v>61</v>
      </c>
      <c r="T1646" s="32"/>
      <c r="U1646" s="32"/>
      <c r="V1646" s="32"/>
    </row>
    <row r="1647" spans="1:22" s="10" customFormat="1" ht="51" customHeight="1">
      <c r="A1647" s="4">
        <v>1434</v>
      </c>
      <c r="B1647" s="19" t="s">
        <v>88</v>
      </c>
      <c r="C1647" s="18" t="s">
        <v>89</v>
      </c>
      <c r="D1647" s="29" t="s">
        <v>88</v>
      </c>
      <c r="E1647" s="4" t="s">
        <v>28</v>
      </c>
      <c r="F1647" s="3">
        <f t="shared" si="127"/>
        <v>10</v>
      </c>
      <c r="G1647" s="1" t="s">
        <v>16</v>
      </c>
      <c r="H1647" s="3" t="s">
        <v>34</v>
      </c>
      <c r="I1647" s="13">
        <v>10</v>
      </c>
      <c r="J1647" s="13"/>
      <c r="K1647" s="5">
        <v>49107.14</v>
      </c>
      <c r="L1647" s="6">
        <f t="shared" si="128"/>
        <v>491071.4</v>
      </c>
      <c r="M1647" s="4" t="s">
        <v>49</v>
      </c>
      <c r="N1647" s="4"/>
      <c r="O1647" s="1" t="s">
        <v>23</v>
      </c>
      <c r="P1647" s="32"/>
      <c r="Q1647" s="32"/>
      <c r="R1647" s="32" t="s">
        <v>382</v>
      </c>
      <c r="S1647" s="4">
        <v>34</v>
      </c>
      <c r="T1647" s="32"/>
      <c r="U1647" s="32"/>
      <c r="V1647" s="32"/>
    </row>
    <row r="1648" spans="1:22" s="10" customFormat="1" ht="51" customHeight="1">
      <c r="A1648" s="4">
        <v>1435</v>
      </c>
      <c r="B1648" s="5" t="s">
        <v>1949</v>
      </c>
      <c r="C1648" s="4" t="s">
        <v>1950</v>
      </c>
      <c r="D1648" s="2" t="s">
        <v>1949</v>
      </c>
      <c r="E1648" s="18" t="s">
        <v>28</v>
      </c>
      <c r="F1648" s="3">
        <f t="shared" si="127"/>
        <v>1</v>
      </c>
      <c r="G1648" s="1" t="s">
        <v>16</v>
      </c>
      <c r="H1648" s="3" t="s">
        <v>34</v>
      </c>
      <c r="I1648" s="13"/>
      <c r="J1648" s="5">
        <v>1</v>
      </c>
      <c r="K1648" s="13">
        <v>14999.999999999998</v>
      </c>
      <c r="L1648" s="6">
        <f t="shared" si="128"/>
        <v>14999.999999999998</v>
      </c>
      <c r="M1648" s="4" t="s">
        <v>22</v>
      </c>
      <c r="N1648" s="1" t="s">
        <v>1429</v>
      </c>
      <c r="O1648" s="1"/>
      <c r="R1648" s="10" t="s">
        <v>2118</v>
      </c>
      <c r="S1648" s="4">
        <v>245</v>
      </c>
    </row>
    <row r="1649" spans="1:22" s="10" customFormat="1" ht="51" customHeight="1">
      <c r="A1649" s="4">
        <v>1436</v>
      </c>
      <c r="B1649" s="5" t="s">
        <v>1687</v>
      </c>
      <c r="C1649" s="4" t="s">
        <v>1688</v>
      </c>
      <c r="D1649" s="2" t="s">
        <v>1687</v>
      </c>
      <c r="E1649" s="18" t="s">
        <v>28</v>
      </c>
      <c r="F1649" s="3">
        <f t="shared" si="127"/>
        <v>7</v>
      </c>
      <c r="G1649" s="1" t="s">
        <v>16</v>
      </c>
      <c r="H1649" s="3" t="s">
        <v>34</v>
      </c>
      <c r="I1649" s="13">
        <v>7</v>
      </c>
      <c r="J1649" s="5"/>
      <c r="K1649" s="13">
        <v>24999.999999999996</v>
      </c>
      <c r="L1649" s="6">
        <f t="shared" si="128"/>
        <v>174999.99999999997</v>
      </c>
      <c r="M1649" s="4" t="s">
        <v>22</v>
      </c>
      <c r="N1649" s="1" t="s">
        <v>1429</v>
      </c>
      <c r="O1649" s="1"/>
      <c r="R1649" s="10" t="s">
        <v>2118</v>
      </c>
      <c r="S1649" s="4">
        <v>246</v>
      </c>
    </row>
    <row r="1650" spans="1:22" s="10" customFormat="1" ht="51" customHeight="1">
      <c r="A1650" s="4">
        <v>1437</v>
      </c>
      <c r="B1650" s="5" t="s">
        <v>2482</v>
      </c>
      <c r="C1650" s="4" t="s">
        <v>2483</v>
      </c>
      <c r="D1650" s="29" t="s">
        <v>2482</v>
      </c>
      <c r="E1650" s="18" t="s">
        <v>28</v>
      </c>
      <c r="F1650" s="3">
        <f t="shared" si="127"/>
        <v>17</v>
      </c>
      <c r="G1650" s="1" t="s">
        <v>16</v>
      </c>
      <c r="H1650" s="3" t="s">
        <v>34</v>
      </c>
      <c r="I1650" s="3">
        <v>15</v>
      </c>
      <c r="J1650" s="3">
        <v>2</v>
      </c>
      <c r="K1650" s="6">
        <v>22767.857142857141</v>
      </c>
      <c r="L1650" s="6">
        <f t="shared" si="128"/>
        <v>387053.57142857142</v>
      </c>
      <c r="M1650" s="4" t="s">
        <v>119</v>
      </c>
      <c r="N1650" s="21"/>
      <c r="O1650" s="1" t="s">
        <v>2134</v>
      </c>
      <c r="R1650" s="10" t="s">
        <v>3712</v>
      </c>
      <c r="S1650" s="4">
        <v>525</v>
      </c>
    </row>
    <row r="1651" spans="1:22" s="10" customFormat="1" ht="51" customHeight="1">
      <c r="A1651" s="4">
        <v>1438</v>
      </c>
      <c r="B1651" s="5" t="s">
        <v>2663</v>
      </c>
      <c r="C1651" s="4" t="s">
        <v>2664</v>
      </c>
      <c r="D1651" s="29" t="s">
        <v>2663</v>
      </c>
      <c r="E1651" s="18" t="s">
        <v>28</v>
      </c>
      <c r="F1651" s="3">
        <f t="shared" si="127"/>
        <v>6</v>
      </c>
      <c r="G1651" s="1" t="s">
        <v>16</v>
      </c>
      <c r="H1651" s="3" t="s">
        <v>34</v>
      </c>
      <c r="I1651" s="3">
        <v>2</v>
      </c>
      <c r="J1651" s="3">
        <v>4</v>
      </c>
      <c r="K1651" s="6">
        <v>17528.77</v>
      </c>
      <c r="L1651" s="6">
        <f t="shared" si="128"/>
        <v>105172.62</v>
      </c>
      <c r="M1651" s="4" t="s">
        <v>22</v>
      </c>
      <c r="N1651" s="21"/>
      <c r="O1651" s="1" t="s">
        <v>1429</v>
      </c>
      <c r="R1651" s="10" t="s">
        <v>3712</v>
      </c>
      <c r="S1651" s="4">
        <v>526</v>
      </c>
    </row>
    <row r="1652" spans="1:22" s="10" customFormat="1" ht="51" customHeight="1">
      <c r="A1652" s="4">
        <v>1439</v>
      </c>
      <c r="B1652" s="5" t="s">
        <v>3079</v>
      </c>
      <c r="C1652" s="4" t="s">
        <v>3080</v>
      </c>
      <c r="D1652" s="29" t="s">
        <v>3079</v>
      </c>
      <c r="E1652" s="18" t="s">
        <v>28</v>
      </c>
      <c r="F1652" s="3">
        <f t="shared" si="127"/>
        <v>10</v>
      </c>
      <c r="G1652" s="1" t="s">
        <v>16</v>
      </c>
      <c r="H1652" s="3" t="s">
        <v>34</v>
      </c>
      <c r="I1652" s="3"/>
      <c r="J1652" s="3">
        <v>10</v>
      </c>
      <c r="K1652" s="6">
        <v>5705.4199999999992</v>
      </c>
      <c r="L1652" s="6">
        <f t="shared" si="128"/>
        <v>57054.19999999999</v>
      </c>
      <c r="M1652" s="4" t="s">
        <v>22</v>
      </c>
      <c r="N1652" s="21"/>
      <c r="O1652" s="1" t="s">
        <v>1429</v>
      </c>
      <c r="R1652" s="10" t="s">
        <v>3712</v>
      </c>
      <c r="S1652" s="4">
        <v>527</v>
      </c>
    </row>
    <row r="1653" spans="1:22" s="10" customFormat="1" ht="51" customHeight="1">
      <c r="A1653" s="4">
        <v>1440</v>
      </c>
      <c r="B1653" s="5" t="s">
        <v>2707</v>
      </c>
      <c r="C1653" s="4" t="s">
        <v>2708</v>
      </c>
      <c r="D1653" s="29" t="s">
        <v>2707</v>
      </c>
      <c r="E1653" s="18" t="s">
        <v>28</v>
      </c>
      <c r="F1653" s="3">
        <f t="shared" si="127"/>
        <v>30</v>
      </c>
      <c r="G1653" s="1" t="s">
        <v>16</v>
      </c>
      <c r="H1653" s="3" t="s">
        <v>34</v>
      </c>
      <c r="I1653" s="3">
        <v>15</v>
      </c>
      <c r="J1653" s="3">
        <v>15</v>
      </c>
      <c r="K1653" s="6">
        <v>7640.15</v>
      </c>
      <c r="L1653" s="6">
        <f t="shared" si="128"/>
        <v>229204.5</v>
      </c>
      <c r="M1653" s="4" t="s">
        <v>22</v>
      </c>
      <c r="N1653" s="21"/>
      <c r="O1653" s="1" t="s">
        <v>1429</v>
      </c>
      <c r="R1653" s="10" t="s">
        <v>3712</v>
      </c>
      <c r="S1653" s="4">
        <v>528</v>
      </c>
    </row>
    <row r="1654" spans="1:22" s="10" customFormat="1" ht="51" customHeight="1">
      <c r="A1654" s="4">
        <v>1441</v>
      </c>
      <c r="B1654" s="43"/>
      <c r="C1654" s="1" t="s">
        <v>119</v>
      </c>
      <c r="D1654" s="2" t="s">
        <v>1274</v>
      </c>
      <c r="E1654" s="4" t="s">
        <v>280</v>
      </c>
      <c r="F1654" s="3">
        <f t="shared" si="127"/>
        <v>5</v>
      </c>
      <c r="G1654" s="1" t="s">
        <v>16</v>
      </c>
      <c r="H1654" s="3" t="s">
        <v>34</v>
      </c>
      <c r="I1654" s="13">
        <v>5</v>
      </c>
      <c r="J1654" s="13"/>
      <c r="K1654" s="13">
        <v>51930</v>
      </c>
      <c r="L1654" s="6">
        <f t="shared" si="128"/>
        <v>259650</v>
      </c>
      <c r="M1654" s="4"/>
      <c r="N1654" s="4"/>
      <c r="O1654" s="1"/>
      <c r="P1654" s="32"/>
      <c r="Q1654" s="32"/>
      <c r="R1654" s="32" t="s">
        <v>2019</v>
      </c>
      <c r="S1654" s="4">
        <v>156</v>
      </c>
      <c r="T1654" s="32"/>
      <c r="U1654" s="32"/>
      <c r="V1654" s="32"/>
    </row>
    <row r="1655" spans="1:22" s="10" customFormat="1" ht="51" customHeight="1">
      <c r="A1655" s="4">
        <v>1442</v>
      </c>
      <c r="B1655" s="43"/>
      <c r="C1655" s="1" t="s">
        <v>119</v>
      </c>
      <c r="D1655" s="2" t="s">
        <v>1266</v>
      </c>
      <c r="E1655" s="4" t="s">
        <v>280</v>
      </c>
      <c r="F1655" s="3">
        <f t="shared" si="127"/>
        <v>7</v>
      </c>
      <c r="G1655" s="1" t="s">
        <v>16</v>
      </c>
      <c r="H1655" s="3" t="s">
        <v>34</v>
      </c>
      <c r="I1655" s="13">
        <v>7</v>
      </c>
      <c r="J1655" s="13"/>
      <c r="K1655" s="13">
        <v>51930</v>
      </c>
      <c r="L1655" s="6">
        <f t="shared" si="128"/>
        <v>363510</v>
      </c>
      <c r="M1655" s="4"/>
      <c r="N1655" s="4"/>
      <c r="O1655" s="1"/>
      <c r="P1655" s="32"/>
      <c r="Q1655" s="32"/>
      <c r="R1655" s="32" t="s">
        <v>2019</v>
      </c>
      <c r="S1655" s="4">
        <v>157</v>
      </c>
      <c r="T1655" s="32"/>
      <c r="U1655" s="32"/>
      <c r="V1655" s="32"/>
    </row>
    <row r="1656" spans="1:22" s="10" customFormat="1" ht="229.5" customHeight="1">
      <c r="A1656" s="4">
        <v>1443</v>
      </c>
      <c r="B1656" s="5" t="s">
        <v>2542</v>
      </c>
      <c r="C1656" s="4" t="s">
        <v>2543</v>
      </c>
      <c r="D1656" s="29" t="s">
        <v>2542</v>
      </c>
      <c r="E1656" s="18" t="s">
        <v>28</v>
      </c>
      <c r="F1656" s="3">
        <f t="shared" si="127"/>
        <v>1</v>
      </c>
      <c r="G1656" s="1" t="s">
        <v>16</v>
      </c>
      <c r="H1656" s="3" t="s">
        <v>34</v>
      </c>
      <c r="I1656" s="3">
        <v>1</v>
      </c>
      <c r="J1656" s="3"/>
      <c r="K1656" s="6">
        <v>363607.15</v>
      </c>
      <c r="L1656" s="6">
        <f t="shared" si="128"/>
        <v>363607.15</v>
      </c>
      <c r="M1656" s="4" t="s">
        <v>22</v>
      </c>
      <c r="N1656" s="21"/>
      <c r="O1656" s="1" t="s">
        <v>225</v>
      </c>
      <c r="R1656" s="10" t="s">
        <v>3712</v>
      </c>
      <c r="S1656" s="4">
        <v>529</v>
      </c>
    </row>
    <row r="1657" spans="1:22" s="10" customFormat="1" ht="72" customHeight="1">
      <c r="A1657" s="4">
        <v>1444</v>
      </c>
      <c r="B1657" s="14"/>
      <c r="C1657" s="14"/>
      <c r="D1657" s="2" t="s">
        <v>1139</v>
      </c>
      <c r="E1657" s="1" t="s">
        <v>109</v>
      </c>
      <c r="F1657" s="3">
        <v>1</v>
      </c>
      <c r="G1657" s="1" t="s">
        <v>16</v>
      </c>
      <c r="H1657" s="3" t="s">
        <v>34</v>
      </c>
      <c r="I1657" s="5"/>
      <c r="J1657" s="5">
        <v>3500000</v>
      </c>
      <c r="K1657" s="5">
        <f>I1657+J1657</f>
        <v>3500000</v>
      </c>
      <c r="L1657" s="5">
        <f>I1657+J1657</f>
        <v>3500000</v>
      </c>
      <c r="M1657" s="4" t="s">
        <v>119</v>
      </c>
      <c r="N1657" s="1" t="s">
        <v>138</v>
      </c>
      <c r="O1657" s="1" t="s">
        <v>137</v>
      </c>
      <c r="P1657" s="32"/>
      <c r="Q1657" s="32"/>
      <c r="R1657" s="32" t="s">
        <v>1430</v>
      </c>
      <c r="S1657" s="4">
        <v>49</v>
      </c>
      <c r="T1657" s="32"/>
      <c r="U1657" s="32"/>
      <c r="V1657" s="32"/>
    </row>
    <row r="1658" spans="1:22" s="10" customFormat="1" ht="51" customHeight="1">
      <c r="A1658" s="4">
        <v>1445</v>
      </c>
      <c r="B1658" s="5" t="s">
        <v>2799</v>
      </c>
      <c r="C1658" s="4" t="s">
        <v>2800</v>
      </c>
      <c r="D1658" s="29" t="s">
        <v>2799</v>
      </c>
      <c r="E1658" s="18" t="s">
        <v>28</v>
      </c>
      <c r="F1658" s="3">
        <f t="shared" ref="F1658:F1683" si="129">I1658+J1658</f>
        <v>4</v>
      </c>
      <c r="G1658" s="1" t="s">
        <v>16</v>
      </c>
      <c r="H1658" s="3" t="s">
        <v>34</v>
      </c>
      <c r="I1658" s="3">
        <v>3</v>
      </c>
      <c r="J1658" s="3">
        <v>1</v>
      </c>
      <c r="K1658" s="6">
        <v>14196.428571428571</v>
      </c>
      <c r="L1658" s="6">
        <f t="shared" ref="L1658:L1683" si="130">F1658*K1658</f>
        <v>56785.714285714283</v>
      </c>
      <c r="M1658" s="4" t="s">
        <v>22</v>
      </c>
      <c r="N1658" s="21"/>
      <c r="O1658" s="1" t="s">
        <v>1429</v>
      </c>
      <c r="R1658" s="10" t="s">
        <v>3712</v>
      </c>
      <c r="S1658" s="4">
        <v>530</v>
      </c>
    </row>
    <row r="1659" spans="1:22" s="10" customFormat="1" ht="51" customHeight="1">
      <c r="A1659" s="4">
        <v>1446</v>
      </c>
      <c r="B1659" s="5" t="s">
        <v>2779</v>
      </c>
      <c r="C1659" s="4" t="s">
        <v>2780</v>
      </c>
      <c r="D1659" s="29" t="s">
        <v>2779</v>
      </c>
      <c r="E1659" s="18" t="s">
        <v>28</v>
      </c>
      <c r="F1659" s="3">
        <f t="shared" si="129"/>
        <v>7</v>
      </c>
      <c r="G1659" s="1" t="s">
        <v>16</v>
      </c>
      <c r="H1659" s="3" t="s">
        <v>34</v>
      </c>
      <c r="I1659" s="3">
        <v>7</v>
      </c>
      <c r="J1659" s="3"/>
      <c r="K1659" s="6">
        <v>2232.1428571428569</v>
      </c>
      <c r="L1659" s="6">
        <f t="shared" si="130"/>
        <v>15624.999999999998</v>
      </c>
      <c r="M1659" s="4" t="s">
        <v>22</v>
      </c>
      <c r="N1659" s="21"/>
      <c r="O1659" s="1" t="s">
        <v>1429</v>
      </c>
      <c r="R1659" s="10" t="s">
        <v>3712</v>
      </c>
      <c r="S1659" s="4">
        <v>531</v>
      </c>
    </row>
    <row r="1660" spans="1:22" s="10" customFormat="1" ht="51" customHeight="1">
      <c r="A1660" s="4">
        <v>1447</v>
      </c>
      <c r="B1660" s="5" t="s">
        <v>3248</v>
      </c>
      <c r="C1660" s="4" t="s">
        <v>3249</v>
      </c>
      <c r="D1660" s="29" t="s">
        <v>3248</v>
      </c>
      <c r="E1660" s="18" t="s">
        <v>28</v>
      </c>
      <c r="F1660" s="3">
        <f t="shared" si="129"/>
        <v>4</v>
      </c>
      <c r="G1660" s="1" t="s">
        <v>16</v>
      </c>
      <c r="H1660" s="3" t="s">
        <v>34</v>
      </c>
      <c r="I1660" s="3"/>
      <c r="J1660" s="3">
        <v>4</v>
      </c>
      <c r="K1660" s="6">
        <v>3482.1428571428569</v>
      </c>
      <c r="L1660" s="6">
        <f t="shared" si="130"/>
        <v>13928.571428571428</v>
      </c>
      <c r="M1660" s="4" t="s">
        <v>22</v>
      </c>
      <c r="N1660" s="21"/>
      <c r="O1660" s="1" t="s">
        <v>1429</v>
      </c>
      <c r="R1660" s="10" t="s">
        <v>3712</v>
      </c>
      <c r="S1660" s="4">
        <v>532</v>
      </c>
    </row>
    <row r="1661" spans="1:22" s="10" customFormat="1" ht="51" customHeight="1">
      <c r="A1661" s="4">
        <v>1448</v>
      </c>
      <c r="B1661" s="43"/>
      <c r="C1661" s="1" t="s">
        <v>119</v>
      </c>
      <c r="D1661" s="2" t="s">
        <v>1232</v>
      </c>
      <c r="E1661" s="4" t="s">
        <v>28</v>
      </c>
      <c r="F1661" s="3">
        <f t="shared" si="129"/>
        <v>2</v>
      </c>
      <c r="G1661" s="1" t="s">
        <v>16</v>
      </c>
      <c r="H1661" s="3" t="s">
        <v>34</v>
      </c>
      <c r="I1661" s="13">
        <v>2</v>
      </c>
      <c r="J1661" s="13"/>
      <c r="K1661" s="13">
        <v>1339.29</v>
      </c>
      <c r="L1661" s="6">
        <f t="shared" si="130"/>
        <v>2678.58</v>
      </c>
      <c r="M1661" s="4"/>
      <c r="N1661" s="4"/>
      <c r="O1661" s="1"/>
      <c r="P1661" s="32"/>
      <c r="Q1661" s="32"/>
      <c r="R1661" s="32" t="s">
        <v>2019</v>
      </c>
      <c r="S1661" s="4">
        <v>158</v>
      </c>
      <c r="T1661" s="32"/>
      <c r="U1661" s="32"/>
      <c r="V1661" s="32"/>
    </row>
    <row r="1662" spans="1:22" s="10" customFormat="1" ht="51" customHeight="1">
      <c r="A1662" s="4">
        <v>1449</v>
      </c>
      <c r="B1662" s="5" t="s">
        <v>2512</v>
      </c>
      <c r="C1662" s="4" t="s">
        <v>2513</v>
      </c>
      <c r="D1662" s="29" t="s">
        <v>2512</v>
      </c>
      <c r="E1662" s="18" t="s">
        <v>28</v>
      </c>
      <c r="F1662" s="3">
        <f t="shared" si="129"/>
        <v>1</v>
      </c>
      <c r="G1662" s="1" t="s">
        <v>16</v>
      </c>
      <c r="H1662" s="3" t="s">
        <v>34</v>
      </c>
      <c r="I1662" s="3"/>
      <c r="J1662" s="3">
        <v>1</v>
      </c>
      <c r="K1662" s="6">
        <v>195182.4</v>
      </c>
      <c r="L1662" s="6">
        <f t="shared" si="130"/>
        <v>195182.4</v>
      </c>
      <c r="M1662" s="4" t="s">
        <v>22</v>
      </c>
      <c r="N1662" s="21"/>
      <c r="O1662" s="1" t="s">
        <v>225</v>
      </c>
      <c r="R1662" s="10" t="s">
        <v>3712</v>
      </c>
      <c r="S1662" s="4">
        <v>533</v>
      </c>
    </row>
    <row r="1663" spans="1:22" s="10" customFormat="1" ht="51" customHeight="1">
      <c r="A1663" s="4">
        <v>1450</v>
      </c>
      <c r="B1663" s="5" t="s">
        <v>1829</v>
      </c>
      <c r="C1663" s="4" t="s">
        <v>1830</v>
      </c>
      <c r="D1663" s="2" t="s">
        <v>1829</v>
      </c>
      <c r="E1663" s="18" t="s">
        <v>28</v>
      </c>
      <c r="F1663" s="3">
        <f t="shared" si="129"/>
        <v>22</v>
      </c>
      <c r="G1663" s="1" t="s">
        <v>16</v>
      </c>
      <c r="H1663" s="3" t="s">
        <v>34</v>
      </c>
      <c r="I1663" s="13">
        <v>22</v>
      </c>
      <c r="J1663" s="5"/>
      <c r="K1663" s="13">
        <v>870.53571428571422</v>
      </c>
      <c r="L1663" s="6">
        <f t="shared" si="130"/>
        <v>19151.785714285714</v>
      </c>
      <c r="M1663" s="4" t="s">
        <v>22</v>
      </c>
      <c r="N1663" s="1" t="s">
        <v>1429</v>
      </c>
      <c r="O1663" s="1"/>
      <c r="R1663" s="10" t="s">
        <v>2118</v>
      </c>
      <c r="S1663" s="4">
        <v>247</v>
      </c>
    </row>
    <row r="1664" spans="1:22" s="10" customFormat="1" ht="51" customHeight="1">
      <c r="A1664" s="4">
        <v>1451</v>
      </c>
      <c r="B1664" s="5" t="s">
        <v>1823</v>
      </c>
      <c r="C1664" s="4" t="s">
        <v>1824</v>
      </c>
      <c r="D1664" s="2" t="s">
        <v>1823</v>
      </c>
      <c r="E1664" s="18" t="s">
        <v>28</v>
      </c>
      <c r="F1664" s="3">
        <f t="shared" si="129"/>
        <v>7</v>
      </c>
      <c r="G1664" s="1" t="s">
        <v>16</v>
      </c>
      <c r="H1664" s="3" t="s">
        <v>34</v>
      </c>
      <c r="I1664" s="13">
        <v>7</v>
      </c>
      <c r="J1664" s="5"/>
      <c r="K1664" s="13">
        <v>522.32142857142856</v>
      </c>
      <c r="L1664" s="6">
        <f t="shared" si="130"/>
        <v>3656.25</v>
      </c>
      <c r="M1664" s="4" t="s">
        <v>22</v>
      </c>
      <c r="N1664" s="1" t="s">
        <v>1429</v>
      </c>
      <c r="O1664" s="1"/>
      <c r="R1664" s="10" t="s">
        <v>2118</v>
      </c>
      <c r="S1664" s="4">
        <v>248</v>
      </c>
    </row>
    <row r="1665" spans="1:22" s="10" customFormat="1" ht="51" customHeight="1">
      <c r="A1665" s="4">
        <v>1452</v>
      </c>
      <c r="B1665" s="43"/>
      <c r="C1665" s="1" t="s">
        <v>119</v>
      </c>
      <c r="D1665" s="2" t="s">
        <v>1195</v>
      </c>
      <c r="E1665" s="18" t="s">
        <v>28</v>
      </c>
      <c r="F1665" s="3">
        <f t="shared" si="129"/>
        <v>200</v>
      </c>
      <c r="G1665" s="1" t="s">
        <v>16</v>
      </c>
      <c r="H1665" s="3" t="s">
        <v>34</v>
      </c>
      <c r="I1665" s="13">
        <v>200</v>
      </c>
      <c r="J1665" s="13"/>
      <c r="K1665" s="13">
        <v>24.64</v>
      </c>
      <c r="L1665" s="6">
        <f t="shared" si="130"/>
        <v>4928</v>
      </c>
      <c r="M1665" s="18"/>
      <c r="N1665" s="14"/>
      <c r="O1665" s="1"/>
      <c r="P1665" s="32"/>
      <c r="Q1665" s="32"/>
      <c r="R1665" s="32" t="s">
        <v>2019</v>
      </c>
      <c r="S1665" s="4">
        <v>159</v>
      </c>
      <c r="T1665" s="32"/>
      <c r="U1665" s="32"/>
      <c r="V1665" s="32"/>
    </row>
    <row r="1666" spans="1:22" s="10" customFormat="1" ht="51" customHeight="1">
      <c r="A1666" s="4">
        <v>1453</v>
      </c>
      <c r="B1666" s="43"/>
      <c r="C1666" s="1" t="s">
        <v>119</v>
      </c>
      <c r="D1666" s="2" t="s">
        <v>1196</v>
      </c>
      <c r="E1666" s="4" t="s">
        <v>28</v>
      </c>
      <c r="F1666" s="3">
        <f t="shared" si="129"/>
        <v>100</v>
      </c>
      <c r="G1666" s="1" t="s">
        <v>16</v>
      </c>
      <c r="H1666" s="3" t="s">
        <v>34</v>
      </c>
      <c r="I1666" s="13">
        <v>100</v>
      </c>
      <c r="J1666" s="13"/>
      <c r="K1666" s="13">
        <v>24.64</v>
      </c>
      <c r="L1666" s="6">
        <f t="shared" si="130"/>
        <v>2464</v>
      </c>
      <c r="M1666" s="4"/>
      <c r="N1666" s="4"/>
      <c r="O1666" s="1"/>
      <c r="P1666" s="32"/>
      <c r="Q1666" s="32"/>
      <c r="R1666" s="32" t="s">
        <v>2019</v>
      </c>
      <c r="S1666" s="4">
        <v>160</v>
      </c>
      <c r="T1666" s="32"/>
      <c r="U1666" s="32"/>
      <c r="V1666" s="32"/>
    </row>
    <row r="1667" spans="1:22" s="10" customFormat="1" ht="51" customHeight="1">
      <c r="A1667" s="4">
        <v>1454</v>
      </c>
      <c r="B1667" s="43"/>
      <c r="C1667" s="1" t="s">
        <v>119</v>
      </c>
      <c r="D1667" s="2" t="s">
        <v>1197</v>
      </c>
      <c r="E1667" s="18" t="s">
        <v>28</v>
      </c>
      <c r="F1667" s="3">
        <f t="shared" si="129"/>
        <v>50</v>
      </c>
      <c r="G1667" s="1" t="s">
        <v>16</v>
      </c>
      <c r="H1667" s="3" t="s">
        <v>34</v>
      </c>
      <c r="I1667" s="13">
        <v>50</v>
      </c>
      <c r="J1667" s="13"/>
      <c r="K1667" s="13">
        <v>24.64</v>
      </c>
      <c r="L1667" s="6">
        <f t="shared" si="130"/>
        <v>1232</v>
      </c>
      <c r="M1667" s="18"/>
      <c r="N1667" s="14"/>
      <c r="O1667" s="1"/>
      <c r="P1667" s="32"/>
      <c r="Q1667" s="32"/>
      <c r="R1667" s="32" t="s">
        <v>2019</v>
      </c>
      <c r="S1667" s="4">
        <v>161</v>
      </c>
      <c r="T1667" s="32"/>
      <c r="U1667" s="32"/>
      <c r="V1667" s="32"/>
    </row>
    <row r="1668" spans="1:22" s="10" customFormat="1" ht="51" customHeight="1">
      <c r="A1668" s="4">
        <v>1455</v>
      </c>
      <c r="B1668" s="43"/>
      <c r="C1668" s="1" t="s">
        <v>119</v>
      </c>
      <c r="D1668" s="2" t="s">
        <v>1164</v>
      </c>
      <c r="E1668" s="4" t="s">
        <v>28</v>
      </c>
      <c r="F1668" s="3">
        <f t="shared" si="129"/>
        <v>60000</v>
      </c>
      <c r="G1668" s="1" t="s">
        <v>16</v>
      </c>
      <c r="H1668" s="3" t="s">
        <v>34</v>
      </c>
      <c r="I1668" s="13">
        <v>60000</v>
      </c>
      <c r="J1668" s="13"/>
      <c r="K1668" s="13">
        <v>0.67</v>
      </c>
      <c r="L1668" s="6">
        <f t="shared" si="130"/>
        <v>40200</v>
      </c>
      <c r="M1668" s="4"/>
      <c r="N1668" s="4"/>
      <c r="O1668" s="1"/>
      <c r="P1668" s="32"/>
      <c r="Q1668" s="32"/>
      <c r="R1668" s="32" t="s">
        <v>2019</v>
      </c>
      <c r="S1668" s="4">
        <v>162</v>
      </c>
      <c r="T1668" s="32"/>
      <c r="U1668" s="32"/>
      <c r="V1668" s="32"/>
    </row>
    <row r="1669" spans="1:22" s="10" customFormat="1" ht="51" customHeight="1">
      <c r="A1669" s="4">
        <v>1456</v>
      </c>
      <c r="B1669" s="5" t="s">
        <v>2575</v>
      </c>
      <c r="C1669" s="4" t="s">
        <v>2576</v>
      </c>
      <c r="D1669" s="29" t="s">
        <v>2575</v>
      </c>
      <c r="E1669" s="18" t="s">
        <v>28</v>
      </c>
      <c r="F1669" s="3">
        <f t="shared" si="129"/>
        <v>1</v>
      </c>
      <c r="G1669" s="1" t="s">
        <v>16</v>
      </c>
      <c r="H1669" s="3" t="s">
        <v>34</v>
      </c>
      <c r="I1669" s="3">
        <v>1</v>
      </c>
      <c r="J1669" s="3"/>
      <c r="K1669" s="6">
        <v>30089.289999999997</v>
      </c>
      <c r="L1669" s="6">
        <f t="shared" si="130"/>
        <v>30089.289999999997</v>
      </c>
      <c r="M1669" s="4" t="s">
        <v>22</v>
      </c>
      <c r="N1669" s="21"/>
      <c r="O1669" s="1" t="s">
        <v>225</v>
      </c>
      <c r="R1669" s="10" t="s">
        <v>3712</v>
      </c>
      <c r="S1669" s="4">
        <v>534</v>
      </c>
    </row>
    <row r="1670" spans="1:22" s="10" customFormat="1" ht="51" customHeight="1">
      <c r="A1670" s="4">
        <v>1457</v>
      </c>
      <c r="B1670" s="5" t="s">
        <v>3591</v>
      </c>
      <c r="C1670" s="4" t="s">
        <v>3592</v>
      </c>
      <c r="D1670" s="29" t="s">
        <v>3591</v>
      </c>
      <c r="E1670" s="18" t="s">
        <v>28</v>
      </c>
      <c r="F1670" s="3">
        <f t="shared" si="129"/>
        <v>15</v>
      </c>
      <c r="G1670" s="1" t="s">
        <v>16</v>
      </c>
      <c r="H1670" s="3" t="s">
        <v>34</v>
      </c>
      <c r="I1670" s="3">
        <v>15</v>
      </c>
      <c r="J1670" s="5"/>
      <c r="K1670" s="6">
        <v>13749.999999999998</v>
      </c>
      <c r="L1670" s="6">
        <f t="shared" si="130"/>
        <v>206249.99999999997</v>
      </c>
      <c r="M1670" s="4" t="s">
        <v>22</v>
      </c>
      <c r="N1670" s="21"/>
      <c r="O1670" s="1" t="s">
        <v>23</v>
      </c>
      <c r="R1670" s="10" t="s">
        <v>3714</v>
      </c>
      <c r="S1670" s="4">
        <v>134</v>
      </c>
    </row>
    <row r="1671" spans="1:22" s="10" customFormat="1" ht="51" customHeight="1">
      <c r="A1671" s="4">
        <v>1458</v>
      </c>
      <c r="B1671" s="5" t="s">
        <v>1713</v>
      </c>
      <c r="C1671" s="4" t="s">
        <v>1714</v>
      </c>
      <c r="D1671" s="2" t="s">
        <v>1713</v>
      </c>
      <c r="E1671" s="18" t="s">
        <v>28</v>
      </c>
      <c r="F1671" s="3">
        <f t="shared" si="129"/>
        <v>1</v>
      </c>
      <c r="G1671" s="1" t="s">
        <v>16</v>
      </c>
      <c r="H1671" s="3" t="s">
        <v>34</v>
      </c>
      <c r="I1671" s="13">
        <v>1</v>
      </c>
      <c r="J1671" s="5"/>
      <c r="K1671" s="13">
        <v>401785.71428571426</v>
      </c>
      <c r="L1671" s="6">
        <f t="shared" si="130"/>
        <v>401785.71428571426</v>
      </c>
      <c r="M1671" s="4" t="s">
        <v>22</v>
      </c>
      <c r="N1671" s="1" t="s">
        <v>1429</v>
      </c>
      <c r="O1671" s="1"/>
      <c r="R1671" s="10" t="s">
        <v>2118</v>
      </c>
      <c r="S1671" s="4">
        <v>249</v>
      </c>
    </row>
    <row r="1672" spans="1:22" s="10" customFormat="1" ht="51" customHeight="1">
      <c r="A1672" s="4">
        <v>1459</v>
      </c>
      <c r="B1672" s="5" t="s">
        <v>1979</v>
      </c>
      <c r="C1672" s="4" t="s">
        <v>1980</v>
      </c>
      <c r="D1672" s="2" t="s">
        <v>1979</v>
      </c>
      <c r="E1672" s="18" t="s">
        <v>28</v>
      </c>
      <c r="F1672" s="3">
        <f t="shared" si="129"/>
        <v>1</v>
      </c>
      <c r="G1672" s="1" t="s">
        <v>16</v>
      </c>
      <c r="H1672" s="3" t="s">
        <v>34</v>
      </c>
      <c r="I1672" s="13"/>
      <c r="J1672" s="5">
        <v>1</v>
      </c>
      <c r="K1672" s="13">
        <v>312499.99999999994</v>
      </c>
      <c r="L1672" s="6">
        <f t="shared" si="130"/>
        <v>312499.99999999994</v>
      </c>
      <c r="M1672" s="4" t="s">
        <v>22</v>
      </c>
      <c r="N1672" s="1" t="s">
        <v>1429</v>
      </c>
      <c r="O1672" s="1"/>
      <c r="R1672" s="10" t="s">
        <v>2118</v>
      </c>
      <c r="S1672" s="4">
        <v>250</v>
      </c>
    </row>
    <row r="1673" spans="1:22" s="10" customFormat="1" ht="51" customHeight="1">
      <c r="A1673" s="4">
        <v>1460</v>
      </c>
      <c r="B1673" s="5" t="s">
        <v>2516</v>
      </c>
      <c r="C1673" s="4" t="s">
        <v>2517</v>
      </c>
      <c r="D1673" s="29" t="s">
        <v>2516</v>
      </c>
      <c r="E1673" s="18" t="s">
        <v>28</v>
      </c>
      <c r="F1673" s="3">
        <f t="shared" si="129"/>
        <v>1</v>
      </c>
      <c r="G1673" s="1" t="s">
        <v>16</v>
      </c>
      <c r="H1673" s="3" t="s">
        <v>34</v>
      </c>
      <c r="I1673" s="3"/>
      <c r="J1673" s="3">
        <v>1</v>
      </c>
      <c r="K1673" s="6">
        <v>225892.86000000002</v>
      </c>
      <c r="L1673" s="6">
        <f t="shared" si="130"/>
        <v>225892.86000000002</v>
      </c>
      <c r="M1673" s="4" t="s">
        <v>22</v>
      </c>
      <c r="N1673" s="21"/>
      <c r="O1673" s="1" t="s">
        <v>225</v>
      </c>
      <c r="R1673" s="10" t="s">
        <v>3712</v>
      </c>
      <c r="S1673" s="4">
        <v>535</v>
      </c>
    </row>
    <row r="1674" spans="1:22" s="10" customFormat="1" ht="51" customHeight="1">
      <c r="A1674" s="4">
        <v>1461</v>
      </c>
      <c r="B1674" s="19" t="s">
        <v>733</v>
      </c>
      <c r="C1674" s="4" t="s">
        <v>734</v>
      </c>
      <c r="D1674" s="29" t="s">
        <v>735</v>
      </c>
      <c r="E1674" s="4" t="s">
        <v>28</v>
      </c>
      <c r="F1674" s="3">
        <f t="shared" si="129"/>
        <v>2</v>
      </c>
      <c r="G1674" s="1" t="s">
        <v>16</v>
      </c>
      <c r="H1674" s="3" t="s">
        <v>34</v>
      </c>
      <c r="I1674" s="5"/>
      <c r="J1674" s="5">
        <v>2</v>
      </c>
      <c r="K1674" s="5">
        <v>1555725.9</v>
      </c>
      <c r="L1674" s="6">
        <f t="shared" si="130"/>
        <v>3111451.8</v>
      </c>
      <c r="M1674" s="4" t="s">
        <v>49</v>
      </c>
      <c r="N1674" s="41"/>
      <c r="O1674" s="1" t="s">
        <v>225</v>
      </c>
      <c r="P1674" s="32"/>
      <c r="Q1674" s="32"/>
      <c r="R1674" s="32" t="s">
        <v>3704</v>
      </c>
      <c r="S1674" s="4">
        <v>8</v>
      </c>
      <c r="T1674" s="32"/>
      <c r="U1674" s="32"/>
      <c r="V1674" s="32"/>
    </row>
    <row r="1675" spans="1:22" s="10" customFormat="1" ht="51" customHeight="1">
      <c r="A1675" s="4">
        <v>1462</v>
      </c>
      <c r="B1675" s="43"/>
      <c r="C1675" s="1" t="s">
        <v>119</v>
      </c>
      <c r="D1675" s="2" t="s">
        <v>1263</v>
      </c>
      <c r="E1675" s="18" t="s">
        <v>28</v>
      </c>
      <c r="F1675" s="3">
        <f t="shared" si="129"/>
        <v>4</v>
      </c>
      <c r="G1675" s="1" t="s">
        <v>16</v>
      </c>
      <c r="H1675" s="3" t="s">
        <v>34</v>
      </c>
      <c r="I1675" s="13"/>
      <c r="J1675" s="13">
        <v>4</v>
      </c>
      <c r="K1675" s="13">
        <v>1370</v>
      </c>
      <c r="L1675" s="6">
        <f t="shared" si="130"/>
        <v>5480</v>
      </c>
      <c r="M1675" s="18"/>
      <c r="N1675" s="14"/>
      <c r="O1675" s="1"/>
      <c r="P1675" s="32"/>
      <c r="Q1675" s="32"/>
      <c r="R1675" s="32" t="s">
        <v>2019</v>
      </c>
      <c r="S1675" s="4">
        <v>163</v>
      </c>
      <c r="T1675" s="32"/>
      <c r="U1675" s="32"/>
      <c r="V1675" s="32"/>
    </row>
    <row r="1676" spans="1:22" s="10" customFormat="1" ht="51" customHeight="1">
      <c r="A1676" s="4">
        <v>1463</v>
      </c>
      <c r="B1676" s="5" t="s">
        <v>3479</v>
      </c>
      <c r="C1676" s="4" t="s">
        <v>3480</v>
      </c>
      <c r="D1676" s="29" t="s">
        <v>3479</v>
      </c>
      <c r="E1676" s="18" t="s">
        <v>28</v>
      </c>
      <c r="F1676" s="3">
        <f t="shared" si="129"/>
        <v>12</v>
      </c>
      <c r="G1676" s="1" t="s">
        <v>16</v>
      </c>
      <c r="H1676" s="3" t="s">
        <v>34</v>
      </c>
      <c r="I1676" s="3">
        <v>2</v>
      </c>
      <c r="J1676" s="5">
        <v>10</v>
      </c>
      <c r="K1676" s="6">
        <v>580.35714285714278</v>
      </c>
      <c r="L1676" s="6">
        <f t="shared" si="130"/>
        <v>6964.2857142857138</v>
      </c>
      <c r="M1676" s="4" t="s">
        <v>22</v>
      </c>
      <c r="N1676" s="21"/>
      <c r="O1676" s="1" t="s">
        <v>23</v>
      </c>
      <c r="R1676" s="10" t="s">
        <v>3714</v>
      </c>
      <c r="S1676" s="4">
        <v>135</v>
      </c>
    </row>
    <row r="1677" spans="1:22" s="10" customFormat="1" ht="51" customHeight="1">
      <c r="A1677" s="4">
        <v>1464</v>
      </c>
      <c r="B1677" s="5" t="s">
        <v>3521</v>
      </c>
      <c r="C1677" s="4" t="s">
        <v>3522</v>
      </c>
      <c r="D1677" s="29" t="s">
        <v>3521</v>
      </c>
      <c r="E1677" s="18" t="s">
        <v>28</v>
      </c>
      <c r="F1677" s="3">
        <f t="shared" si="129"/>
        <v>2</v>
      </c>
      <c r="G1677" s="1" t="s">
        <v>16</v>
      </c>
      <c r="H1677" s="3" t="s">
        <v>34</v>
      </c>
      <c r="I1677" s="3">
        <v>1</v>
      </c>
      <c r="J1677" s="5">
        <v>1</v>
      </c>
      <c r="K1677" s="6">
        <v>4553.5714285714284</v>
      </c>
      <c r="L1677" s="6">
        <f t="shared" si="130"/>
        <v>9107.1428571428569</v>
      </c>
      <c r="M1677" s="4" t="s">
        <v>22</v>
      </c>
      <c r="N1677" s="21"/>
      <c r="O1677" s="1" t="s">
        <v>23</v>
      </c>
      <c r="R1677" s="10" t="s">
        <v>3714</v>
      </c>
      <c r="S1677" s="4">
        <v>136</v>
      </c>
    </row>
    <row r="1678" spans="1:22" s="10" customFormat="1" ht="51" customHeight="1">
      <c r="A1678" s="4">
        <v>1465</v>
      </c>
      <c r="B1678" s="5" t="s">
        <v>2205</v>
      </c>
      <c r="C1678" s="4" t="s">
        <v>2206</v>
      </c>
      <c r="D1678" s="29" t="s">
        <v>2205</v>
      </c>
      <c r="E1678" s="18" t="s">
        <v>28</v>
      </c>
      <c r="F1678" s="3">
        <f t="shared" si="129"/>
        <v>181</v>
      </c>
      <c r="G1678" s="1" t="s">
        <v>16</v>
      </c>
      <c r="H1678" s="3" t="s">
        <v>34</v>
      </c>
      <c r="I1678" s="3">
        <v>31</v>
      </c>
      <c r="J1678" s="3">
        <v>150</v>
      </c>
      <c r="K1678" s="6">
        <v>580.36</v>
      </c>
      <c r="L1678" s="6">
        <f t="shared" si="130"/>
        <v>105045.16</v>
      </c>
      <c r="M1678" s="4" t="s">
        <v>119</v>
      </c>
      <c r="N1678" s="21"/>
      <c r="O1678" s="1" t="s">
        <v>2134</v>
      </c>
      <c r="R1678" s="10" t="s">
        <v>3712</v>
      </c>
      <c r="S1678" s="4">
        <v>536</v>
      </c>
    </row>
    <row r="1679" spans="1:22" s="10" customFormat="1" ht="51" customHeight="1">
      <c r="A1679" s="4">
        <v>1466</v>
      </c>
      <c r="B1679" s="5" t="s">
        <v>2356</v>
      </c>
      <c r="C1679" s="4" t="s">
        <v>2357</v>
      </c>
      <c r="D1679" s="29" t="s">
        <v>2356</v>
      </c>
      <c r="E1679" s="18" t="s">
        <v>28</v>
      </c>
      <c r="F1679" s="3">
        <f t="shared" si="129"/>
        <v>25</v>
      </c>
      <c r="G1679" s="1" t="s">
        <v>16</v>
      </c>
      <c r="H1679" s="3" t="s">
        <v>34</v>
      </c>
      <c r="I1679" s="3">
        <v>25</v>
      </c>
      <c r="J1679" s="3"/>
      <c r="K1679" s="6">
        <v>50.09</v>
      </c>
      <c r="L1679" s="6">
        <f t="shared" si="130"/>
        <v>1252.25</v>
      </c>
      <c r="M1679" s="4" t="s">
        <v>119</v>
      </c>
      <c r="N1679" s="21"/>
      <c r="O1679" s="1" t="s">
        <v>2134</v>
      </c>
      <c r="R1679" s="10" t="s">
        <v>3712</v>
      </c>
      <c r="S1679" s="4">
        <v>537</v>
      </c>
    </row>
    <row r="1680" spans="1:22" s="10" customFormat="1" ht="51" customHeight="1">
      <c r="A1680" s="4">
        <v>1467</v>
      </c>
      <c r="B1680" s="5" t="s">
        <v>2400</v>
      </c>
      <c r="C1680" s="4" t="s">
        <v>2401</v>
      </c>
      <c r="D1680" s="29" t="s">
        <v>2400</v>
      </c>
      <c r="E1680" s="18" t="s">
        <v>28</v>
      </c>
      <c r="F1680" s="3">
        <f t="shared" si="129"/>
        <v>55</v>
      </c>
      <c r="G1680" s="1" t="s">
        <v>16</v>
      </c>
      <c r="H1680" s="3" t="s">
        <v>34</v>
      </c>
      <c r="I1680" s="3">
        <v>55</v>
      </c>
      <c r="J1680" s="3"/>
      <c r="K1680" s="6">
        <v>257.81</v>
      </c>
      <c r="L1680" s="6">
        <f t="shared" si="130"/>
        <v>14179.55</v>
      </c>
      <c r="M1680" s="4" t="s">
        <v>119</v>
      </c>
      <c r="N1680" s="21"/>
      <c r="O1680" s="1" t="s">
        <v>2134</v>
      </c>
      <c r="R1680" s="10" t="s">
        <v>3712</v>
      </c>
      <c r="S1680" s="4">
        <v>538</v>
      </c>
    </row>
    <row r="1681" spans="1:22" s="10" customFormat="1" ht="51" customHeight="1">
      <c r="A1681" s="4">
        <v>1468</v>
      </c>
      <c r="B1681" s="5" t="s">
        <v>2398</v>
      </c>
      <c r="C1681" s="4" t="s">
        <v>2399</v>
      </c>
      <c r="D1681" s="29" t="s">
        <v>2398</v>
      </c>
      <c r="E1681" s="18" t="s">
        <v>28</v>
      </c>
      <c r="F1681" s="3">
        <f t="shared" si="129"/>
        <v>50</v>
      </c>
      <c r="G1681" s="1" t="s">
        <v>16</v>
      </c>
      <c r="H1681" s="3" t="s">
        <v>34</v>
      </c>
      <c r="I1681" s="3"/>
      <c r="J1681" s="3">
        <v>50</v>
      </c>
      <c r="K1681" s="6">
        <v>471.43</v>
      </c>
      <c r="L1681" s="6">
        <f t="shared" si="130"/>
        <v>23571.5</v>
      </c>
      <c r="M1681" s="4" t="s">
        <v>119</v>
      </c>
      <c r="N1681" s="21"/>
      <c r="O1681" s="1" t="s">
        <v>2134</v>
      </c>
      <c r="R1681" s="10" t="s">
        <v>3712</v>
      </c>
      <c r="S1681" s="4">
        <v>539</v>
      </c>
    </row>
    <row r="1682" spans="1:22" s="10" customFormat="1" ht="51" customHeight="1">
      <c r="A1682" s="4">
        <v>1469</v>
      </c>
      <c r="B1682" s="5" t="s">
        <v>2354</v>
      </c>
      <c r="C1682" s="4" t="s">
        <v>2355</v>
      </c>
      <c r="D1682" s="29" t="s">
        <v>2354</v>
      </c>
      <c r="E1682" s="18" t="s">
        <v>28</v>
      </c>
      <c r="F1682" s="3">
        <f t="shared" si="129"/>
        <v>55</v>
      </c>
      <c r="G1682" s="1" t="s">
        <v>16</v>
      </c>
      <c r="H1682" s="3" t="s">
        <v>34</v>
      </c>
      <c r="I1682" s="3">
        <v>5</v>
      </c>
      <c r="J1682" s="3">
        <v>50</v>
      </c>
      <c r="K1682" s="6">
        <v>581.91999999999996</v>
      </c>
      <c r="L1682" s="6">
        <f t="shared" si="130"/>
        <v>32005.599999999999</v>
      </c>
      <c r="M1682" s="4" t="s">
        <v>119</v>
      </c>
      <c r="N1682" s="21"/>
      <c r="O1682" s="1" t="s">
        <v>2134</v>
      </c>
      <c r="R1682" s="10" t="s">
        <v>3712</v>
      </c>
      <c r="S1682" s="4">
        <v>540</v>
      </c>
    </row>
    <row r="1683" spans="1:22" s="10" customFormat="1" ht="51" customHeight="1">
      <c r="A1683" s="4">
        <v>1470</v>
      </c>
      <c r="B1683" s="5" t="s">
        <v>2179</v>
      </c>
      <c r="C1683" s="4" t="s">
        <v>2180</v>
      </c>
      <c r="D1683" s="29" t="s">
        <v>2179</v>
      </c>
      <c r="E1683" s="18" t="s">
        <v>28</v>
      </c>
      <c r="F1683" s="3">
        <f t="shared" si="129"/>
        <v>55</v>
      </c>
      <c r="G1683" s="1" t="s">
        <v>16</v>
      </c>
      <c r="H1683" s="3" t="s">
        <v>34</v>
      </c>
      <c r="I1683" s="3">
        <v>5</v>
      </c>
      <c r="J1683" s="3">
        <v>50</v>
      </c>
      <c r="K1683" s="6">
        <v>302.01</v>
      </c>
      <c r="L1683" s="6">
        <f t="shared" si="130"/>
        <v>16610.55</v>
      </c>
      <c r="M1683" s="4" t="s">
        <v>119</v>
      </c>
      <c r="N1683" s="21"/>
      <c r="O1683" s="1" t="s">
        <v>2134</v>
      </c>
      <c r="R1683" s="10" t="s">
        <v>3712</v>
      </c>
      <c r="S1683" s="4">
        <v>541</v>
      </c>
    </row>
    <row r="1684" spans="1:22" s="10" customFormat="1" ht="51" customHeight="1">
      <c r="A1684" s="4">
        <v>1471</v>
      </c>
      <c r="B1684" s="14"/>
      <c r="C1684" s="14"/>
      <c r="D1684" s="2" t="s">
        <v>724</v>
      </c>
      <c r="E1684" s="1" t="s">
        <v>109</v>
      </c>
      <c r="F1684" s="3">
        <v>2</v>
      </c>
      <c r="G1684" s="1" t="s">
        <v>16</v>
      </c>
      <c r="H1684" s="3" t="s">
        <v>34</v>
      </c>
      <c r="I1684" s="5">
        <v>83000</v>
      </c>
      <c r="J1684" s="5">
        <v>74017.899999999994</v>
      </c>
      <c r="K1684" s="5">
        <f>I1684+J1684</f>
        <v>157017.9</v>
      </c>
      <c r="L1684" s="5">
        <f t="shared" ref="L1684:L1689" si="131">I1684+J1684</f>
        <v>157017.9</v>
      </c>
      <c r="M1684" s="4" t="s">
        <v>119</v>
      </c>
      <c r="N1684" s="1" t="s">
        <v>1016</v>
      </c>
      <c r="O1684" s="1" t="s">
        <v>120</v>
      </c>
      <c r="P1684" s="32">
        <v>16</v>
      </c>
      <c r="Q1684" s="32">
        <v>13</v>
      </c>
      <c r="R1684" s="32" t="s">
        <v>2022</v>
      </c>
      <c r="S1684" s="4">
        <v>101</v>
      </c>
      <c r="T1684" s="32"/>
      <c r="U1684" s="32"/>
      <c r="V1684" s="32"/>
    </row>
    <row r="1685" spans="1:22" s="10" customFormat="1" ht="51" customHeight="1">
      <c r="A1685" s="4">
        <v>1472</v>
      </c>
      <c r="B1685" s="43"/>
      <c r="C1685" s="1" t="s">
        <v>119</v>
      </c>
      <c r="D1685" s="2" t="s">
        <v>1433</v>
      </c>
      <c r="E1685" s="18" t="s">
        <v>109</v>
      </c>
      <c r="F1685" s="3">
        <v>1</v>
      </c>
      <c r="G1685" s="1" t="s">
        <v>16</v>
      </c>
      <c r="H1685" s="3" t="s">
        <v>21</v>
      </c>
      <c r="I1685" s="13"/>
      <c r="J1685" s="13">
        <v>2500000</v>
      </c>
      <c r="K1685" s="13">
        <f>J1685+I1685</f>
        <v>2500000</v>
      </c>
      <c r="L1685" s="5">
        <f t="shared" si="131"/>
        <v>2500000</v>
      </c>
      <c r="M1685" s="13" t="s">
        <v>22</v>
      </c>
      <c r="N1685" s="2" t="s">
        <v>137</v>
      </c>
      <c r="O1685" s="1"/>
      <c r="Q1685" s="32"/>
      <c r="R1685" s="32" t="s">
        <v>3707</v>
      </c>
      <c r="S1685" s="4">
        <v>18</v>
      </c>
      <c r="T1685" s="32"/>
      <c r="U1685" s="32"/>
      <c r="V1685" s="32"/>
    </row>
    <row r="1686" spans="1:22" s="10" customFormat="1" ht="51" customHeight="1">
      <c r="A1686" s="4">
        <v>1473</v>
      </c>
      <c r="B1686" s="14"/>
      <c r="C1686" s="14"/>
      <c r="D1686" s="2" t="s">
        <v>153</v>
      </c>
      <c r="E1686" s="1" t="s">
        <v>124</v>
      </c>
      <c r="F1686" s="3">
        <v>1</v>
      </c>
      <c r="G1686" s="1" t="s">
        <v>16</v>
      </c>
      <c r="H1686" s="3" t="s">
        <v>34</v>
      </c>
      <c r="I1686" s="5">
        <v>113271.87499999999</v>
      </c>
      <c r="J1686" s="5"/>
      <c r="K1686" s="5">
        <f>I1686+J1686</f>
        <v>113271.87499999999</v>
      </c>
      <c r="L1686" s="5">
        <f t="shared" si="131"/>
        <v>113271.87499999999</v>
      </c>
      <c r="M1686" s="4" t="s">
        <v>119</v>
      </c>
      <c r="N1686" s="1" t="s">
        <v>138</v>
      </c>
      <c r="O1686" s="1" t="s">
        <v>121</v>
      </c>
      <c r="P1686" s="32"/>
      <c r="Q1686" s="32"/>
      <c r="R1686" s="32" t="s">
        <v>3700</v>
      </c>
      <c r="S1686" s="4">
        <v>11</v>
      </c>
      <c r="T1686" s="32"/>
      <c r="U1686" s="32"/>
      <c r="V1686" s="32"/>
    </row>
    <row r="1687" spans="1:22" s="10" customFormat="1" ht="51" customHeight="1">
      <c r="A1687" s="4">
        <v>1474</v>
      </c>
      <c r="B1687" s="14"/>
      <c r="C1687" s="14"/>
      <c r="D1687" s="2" t="s">
        <v>700</v>
      </c>
      <c r="E1687" s="1" t="s">
        <v>109</v>
      </c>
      <c r="F1687" s="3">
        <v>1</v>
      </c>
      <c r="G1687" s="1" t="s">
        <v>16</v>
      </c>
      <c r="H1687" s="3" t="s">
        <v>34</v>
      </c>
      <c r="I1687" s="5">
        <v>420000</v>
      </c>
      <c r="J1687" s="5"/>
      <c r="K1687" s="5">
        <f>I1687+J1687</f>
        <v>420000</v>
      </c>
      <c r="L1687" s="5">
        <f t="shared" si="131"/>
        <v>420000</v>
      </c>
      <c r="M1687" s="4" t="s">
        <v>119</v>
      </c>
      <c r="N1687" s="1" t="s">
        <v>122</v>
      </c>
      <c r="O1687" s="1" t="s">
        <v>121</v>
      </c>
      <c r="P1687" s="32"/>
      <c r="Q1687" s="32"/>
      <c r="R1687" s="32" t="s">
        <v>3703</v>
      </c>
      <c r="S1687" s="4">
        <v>18</v>
      </c>
      <c r="T1687" s="32"/>
      <c r="U1687" s="32"/>
      <c r="V1687" s="32"/>
    </row>
    <row r="1688" spans="1:22" s="10" customFormat="1" ht="51" customHeight="1">
      <c r="A1688" s="4">
        <v>1475</v>
      </c>
      <c r="B1688" s="14"/>
      <c r="C1688" s="14"/>
      <c r="D1688" s="2" t="s">
        <v>118</v>
      </c>
      <c r="E1688" s="1" t="s">
        <v>124</v>
      </c>
      <c r="F1688" s="3">
        <v>1</v>
      </c>
      <c r="G1688" s="1" t="s">
        <v>16</v>
      </c>
      <c r="H1688" s="3" t="s">
        <v>34</v>
      </c>
      <c r="I1688" s="5">
        <v>336091.07142857142</v>
      </c>
      <c r="J1688" s="5"/>
      <c r="K1688" s="5">
        <f>I1688+J1688</f>
        <v>336091.07142857142</v>
      </c>
      <c r="L1688" s="5">
        <f t="shared" si="131"/>
        <v>336091.07142857142</v>
      </c>
      <c r="M1688" s="4" t="s">
        <v>119</v>
      </c>
      <c r="N1688" s="1" t="s">
        <v>122</v>
      </c>
      <c r="O1688" s="1" t="s">
        <v>121</v>
      </c>
      <c r="P1688" s="32"/>
      <c r="Q1688" s="32"/>
      <c r="R1688" s="32" t="s">
        <v>382</v>
      </c>
      <c r="S1688" s="4">
        <v>35</v>
      </c>
      <c r="T1688" s="32"/>
      <c r="U1688" s="32"/>
      <c r="V1688" s="32"/>
    </row>
    <row r="1689" spans="1:22" s="10" customFormat="1" ht="51" customHeight="1">
      <c r="A1689" s="4">
        <v>1476</v>
      </c>
      <c r="B1689" s="14"/>
      <c r="C1689" s="14"/>
      <c r="D1689" s="2" t="s">
        <v>699</v>
      </c>
      <c r="E1689" s="1" t="s">
        <v>109</v>
      </c>
      <c r="F1689" s="3">
        <v>1</v>
      </c>
      <c r="G1689" s="1" t="s">
        <v>16</v>
      </c>
      <c r="H1689" s="3" t="s">
        <v>34</v>
      </c>
      <c r="I1689" s="5"/>
      <c r="J1689" s="5">
        <f>745415/1.12</f>
        <v>665549.10714285704</v>
      </c>
      <c r="K1689" s="5">
        <f>I1689+J1689</f>
        <v>665549.10714285704</v>
      </c>
      <c r="L1689" s="5">
        <f t="shared" si="131"/>
        <v>665549.10714285704</v>
      </c>
      <c r="M1689" s="4" t="s">
        <v>119</v>
      </c>
      <c r="N1689" s="1" t="s">
        <v>122</v>
      </c>
      <c r="O1689" s="1" t="s">
        <v>121</v>
      </c>
      <c r="P1689" s="32"/>
      <c r="Q1689" s="32"/>
      <c r="R1689" s="32" t="s">
        <v>3703</v>
      </c>
      <c r="S1689" s="4">
        <v>19</v>
      </c>
      <c r="T1689" s="32"/>
      <c r="U1689" s="32"/>
      <c r="V1689" s="32"/>
    </row>
    <row r="1690" spans="1:22" s="10" customFormat="1" ht="51" customHeight="1">
      <c r="A1690" s="4">
        <v>1477</v>
      </c>
      <c r="B1690" s="5" t="s">
        <v>3164</v>
      </c>
      <c r="C1690" s="4" t="s">
        <v>3165</v>
      </c>
      <c r="D1690" s="29" t="s">
        <v>3164</v>
      </c>
      <c r="E1690" s="18" t="s">
        <v>28</v>
      </c>
      <c r="F1690" s="3">
        <f t="shared" ref="F1690:F1721" si="132">I1690+J1690</f>
        <v>4</v>
      </c>
      <c r="G1690" s="1" t="s">
        <v>16</v>
      </c>
      <c r="H1690" s="3" t="s">
        <v>34</v>
      </c>
      <c r="I1690" s="3"/>
      <c r="J1690" s="3">
        <v>4</v>
      </c>
      <c r="K1690" s="6">
        <v>49107.142857142855</v>
      </c>
      <c r="L1690" s="6">
        <f t="shared" ref="L1690:L1721" si="133">F1690*K1690</f>
        <v>196428.57142857142</v>
      </c>
      <c r="M1690" s="4" t="s">
        <v>22</v>
      </c>
      <c r="N1690" s="1" t="s">
        <v>1429</v>
      </c>
      <c r="O1690" s="1"/>
      <c r="R1690" s="10" t="s">
        <v>3712</v>
      </c>
      <c r="S1690" s="4">
        <v>542</v>
      </c>
    </row>
    <row r="1691" spans="1:22" s="10" customFormat="1" ht="51" customHeight="1">
      <c r="A1691" s="4">
        <v>1478</v>
      </c>
      <c r="B1691" s="5" t="s">
        <v>2968</v>
      </c>
      <c r="C1691" s="4" t="s">
        <v>2969</v>
      </c>
      <c r="D1691" s="29" t="s">
        <v>2968</v>
      </c>
      <c r="E1691" s="18" t="s">
        <v>28</v>
      </c>
      <c r="F1691" s="3">
        <f t="shared" si="132"/>
        <v>2</v>
      </c>
      <c r="G1691" s="1" t="s">
        <v>16</v>
      </c>
      <c r="H1691" s="3" t="s">
        <v>34</v>
      </c>
      <c r="I1691" s="3">
        <v>2</v>
      </c>
      <c r="J1691" s="3"/>
      <c r="K1691" s="6">
        <v>24553.571428571428</v>
      </c>
      <c r="L1691" s="6">
        <f t="shared" si="133"/>
        <v>49107.142857142855</v>
      </c>
      <c r="M1691" s="4" t="s">
        <v>22</v>
      </c>
      <c r="N1691" s="1" t="s">
        <v>1429</v>
      </c>
      <c r="O1691" s="1"/>
      <c r="R1691" s="10" t="s">
        <v>3712</v>
      </c>
      <c r="S1691" s="4">
        <v>543</v>
      </c>
    </row>
    <row r="1692" spans="1:22" s="10" customFormat="1" ht="51" customHeight="1">
      <c r="A1692" s="4">
        <v>1479</v>
      </c>
      <c r="B1692" s="5" t="s">
        <v>2942</v>
      </c>
      <c r="C1692" s="4" t="s">
        <v>2943</v>
      </c>
      <c r="D1692" s="29" t="s">
        <v>2942</v>
      </c>
      <c r="E1692" s="18" t="s">
        <v>28</v>
      </c>
      <c r="F1692" s="3">
        <f t="shared" si="132"/>
        <v>1</v>
      </c>
      <c r="G1692" s="1" t="s">
        <v>16</v>
      </c>
      <c r="H1692" s="3" t="s">
        <v>34</v>
      </c>
      <c r="I1692" s="3">
        <v>1</v>
      </c>
      <c r="J1692" s="3"/>
      <c r="K1692" s="6">
        <v>43767.857142857138</v>
      </c>
      <c r="L1692" s="6">
        <f t="shared" si="133"/>
        <v>43767.857142857138</v>
      </c>
      <c r="M1692" s="4" t="s">
        <v>22</v>
      </c>
      <c r="N1692" s="1" t="s">
        <v>1429</v>
      </c>
      <c r="O1692" s="1"/>
      <c r="R1692" s="10" t="s">
        <v>3712</v>
      </c>
      <c r="S1692" s="4">
        <v>544</v>
      </c>
    </row>
    <row r="1693" spans="1:22" s="10" customFormat="1" ht="51" customHeight="1">
      <c r="A1693" s="4">
        <v>1480</v>
      </c>
      <c r="B1693" s="5" t="s">
        <v>3236</v>
      </c>
      <c r="C1693" s="4" t="s">
        <v>3237</v>
      </c>
      <c r="D1693" s="29" t="s">
        <v>3236</v>
      </c>
      <c r="E1693" s="18" t="s">
        <v>28</v>
      </c>
      <c r="F1693" s="3">
        <f t="shared" si="132"/>
        <v>1</v>
      </c>
      <c r="G1693" s="1" t="s">
        <v>16</v>
      </c>
      <c r="H1693" s="3" t="s">
        <v>34</v>
      </c>
      <c r="I1693" s="3"/>
      <c r="J1693" s="3">
        <v>1</v>
      </c>
      <c r="K1693" s="6">
        <v>74403.57142857142</v>
      </c>
      <c r="L1693" s="6">
        <f t="shared" si="133"/>
        <v>74403.57142857142</v>
      </c>
      <c r="M1693" s="4" t="s">
        <v>22</v>
      </c>
      <c r="N1693" s="1" t="s">
        <v>1429</v>
      </c>
      <c r="O1693" s="1"/>
      <c r="R1693" s="10" t="s">
        <v>3712</v>
      </c>
      <c r="S1693" s="4">
        <v>545</v>
      </c>
    </row>
    <row r="1694" spans="1:22" s="10" customFormat="1" ht="51" customHeight="1">
      <c r="A1694" s="4">
        <v>1481</v>
      </c>
      <c r="B1694" s="5" t="s">
        <v>1869</v>
      </c>
      <c r="C1694" s="4" t="s">
        <v>1870</v>
      </c>
      <c r="D1694" s="2" t="s">
        <v>1869</v>
      </c>
      <c r="E1694" s="18" t="s">
        <v>1778</v>
      </c>
      <c r="F1694" s="3">
        <f t="shared" si="132"/>
        <v>75</v>
      </c>
      <c r="G1694" s="1" t="s">
        <v>16</v>
      </c>
      <c r="H1694" s="3" t="s">
        <v>34</v>
      </c>
      <c r="I1694" s="13">
        <v>75</v>
      </c>
      <c r="J1694" s="5"/>
      <c r="K1694" s="13">
        <v>638.39285714285711</v>
      </c>
      <c r="L1694" s="6">
        <f t="shared" si="133"/>
        <v>47879.464285714283</v>
      </c>
      <c r="M1694" s="4" t="s">
        <v>22</v>
      </c>
      <c r="N1694" s="1" t="s">
        <v>1429</v>
      </c>
      <c r="O1694" s="1"/>
      <c r="R1694" s="10" t="s">
        <v>2118</v>
      </c>
      <c r="S1694" s="4">
        <v>251</v>
      </c>
    </row>
    <row r="1695" spans="1:22" s="10" customFormat="1" ht="51" customHeight="1">
      <c r="A1695" s="4">
        <v>1482</v>
      </c>
      <c r="B1695" s="5" t="s">
        <v>2005</v>
      </c>
      <c r="C1695" s="4" t="s">
        <v>2006</v>
      </c>
      <c r="D1695" s="2" t="s">
        <v>2005</v>
      </c>
      <c r="E1695" s="18" t="s">
        <v>1778</v>
      </c>
      <c r="F1695" s="3">
        <f t="shared" si="132"/>
        <v>100</v>
      </c>
      <c r="G1695" s="1" t="s">
        <v>16</v>
      </c>
      <c r="H1695" s="3" t="s">
        <v>34</v>
      </c>
      <c r="I1695" s="13"/>
      <c r="J1695" s="5">
        <v>100</v>
      </c>
      <c r="K1695" s="13">
        <v>754.46428571428567</v>
      </c>
      <c r="L1695" s="6">
        <f t="shared" si="133"/>
        <v>75446.428571428565</v>
      </c>
      <c r="M1695" s="4" t="s">
        <v>22</v>
      </c>
      <c r="N1695" s="1" t="s">
        <v>1429</v>
      </c>
      <c r="O1695" s="1"/>
      <c r="R1695" s="10" t="s">
        <v>2118</v>
      </c>
      <c r="S1695" s="4">
        <v>252</v>
      </c>
    </row>
    <row r="1696" spans="1:22" s="10" customFormat="1" ht="51" customHeight="1">
      <c r="A1696" s="4">
        <v>1483</v>
      </c>
      <c r="B1696" s="5" t="s">
        <v>3599</v>
      </c>
      <c r="C1696" s="4" t="s">
        <v>3600</v>
      </c>
      <c r="D1696" s="29" t="s">
        <v>3599</v>
      </c>
      <c r="E1696" s="18" t="s">
        <v>28</v>
      </c>
      <c r="F1696" s="3">
        <f t="shared" si="132"/>
        <v>1</v>
      </c>
      <c r="G1696" s="1" t="s">
        <v>16</v>
      </c>
      <c r="H1696" s="3" t="s">
        <v>34</v>
      </c>
      <c r="I1696" s="3">
        <v>1</v>
      </c>
      <c r="J1696" s="5"/>
      <c r="K1696" s="6">
        <v>95535.714285714275</v>
      </c>
      <c r="L1696" s="6">
        <f t="shared" si="133"/>
        <v>95535.714285714275</v>
      </c>
      <c r="M1696" s="4" t="s">
        <v>22</v>
      </c>
      <c r="N1696" s="1" t="s">
        <v>23</v>
      </c>
      <c r="O1696" s="1" t="s">
        <v>23</v>
      </c>
      <c r="R1696" s="10" t="s">
        <v>3714</v>
      </c>
      <c r="S1696" s="4">
        <v>137</v>
      </c>
    </row>
    <row r="1697" spans="1:22" s="10" customFormat="1" ht="51" customHeight="1">
      <c r="A1697" s="4">
        <v>1484</v>
      </c>
      <c r="B1697" s="5" t="s">
        <v>3585</v>
      </c>
      <c r="C1697" s="4" t="s">
        <v>3586</v>
      </c>
      <c r="D1697" s="29" t="s">
        <v>3585</v>
      </c>
      <c r="E1697" s="18" t="s">
        <v>28</v>
      </c>
      <c r="F1697" s="3">
        <f t="shared" si="132"/>
        <v>1</v>
      </c>
      <c r="G1697" s="1" t="s">
        <v>16</v>
      </c>
      <c r="H1697" s="3" t="s">
        <v>34</v>
      </c>
      <c r="I1697" s="3">
        <v>1</v>
      </c>
      <c r="J1697" s="5"/>
      <c r="K1697" s="6">
        <v>138392.85714285713</v>
      </c>
      <c r="L1697" s="6">
        <f t="shared" si="133"/>
        <v>138392.85714285713</v>
      </c>
      <c r="M1697" s="4" t="s">
        <v>22</v>
      </c>
      <c r="N1697" s="1" t="s">
        <v>23</v>
      </c>
      <c r="O1697" s="1" t="s">
        <v>23</v>
      </c>
      <c r="R1697" s="10" t="s">
        <v>3714</v>
      </c>
      <c r="S1697" s="4">
        <v>138</v>
      </c>
    </row>
    <row r="1698" spans="1:22" s="10" customFormat="1" ht="51" customHeight="1">
      <c r="A1698" s="4">
        <v>1485</v>
      </c>
      <c r="B1698" s="5" t="s">
        <v>3547</v>
      </c>
      <c r="C1698" s="4" t="s">
        <v>3548</v>
      </c>
      <c r="D1698" s="29" t="s">
        <v>3547</v>
      </c>
      <c r="E1698" s="18" t="s">
        <v>28</v>
      </c>
      <c r="F1698" s="3">
        <f t="shared" si="132"/>
        <v>1</v>
      </c>
      <c r="G1698" s="1" t="s">
        <v>16</v>
      </c>
      <c r="H1698" s="3" t="s">
        <v>34</v>
      </c>
      <c r="I1698" s="3"/>
      <c r="J1698" s="5">
        <v>1</v>
      </c>
      <c r="K1698" s="6">
        <v>84821.428571428565</v>
      </c>
      <c r="L1698" s="6">
        <f t="shared" si="133"/>
        <v>84821.428571428565</v>
      </c>
      <c r="M1698" s="4" t="s">
        <v>22</v>
      </c>
      <c r="N1698" s="1" t="s">
        <v>23</v>
      </c>
      <c r="O1698" s="1" t="s">
        <v>23</v>
      </c>
      <c r="R1698" s="10" t="s">
        <v>3714</v>
      </c>
      <c r="S1698" s="4">
        <v>139</v>
      </c>
    </row>
    <row r="1699" spans="1:22" s="10" customFormat="1" ht="51" customHeight="1">
      <c r="A1699" s="4">
        <v>1486</v>
      </c>
      <c r="B1699" s="43"/>
      <c r="C1699" s="1" t="s">
        <v>119</v>
      </c>
      <c r="D1699" s="2" t="s">
        <v>1262</v>
      </c>
      <c r="E1699" s="4" t="s">
        <v>28</v>
      </c>
      <c r="F1699" s="3">
        <f t="shared" si="132"/>
        <v>2</v>
      </c>
      <c r="G1699" s="1" t="s">
        <v>16</v>
      </c>
      <c r="H1699" s="3" t="s">
        <v>34</v>
      </c>
      <c r="I1699" s="13">
        <v>2</v>
      </c>
      <c r="J1699" s="13"/>
      <c r="K1699" s="13">
        <v>21980</v>
      </c>
      <c r="L1699" s="6">
        <f t="shared" si="133"/>
        <v>43960</v>
      </c>
      <c r="M1699" s="4"/>
      <c r="N1699" s="4"/>
      <c r="O1699" s="1"/>
      <c r="P1699" s="32"/>
      <c r="Q1699" s="32"/>
      <c r="R1699" s="32" t="s">
        <v>2019</v>
      </c>
      <c r="S1699" s="4">
        <v>164</v>
      </c>
      <c r="T1699" s="32"/>
      <c r="U1699" s="32"/>
      <c r="V1699" s="32"/>
    </row>
    <row r="1700" spans="1:22" s="10" customFormat="1" ht="51" customHeight="1">
      <c r="A1700" s="4">
        <v>1487</v>
      </c>
      <c r="B1700" s="43"/>
      <c r="C1700" s="1" t="s">
        <v>119</v>
      </c>
      <c r="D1700" s="2" t="s">
        <v>1301</v>
      </c>
      <c r="E1700" s="18" t="s">
        <v>28</v>
      </c>
      <c r="F1700" s="3">
        <f t="shared" si="132"/>
        <v>4</v>
      </c>
      <c r="G1700" s="1" t="s">
        <v>16</v>
      </c>
      <c r="H1700" s="3" t="s">
        <v>34</v>
      </c>
      <c r="I1700" s="13">
        <v>4</v>
      </c>
      <c r="J1700" s="13"/>
      <c r="K1700" s="13">
        <v>6500</v>
      </c>
      <c r="L1700" s="6">
        <f t="shared" si="133"/>
        <v>26000</v>
      </c>
      <c r="M1700" s="18"/>
      <c r="N1700" s="14"/>
      <c r="O1700" s="1"/>
      <c r="P1700" s="32"/>
      <c r="Q1700" s="32"/>
      <c r="R1700" s="32" t="s">
        <v>2019</v>
      </c>
      <c r="S1700" s="4">
        <v>165</v>
      </c>
      <c r="T1700" s="32"/>
      <c r="U1700" s="32"/>
      <c r="V1700" s="32"/>
    </row>
    <row r="1701" spans="1:22" s="10" customFormat="1" ht="51" customHeight="1">
      <c r="A1701" s="4">
        <v>1488</v>
      </c>
      <c r="B1701" s="5" t="s">
        <v>3048</v>
      </c>
      <c r="C1701" s="4">
        <v>960010140</v>
      </c>
      <c r="D1701" s="29" t="s">
        <v>3048</v>
      </c>
      <c r="E1701" s="18" t="s">
        <v>28</v>
      </c>
      <c r="F1701" s="3">
        <f t="shared" si="132"/>
        <v>13</v>
      </c>
      <c r="G1701" s="1" t="s">
        <v>16</v>
      </c>
      <c r="H1701" s="3" t="s">
        <v>34</v>
      </c>
      <c r="I1701" s="3"/>
      <c r="J1701" s="3">
        <v>13</v>
      </c>
      <c r="K1701" s="6">
        <v>2626.12</v>
      </c>
      <c r="L1701" s="6">
        <f t="shared" si="133"/>
        <v>34139.56</v>
      </c>
      <c r="M1701" s="4" t="s">
        <v>22</v>
      </c>
      <c r="N1701" s="21"/>
      <c r="O1701" s="1" t="s">
        <v>1429</v>
      </c>
      <c r="R1701" s="10" t="s">
        <v>3712</v>
      </c>
      <c r="S1701" s="4">
        <v>546</v>
      </c>
    </row>
    <row r="1702" spans="1:22" s="10" customFormat="1" ht="51" customHeight="1">
      <c r="A1702" s="4">
        <v>1489</v>
      </c>
      <c r="B1702" s="5" t="s">
        <v>3049</v>
      </c>
      <c r="C1702" s="4" t="s">
        <v>3050</v>
      </c>
      <c r="D1702" s="29" t="s">
        <v>3049</v>
      </c>
      <c r="E1702" s="18" t="s">
        <v>28</v>
      </c>
      <c r="F1702" s="3">
        <f t="shared" si="132"/>
        <v>4</v>
      </c>
      <c r="G1702" s="1" t="s">
        <v>16</v>
      </c>
      <c r="H1702" s="3" t="s">
        <v>34</v>
      </c>
      <c r="I1702" s="3"/>
      <c r="J1702" s="3">
        <v>4</v>
      </c>
      <c r="K1702" s="6">
        <v>2986.3399999999997</v>
      </c>
      <c r="L1702" s="6">
        <f t="shared" si="133"/>
        <v>11945.359999999999</v>
      </c>
      <c r="M1702" s="4" t="s">
        <v>22</v>
      </c>
      <c r="N1702" s="21"/>
      <c r="O1702" s="1" t="s">
        <v>1429</v>
      </c>
      <c r="R1702" s="10" t="s">
        <v>3712</v>
      </c>
      <c r="S1702" s="4">
        <v>547</v>
      </c>
    </row>
    <row r="1703" spans="1:22" s="10" customFormat="1" ht="51" customHeight="1">
      <c r="A1703" s="4">
        <v>1490</v>
      </c>
      <c r="B1703" s="5" t="s">
        <v>2227</v>
      </c>
      <c r="C1703" s="4" t="s">
        <v>2228</v>
      </c>
      <c r="D1703" s="29" t="s">
        <v>2227</v>
      </c>
      <c r="E1703" s="18" t="s">
        <v>28</v>
      </c>
      <c r="F1703" s="3">
        <f t="shared" si="132"/>
        <v>29</v>
      </c>
      <c r="G1703" s="1" t="s">
        <v>16</v>
      </c>
      <c r="H1703" s="3" t="s">
        <v>34</v>
      </c>
      <c r="I1703" s="3"/>
      <c r="J1703" s="3">
        <v>29</v>
      </c>
      <c r="K1703" s="6">
        <v>89.29</v>
      </c>
      <c r="L1703" s="6">
        <f t="shared" si="133"/>
        <v>2589.4100000000003</v>
      </c>
      <c r="M1703" s="4" t="s">
        <v>119</v>
      </c>
      <c r="N1703" s="21"/>
      <c r="O1703" s="1" t="s">
        <v>2134</v>
      </c>
      <c r="R1703" s="10" t="s">
        <v>3712</v>
      </c>
      <c r="S1703" s="4">
        <v>548</v>
      </c>
    </row>
    <row r="1704" spans="1:22" s="10" customFormat="1" ht="51" customHeight="1">
      <c r="A1704" s="4">
        <v>1491</v>
      </c>
      <c r="B1704" s="5" t="s">
        <v>2360</v>
      </c>
      <c r="C1704" s="4" t="s">
        <v>2361</v>
      </c>
      <c r="D1704" s="29" t="s">
        <v>2360</v>
      </c>
      <c r="E1704" s="18" t="s">
        <v>28</v>
      </c>
      <c r="F1704" s="3">
        <f t="shared" si="132"/>
        <v>29</v>
      </c>
      <c r="G1704" s="1" t="s">
        <v>16</v>
      </c>
      <c r="H1704" s="3" t="s">
        <v>34</v>
      </c>
      <c r="I1704" s="3">
        <v>29</v>
      </c>
      <c r="J1704" s="3"/>
      <c r="K1704" s="6">
        <v>89.29</v>
      </c>
      <c r="L1704" s="6">
        <f t="shared" si="133"/>
        <v>2589.4100000000003</v>
      </c>
      <c r="M1704" s="4" t="s">
        <v>119</v>
      </c>
      <c r="N1704" s="21"/>
      <c r="O1704" s="1" t="s">
        <v>2134</v>
      </c>
      <c r="R1704" s="10" t="s">
        <v>3712</v>
      </c>
      <c r="S1704" s="4">
        <v>549</v>
      </c>
    </row>
    <row r="1705" spans="1:22" s="10" customFormat="1" ht="51" customHeight="1">
      <c r="A1705" s="4">
        <v>1492</v>
      </c>
      <c r="B1705" s="5" t="s">
        <v>3415</v>
      </c>
      <c r="C1705" s="4" t="s">
        <v>3416</v>
      </c>
      <c r="D1705" s="29" t="s">
        <v>3415</v>
      </c>
      <c r="E1705" s="18" t="s">
        <v>28</v>
      </c>
      <c r="F1705" s="3">
        <f t="shared" si="132"/>
        <v>10</v>
      </c>
      <c r="G1705" s="1" t="s">
        <v>16</v>
      </c>
      <c r="H1705" s="3" t="s">
        <v>34</v>
      </c>
      <c r="I1705" s="3"/>
      <c r="J1705" s="5">
        <v>10</v>
      </c>
      <c r="K1705" s="6">
        <v>1955.3571428571427</v>
      </c>
      <c r="L1705" s="6">
        <f t="shared" si="133"/>
        <v>19553.571428571428</v>
      </c>
      <c r="M1705" s="4" t="s">
        <v>22</v>
      </c>
      <c r="N1705" s="21"/>
      <c r="O1705" s="1" t="s">
        <v>23</v>
      </c>
      <c r="R1705" s="10" t="s">
        <v>3714</v>
      </c>
      <c r="S1705" s="4">
        <v>140</v>
      </c>
    </row>
    <row r="1706" spans="1:22" s="10" customFormat="1" ht="51" customHeight="1">
      <c r="A1706" s="4">
        <v>1493</v>
      </c>
      <c r="B1706" s="5" t="s">
        <v>3425</v>
      </c>
      <c r="C1706" s="4" t="s">
        <v>3426</v>
      </c>
      <c r="D1706" s="29" t="s">
        <v>3425</v>
      </c>
      <c r="E1706" s="18" t="s">
        <v>28</v>
      </c>
      <c r="F1706" s="3">
        <f t="shared" si="132"/>
        <v>10</v>
      </c>
      <c r="G1706" s="1" t="s">
        <v>16</v>
      </c>
      <c r="H1706" s="3" t="s">
        <v>34</v>
      </c>
      <c r="I1706" s="3"/>
      <c r="J1706" s="5">
        <v>10</v>
      </c>
      <c r="K1706" s="6">
        <v>2901.7857142857142</v>
      </c>
      <c r="L1706" s="6">
        <f t="shared" si="133"/>
        <v>29017.857142857141</v>
      </c>
      <c r="M1706" s="4" t="s">
        <v>22</v>
      </c>
      <c r="N1706" s="21"/>
      <c r="O1706" s="1" t="s">
        <v>23</v>
      </c>
      <c r="R1706" s="10" t="s">
        <v>3714</v>
      </c>
      <c r="S1706" s="4">
        <v>141</v>
      </c>
    </row>
    <row r="1707" spans="1:22" s="10" customFormat="1" ht="51" customHeight="1">
      <c r="A1707" s="4">
        <v>1494</v>
      </c>
      <c r="B1707" s="5" t="s">
        <v>3421</v>
      </c>
      <c r="C1707" s="4" t="s">
        <v>3422</v>
      </c>
      <c r="D1707" s="29" t="s">
        <v>3421</v>
      </c>
      <c r="E1707" s="18" t="s">
        <v>28</v>
      </c>
      <c r="F1707" s="3">
        <f t="shared" si="132"/>
        <v>10</v>
      </c>
      <c r="G1707" s="1" t="s">
        <v>16</v>
      </c>
      <c r="H1707" s="3" t="s">
        <v>34</v>
      </c>
      <c r="I1707" s="3"/>
      <c r="J1707" s="5">
        <v>10</v>
      </c>
      <c r="K1707" s="6">
        <v>6857.1428571428569</v>
      </c>
      <c r="L1707" s="6">
        <f t="shared" si="133"/>
        <v>68571.428571428565</v>
      </c>
      <c r="M1707" s="4" t="s">
        <v>22</v>
      </c>
      <c r="N1707" s="21"/>
      <c r="O1707" s="1" t="s">
        <v>23</v>
      </c>
      <c r="R1707" s="10" t="s">
        <v>3714</v>
      </c>
      <c r="S1707" s="4">
        <v>142</v>
      </c>
    </row>
    <row r="1708" spans="1:22" s="10" customFormat="1" ht="51" customHeight="1">
      <c r="A1708" s="4">
        <v>1495</v>
      </c>
      <c r="B1708" s="5" t="s">
        <v>3433</v>
      </c>
      <c r="C1708" s="4" t="s">
        <v>3434</v>
      </c>
      <c r="D1708" s="29" t="s">
        <v>3433</v>
      </c>
      <c r="E1708" s="18" t="s">
        <v>28</v>
      </c>
      <c r="F1708" s="3">
        <f t="shared" si="132"/>
        <v>10</v>
      </c>
      <c r="G1708" s="1" t="s">
        <v>16</v>
      </c>
      <c r="H1708" s="3" t="s">
        <v>34</v>
      </c>
      <c r="I1708" s="3"/>
      <c r="J1708" s="5">
        <v>10</v>
      </c>
      <c r="K1708" s="6">
        <v>9955.3571428571413</v>
      </c>
      <c r="L1708" s="6">
        <f t="shared" si="133"/>
        <v>99553.57142857142</v>
      </c>
      <c r="M1708" s="4" t="s">
        <v>22</v>
      </c>
      <c r="N1708" s="21"/>
      <c r="O1708" s="1" t="s">
        <v>23</v>
      </c>
      <c r="R1708" s="10" t="s">
        <v>3714</v>
      </c>
      <c r="S1708" s="4">
        <v>143</v>
      </c>
    </row>
    <row r="1709" spans="1:22" s="10" customFormat="1" ht="51" customHeight="1">
      <c r="A1709" s="4">
        <v>1496</v>
      </c>
      <c r="B1709" s="5" t="s">
        <v>3423</v>
      </c>
      <c r="C1709" s="4" t="s">
        <v>3424</v>
      </c>
      <c r="D1709" s="29" t="s">
        <v>3423</v>
      </c>
      <c r="E1709" s="18" t="s">
        <v>28</v>
      </c>
      <c r="F1709" s="3">
        <f t="shared" si="132"/>
        <v>10</v>
      </c>
      <c r="G1709" s="1" t="s">
        <v>16</v>
      </c>
      <c r="H1709" s="3" t="s">
        <v>34</v>
      </c>
      <c r="I1709" s="3"/>
      <c r="J1709" s="5">
        <v>10</v>
      </c>
      <c r="K1709" s="6">
        <v>2339.2857142857142</v>
      </c>
      <c r="L1709" s="6">
        <f t="shared" si="133"/>
        <v>23392.857142857141</v>
      </c>
      <c r="M1709" s="4" t="s">
        <v>22</v>
      </c>
      <c r="N1709" s="21"/>
      <c r="O1709" s="1" t="s">
        <v>23</v>
      </c>
      <c r="R1709" s="10" t="s">
        <v>3714</v>
      </c>
      <c r="S1709" s="4">
        <v>144</v>
      </c>
    </row>
    <row r="1710" spans="1:22" s="10" customFormat="1" ht="51" customHeight="1">
      <c r="A1710" s="4">
        <v>1497</v>
      </c>
      <c r="B1710" s="5" t="s">
        <v>3419</v>
      </c>
      <c r="C1710" s="4" t="s">
        <v>3420</v>
      </c>
      <c r="D1710" s="29" t="s">
        <v>3419</v>
      </c>
      <c r="E1710" s="18" t="s">
        <v>28</v>
      </c>
      <c r="F1710" s="3">
        <f t="shared" si="132"/>
        <v>10</v>
      </c>
      <c r="G1710" s="1" t="s">
        <v>16</v>
      </c>
      <c r="H1710" s="3" t="s">
        <v>34</v>
      </c>
      <c r="I1710" s="3"/>
      <c r="J1710" s="5">
        <v>10</v>
      </c>
      <c r="K1710" s="6">
        <v>1499.9999999999998</v>
      </c>
      <c r="L1710" s="6">
        <f t="shared" si="133"/>
        <v>14999.999999999998</v>
      </c>
      <c r="M1710" s="4" t="s">
        <v>22</v>
      </c>
      <c r="N1710" s="21"/>
      <c r="O1710" s="1" t="s">
        <v>23</v>
      </c>
      <c r="R1710" s="10" t="s">
        <v>3714</v>
      </c>
      <c r="S1710" s="4">
        <v>145</v>
      </c>
    </row>
    <row r="1711" spans="1:22" s="10" customFormat="1" ht="51" customHeight="1">
      <c r="A1711" s="4">
        <v>1498</v>
      </c>
      <c r="B1711" s="5" t="s">
        <v>3407</v>
      </c>
      <c r="C1711" s="4" t="s">
        <v>3408</v>
      </c>
      <c r="D1711" s="29" t="s">
        <v>3407</v>
      </c>
      <c r="E1711" s="18" t="s">
        <v>28</v>
      </c>
      <c r="F1711" s="3">
        <f t="shared" si="132"/>
        <v>40</v>
      </c>
      <c r="G1711" s="1" t="s">
        <v>16</v>
      </c>
      <c r="H1711" s="3" t="s">
        <v>34</v>
      </c>
      <c r="I1711" s="3"/>
      <c r="J1711" s="5">
        <v>40</v>
      </c>
      <c r="K1711" s="6">
        <v>107.14285714285714</v>
      </c>
      <c r="L1711" s="6">
        <f t="shared" si="133"/>
        <v>4285.7142857142853</v>
      </c>
      <c r="M1711" s="4" t="s">
        <v>22</v>
      </c>
      <c r="N1711" s="21"/>
      <c r="O1711" s="1" t="s">
        <v>23</v>
      </c>
      <c r="R1711" s="10" t="s">
        <v>3714</v>
      </c>
      <c r="S1711" s="4">
        <v>146</v>
      </c>
    </row>
    <row r="1712" spans="1:22" s="10" customFormat="1" ht="51" customHeight="1">
      <c r="A1712" s="4">
        <v>1499</v>
      </c>
      <c r="B1712" s="5" t="s">
        <v>3409</v>
      </c>
      <c r="C1712" s="4" t="s">
        <v>3410</v>
      </c>
      <c r="D1712" s="29" t="s">
        <v>3409</v>
      </c>
      <c r="E1712" s="18" t="s">
        <v>28</v>
      </c>
      <c r="F1712" s="3">
        <f t="shared" si="132"/>
        <v>10</v>
      </c>
      <c r="G1712" s="1" t="s">
        <v>16</v>
      </c>
      <c r="H1712" s="3" t="s">
        <v>34</v>
      </c>
      <c r="I1712" s="3"/>
      <c r="J1712" s="5">
        <v>10</v>
      </c>
      <c r="K1712" s="6">
        <v>107.14285714285714</v>
      </c>
      <c r="L1712" s="6">
        <f t="shared" si="133"/>
        <v>1071.4285714285713</v>
      </c>
      <c r="M1712" s="4" t="s">
        <v>22</v>
      </c>
      <c r="N1712" s="21"/>
      <c r="O1712" s="1" t="s">
        <v>23</v>
      </c>
      <c r="R1712" s="10" t="s">
        <v>3714</v>
      </c>
      <c r="S1712" s="4">
        <v>147</v>
      </c>
    </row>
    <row r="1713" spans="1:19" s="10" customFormat="1" ht="51" customHeight="1">
      <c r="A1713" s="4">
        <v>1500</v>
      </c>
      <c r="B1713" s="5" t="s">
        <v>3411</v>
      </c>
      <c r="C1713" s="4" t="s">
        <v>3412</v>
      </c>
      <c r="D1713" s="29" t="s">
        <v>3411</v>
      </c>
      <c r="E1713" s="18" t="s">
        <v>28</v>
      </c>
      <c r="F1713" s="3">
        <f t="shared" si="132"/>
        <v>10</v>
      </c>
      <c r="G1713" s="1" t="s">
        <v>16</v>
      </c>
      <c r="H1713" s="3" t="s">
        <v>34</v>
      </c>
      <c r="I1713" s="3"/>
      <c r="J1713" s="5">
        <v>10</v>
      </c>
      <c r="K1713" s="6">
        <v>107.14285714285714</v>
      </c>
      <c r="L1713" s="6">
        <f t="shared" si="133"/>
        <v>1071.4285714285713</v>
      </c>
      <c r="M1713" s="4" t="s">
        <v>22</v>
      </c>
      <c r="N1713" s="21"/>
      <c r="O1713" s="1" t="s">
        <v>23</v>
      </c>
      <c r="R1713" s="10" t="s">
        <v>3714</v>
      </c>
      <c r="S1713" s="4">
        <v>148</v>
      </c>
    </row>
    <row r="1714" spans="1:19" s="10" customFormat="1" ht="51" customHeight="1">
      <c r="A1714" s="4">
        <v>1501</v>
      </c>
      <c r="B1714" s="5" t="s">
        <v>3413</v>
      </c>
      <c r="C1714" s="4" t="s">
        <v>3414</v>
      </c>
      <c r="D1714" s="29" t="s">
        <v>3413</v>
      </c>
      <c r="E1714" s="18" t="s">
        <v>28</v>
      </c>
      <c r="F1714" s="3">
        <f t="shared" si="132"/>
        <v>10</v>
      </c>
      <c r="G1714" s="1" t="s">
        <v>16</v>
      </c>
      <c r="H1714" s="3" t="s">
        <v>34</v>
      </c>
      <c r="I1714" s="3"/>
      <c r="J1714" s="5">
        <v>10</v>
      </c>
      <c r="K1714" s="6">
        <v>107.14285714285714</v>
      </c>
      <c r="L1714" s="6">
        <f t="shared" si="133"/>
        <v>1071.4285714285713</v>
      </c>
      <c r="M1714" s="4" t="s">
        <v>22</v>
      </c>
      <c r="N1714" s="21"/>
      <c r="O1714" s="1" t="s">
        <v>23</v>
      </c>
      <c r="R1714" s="10" t="s">
        <v>3714</v>
      </c>
      <c r="S1714" s="4">
        <v>149</v>
      </c>
    </row>
    <row r="1715" spans="1:19" s="10" customFormat="1" ht="51" customHeight="1">
      <c r="A1715" s="4">
        <v>1502</v>
      </c>
      <c r="B1715" s="5" t="s">
        <v>3389</v>
      </c>
      <c r="C1715" s="4" t="s">
        <v>3390</v>
      </c>
      <c r="D1715" s="29" t="s">
        <v>3389</v>
      </c>
      <c r="E1715" s="18" t="s">
        <v>28</v>
      </c>
      <c r="F1715" s="3">
        <f t="shared" si="132"/>
        <v>10</v>
      </c>
      <c r="G1715" s="1" t="s">
        <v>16</v>
      </c>
      <c r="H1715" s="3" t="s">
        <v>34</v>
      </c>
      <c r="I1715" s="3"/>
      <c r="J1715" s="5">
        <v>10</v>
      </c>
      <c r="K1715" s="6">
        <v>1473.2142857142856</v>
      </c>
      <c r="L1715" s="6">
        <f t="shared" si="133"/>
        <v>14732.142857142855</v>
      </c>
      <c r="M1715" s="4" t="s">
        <v>22</v>
      </c>
      <c r="N1715" s="21"/>
      <c r="O1715" s="1" t="s">
        <v>23</v>
      </c>
      <c r="R1715" s="10" t="s">
        <v>3714</v>
      </c>
      <c r="S1715" s="4">
        <v>150</v>
      </c>
    </row>
    <row r="1716" spans="1:19" s="10" customFormat="1" ht="51" customHeight="1">
      <c r="A1716" s="4">
        <v>1503</v>
      </c>
      <c r="B1716" s="5" t="s">
        <v>3391</v>
      </c>
      <c r="C1716" s="4" t="s">
        <v>3392</v>
      </c>
      <c r="D1716" s="29" t="s">
        <v>3391</v>
      </c>
      <c r="E1716" s="18" t="s">
        <v>28</v>
      </c>
      <c r="F1716" s="3">
        <f t="shared" si="132"/>
        <v>10</v>
      </c>
      <c r="G1716" s="1" t="s">
        <v>16</v>
      </c>
      <c r="H1716" s="3" t="s">
        <v>34</v>
      </c>
      <c r="I1716" s="3"/>
      <c r="J1716" s="5">
        <v>10</v>
      </c>
      <c r="K1716" s="6">
        <v>794.64285714285711</v>
      </c>
      <c r="L1716" s="6">
        <f t="shared" si="133"/>
        <v>7946.4285714285706</v>
      </c>
      <c r="M1716" s="4" t="s">
        <v>22</v>
      </c>
      <c r="N1716" s="21"/>
      <c r="O1716" s="1" t="s">
        <v>23</v>
      </c>
      <c r="R1716" s="10" t="s">
        <v>3714</v>
      </c>
      <c r="S1716" s="4">
        <v>151</v>
      </c>
    </row>
    <row r="1717" spans="1:19" s="10" customFormat="1" ht="51" customHeight="1">
      <c r="A1717" s="4">
        <v>1504</v>
      </c>
      <c r="B1717" s="5" t="s">
        <v>3393</v>
      </c>
      <c r="C1717" s="4" t="s">
        <v>3394</v>
      </c>
      <c r="D1717" s="29" t="s">
        <v>3393</v>
      </c>
      <c r="E1717" s="18" t="s">
        <v>28</v>
      </c>
      <c r="F1717" s="3">
        <f t="shared" si="132"/>
        <v>10</v>
      </c>
      <c r="G1717" s="1" t="s">
        <v>16</v>
      </c>
      <c r="H1717" s="3" t="s">
        <v>34</v>
      </c>
      <c r="I1717" s="3"/>
      <c r="J1717" s="5">
        <v>10</v>
      </c>
      <c r="K1717" s="6">
        <v>339.28571428571428</v>
      </c>
      <c r="L1717" s="6">
        <f t="shared" si="133"/>
        <v>3392.8571428571427</v>
      </c>
      <c r="M1717" s="4" t="s">
        <v>22</v>
      </c>
      <c r="N1717" s="21"/>
      <c r="O1717" s="1" t="s">
        <v>23</v>
      </c>
      <c r="R1717" s="10" t="s">
        <v>3714</v>
      </c>
      <c r="S1717" s="4">
        <v>152</v>
      </c>
    </row>
    <row r="1718" spans="1:19" s="10" customFormat="1" ht="51" customHeight="1">
      <c r="A1718" s="4">
        <v>1505</v>
      </c>
      <c r="B1718" s="5" t="s">
        <v>3395</v>
      </c>
      <c r="C1718" s="4" t="s">
        <v>3396</v>
      </c>
      <c r="D1718" s="29" t="s">
        <v>3395</v>
      </c>
      <c r="E1718" s="18" t="s">
        <v>28</v>
      </c>
      <c r="F1718" s="3">
        <f t="shared" si="132"/>
        <v>10</v>
      </c>
      <c r="G1718" s="1" t="s">
        <v>16</v>
      </c>
      <c r="H1718" s="3" t="s">
        <v>34</v>
      </c>
      <c r="I1718" s="3"/>
      <c r="J1718" s="5">
        <v>10</v>
      </c>
      <c r="K1718" s="6">
        <v>339.28571428571428</v>
      </c>
      <c r="L1718" s="6">
        <f t="shared" si="133"/>
        <v>3392.8571428571427</v>
      </c>
      <c r="M1718" s="4" t="s">
        <v>22</v>
      </c>
      <c r="N1718" s="21"/>
      <c r="O1718" s="1" t="s">
        <v>23</v>
      </c>
      <c r="R1718" s="10" t="s">
        <v>3714</v>
      </c>
      <c r="S1718" s="4">
        <v>153</v>
      </c>
    </row>
    <row r="1719" spans="1:19" s="10" customFormat="1" ht="51" customHeight="1">
      <c r="A1719" s="4">
        <v>1506</v>
      </c>
      <c r="B1719" s="5" t="s">
        <v>3397</v>
      </c>
      <c r="C1719" s="4" t="s">
        <v>3398</v>
      </c>
      <c r="D1719" s="29" t="s">
        <v>3397</v>
      </c>
      <c r="E1719" s="18" t="s">
        <v>28</v>
      </c>
      <c r="F1719" s="3">
        <f t="shared" si="132"/>
        <v>10</v>
      </c>
      <c r="G1719" s="1" t="s">
        <v>16</v>
      </c>
      <c r="H1719" s="3" t="s">
        <v>34</v>
      </c>
      <c r="I1719" s="3"/>
      <c r="J1719" s="5">
        <v>10</v>
      </c>
      <c r="K1719" s="6">
        <v>696.42857142857133</v>
      </c>
      <c r="L1719" s="6">
        <f t="shared" si="133"/>
        <v>6964.2857142857138</v>
      </c>
      <c r="M1719" s="4" t="s">
        <v>22</v>
      </c>
      <c r="N1719" s="21"/>
      <c r="O1719" s="1" t="s">
        <v>23</v>
      </c>
      <c r="R1719" s="10" t="s">
        <v>3714</v>
      </c>
      <c r="S1719" s="4">
        <v>154</v>
      </c>
    </row>
    <row r="1720" spans="1:19" s="10" customFormat="1" ht="51" customHeight="1">
      <c r="A1720" s="4">
        <v>1507</v>
      </c>
      <c r="B1720" s="5" t="s">
        <v>3399</v>
      </c>
      <c r="C1720" s="4" t="s">
        <v>3400</v>
      </c>
      <c r="D1720" s="29" t="s">
        <v>3399</v>
      </c>
      <c r="E1720" s="18" t="s">
        <v>28</v>
      </c>
      <c r="F1720" s="3">
        <f t="shared" si="132"/>
        <v>10</v>
      </c>
      <c r="G1720" s="1" t="s">
        <v>16</v>
      </c>
      <c r="H1720" s="3" t="s">
        <v>34</v>
      </c>
      <c r="I1720" s="3"/>
      <c r="J1720" s="5">
        <v>10</v>
      </c>
      <c r="K1720" s="6">
        <v>794.64285714285711</v>
      </c>
      <c r="L1720" s="6">
        <f t="shared" si="133"/>
        <v>7946.4285714285706</v>
      </c>
      <c r="M1720" s="4" t="s">
        <v>22</v>
      </c>
      <c r="N1720" s="21"/>
      <c r="O1720" s="1" t="s">
        <v>23</v>
      </c>
      <c r="R1720" s="10" t="s">
        <v>3714</v>
      </c>
      <c r="S1720" s="4">
        <v>155</v>
      </c>
    </row>
    <row r="1721" spans="1:19" s="10" customFormat="1" ht="51" customHeight="1">
      <c r="A1721" s="4">
        <v>1508</v>
      </c>
      <c r="B1721" s="5" t="s">
        <v>3401</v>
      </c>
      <c r="C1721" s="4" t="s">
        <v>3402</v>
      </c>
      <c r="D1721" s="29" t="s">
        <v>3401</v>
      </c>
      <c r="E1721" s="18" t="s">
        <v>28</v>
      </c>
      <c r="F1721" s="3">
        <f t="shared" si="132"/>
        <v>10</v>
      </c>
      <c r="G1721" s="1" t="s">
        <v>16</v>
      </c>
      <c r="H1721" s="3" t="s">
        <v>34</v>
      </c>
      <c r="I1721" s="3"/>
      <c r="J1721" s="5">
        <v>10</v>
      </c>
      <c r="K1721" s="6">
        <v>794.64285714285711</v>
      </c>
      <c r="L1721" s="6">
        <f t="shared" si="133"/>
        <v>7946.4285714285706</v>
      </c>
      <c r="M1721" s="4" t="s">
        <v>22</v>
      </c>
      <c r="N1721" s="21"/>
      <c r="O1721" s="1" t="s">
        <v>23</v>
      </c>
      <c r="R1721" s="10" t="s">
        <v>3714</v>
      </c>
      <c r="S1721" s="4">
        <v>156</v>
      </c>
    </row>
    <row r="1722" spans="1:19" s="10" customFormat="1" ht="51" customHeight="1">
      <c r="A1722" s="4">
        <v>1509</v>
      </c>
      <c r="B1722" s="5" t="s">
        <v>3403</v>
      </c>
      <c r="C1722" s="4" t="s">
        <v>3404</v>
      </c>
      <c r="D1722" s="29" t="s">
        <v>3403</v>
      </c>
      <c r="E1722" s="18" t="s">
        <v>28</v>
      </c>
      <c r="F1722" s="3">
        <f t="shared" ref="F1722:F1753" si="134">I1722+J1722</f>
        <v>10</v>
      </c>
      <c r="G1722" s="1" t="s">
        <v>16</v>
      </c>
      <c r="H1722" s="3" t="s">
        <v>34</v>
      </c>
      <c r="I1722" s="3"/>
      <c r="J1722" s="5">
        <v>10</v>
      </c>
      <c r="K1722" s="6">
        <v>7964.2857142857138</v>
      </c>
      <c r="L1722" s="6">
        <f t="shared" ref="L1722:L1753" si="135">F1722*K1722</f>
        <v>79642.85714285713</v>
      </c>
      <c r="M1722" s="4" t="s">
        <v>22</v>
      </c>
      <c r="N1722" s="21"/>
      <c r="O1722" s="1" t="s">
        <v>23</v>
      </c>
      <c r="R1722" s="10" t="s">
        <v>3714</v>
      </c>
      <c r="S1722" s="4">
        <v>157</v>
      </c>
    </row>
    <row r="1723" spans="1:19" s="10" customFormat="1" ht="51" customHeight="1">
      <c r="A1723" s="4">
        <v>1510</v>
      </c>
      <c r="B1723" s="5" t="s">
        <v>3405</v>
      </c>
      <c r="C1723" s="4" t="s">
        <v>3406</v>
      </c>
      <c r="D1723" s="29" t="s">
        <v>3405</v>
      </c>
      <c r="E1723" s="18" t="s">
        <v>28</v>
      </c>
      <c r="F1723" s="3">
        <f t="shared" si="134"/>
        <v>10</v>
      </c>
      <c r="G1723" s="1" t="s">
        <v>16</v>
      </c>
      <c r="H1723" s="3" t="s">
        <v>34</v>
      </c>
      <c r="I1723" s="3"/>
      <c r="J1723" s="5">
        <v>10</v>
      </c>
      <c r="K1723" s="6">
        <v>374.99999999999994</v>
      </c>
      <c r="L1723" s="6">
        <f t="shared" si="135"/>
        <v>3749.9999999999995</v>
      </c>
      <c r="M1723" s="4" t="s">
        <v>22</v>
      </c>
      <c r="N1723" s="21"/>
      <c r="O1723" s="1" t="s">
        <v>23</v>
      </c>
      <c r="R1723" s="10" t="s">
        <v>3714</v>
      </c>
      <c r="S1723" s="4">
        <v>158</v>
      </c>
    </row>
    <row r="1724" spans="1:19" s="10" customFormat="1" ht="51" customHeight="1">
      <c r="A1724" s="4">
        <v>1511</v>
      </c>
      <c r="B1724" s="5" t="s">
        <v>3385</v>
      </c>
      <c r="C1724" s="4" t="s">
        <v>3386</v>
      </c>
      <c r="D1724" s="29" t="s">
        <v>3385</v>
      </c>
      <c r="E1724" s="18" t="s">
        <v>28</v>
      </c>
      <c r="F1724" s="3">
        <f t="shared" si="134"/>
        <v>10</v>
      </c>
      <c r="G1724" s="1" t="s">
        <v>16</v>
      </c>
      <c r="H1724" s="3" t="s">
        <v>34</v>
      </c>
      <c r="I1724" s="3"/>
      <c r="J1724" s="5">
        <v>10</v>
      </c>
      <c r="K1724" s="6">
        <v>517.85714285714278</v>
      </c>
      <c r="L1724" s="6">
        <f t="shared" si="135"/>
        <v>5178.5714285714275</v>
      </c>
      <c r="M1724" s="4" t="s">
        <v>22</v>
      </c>
      <c r="N1724" s="21"/>
      <c r="O1724" s="1" t="s">
        <v>23</v>
      </c>
      <c r="R1724" s="10" t="s">
        <v>3714</v>
      </c>
      <c r="S1724" s="4">
        <v>159</v>
      </c>
    </row>
    <row r="1725" spans="1:19" s="10" customFormat="1" ht="51" customHeight="1">
      <c r="A1725" s="4">
        <v>1512</v>
      </c>
      <c r="B1725" s="5" t="s">
        <v>3387</v>
      </c>
      <c r="C1725" s="4" t="s">
        <v>3388</v>
      </c>
      <c r="D1725" s="29" t="s">
        <v>3387</v>
      </c>
      <c r="E1725" s="18" t="s">
        <v>28</v>
      </c>
      <c r="F1725" s="3">
        <f t="shared" si="134"/>
        <v>10</v>
      </c>
      <c r="G1725" s="1" t="s">
        <v>16</v>
      </c>
      <c r="H1725" s="3" t="s">
        <v>34</v>
      </c>
      <c r="I1725" s="3"/>
      <c r="J1725" s="5">
        <v>10</v>
      </c>
      <c r="K1725" s="6">
        <v>517.85714285714278</v>
      </c>
      <c r="L1725" s="6">
        <f t="shared" si="135"/>
        <v>5178.5714285714275</v>
      </c>
      <c r="M1725" s="4" t="s">
        <v>22</v>
      </c>
      <c r="N1725" s="21"/>
      <c r="O1725" s="1" t="s">
        <v>23</v>
      </c>
      <c r="R1725" s="10" t="s">
        <v>3714</v>
      </c>
      <c r="S1725" s="4">
        <v>160</v>
      </c>
    </row>
    <row r="1726" spans="1:19" s="10" customFormat="1" ht="51" customHeight="1">
      <c r="A1726" s="4">
        <v>1513</v>
      </c>
      <c r="B1726" s="5" t="s">
        <v>3417</v>
      </c>
      <c r="C1726" s="4" t="s">
        <v>3418</v>
      </c>
      <c r="D1726" s="29" t="s">
        <v>3417</v>
      </c>
      <c r="E1726" s="18" t="s">
        <v>28</v>
      </c>
      <c r="F1726" s="3">
        <f t="shared" si="134"/>
        <v>10</v>
      </c>
      <c r="G1726" s="1" t="s">
        <v>16</v>
      </c>
      <c r="H1726" s="3" t="s">
        <v>34</v>
      </c>
      <c r="I1726" s="3"/>
      <c r="J1726" s="5">
        <v>10</v>
      </c>
      <c r="K1726" s="6">
        <v>6857.1428571428569</v>
      </c>
      <c r="L1726" s="6">
        <f t="shared" si="135"/>
        <v>68571.428571428565</v>
      </c>
      <c r="M1726" s="4" t="s">
        <v>22</v>
      </c>
      <c r="N1726" s="21"/>
      <c r="O1726" s="1" t="s">
        <v>23</v>
      </c>
      <c r="R1726" s="10" t="s">
        <v>3714</v>
      </c>
      <c r="S1726" s="4">
        <v>161</v>
      </c>
    </row>
    <row r="1727" spans="1:19" s="10" customFormat="1" ht="51" customHeight="1">
      <c r="A1727" s="4">
        <v>1514</v>
      </c>
      <c r="B1727" s="5" t="s">
        <v>3618</v>
      </c>
      <c r="C1727" s="4" t="s">
        <v>3619</v>
      </c>
      <c r="D1727" s="29" t="s">
        <v>3618</v>
      </c>
      <c r="E1727" s="18" t="s">
        <v>28</v>
      </c>
      <c r="F1727" s="3">
        <f t="shared" si="134"/>
        <v>2</v>
      </c>
      <c r="G1727" s="1" t="s">
        <v>16</v>
      </c>
      <c r="H1727" s="3" t="s">
        <v>34</v>
      </c>
      <c r="I1727" s="3">
        <v>2</v>
      </c>
      <c r="J1727" s="5"/>
      <c r="K1727" s="6">
        <v>16964.285714285714</v>
      </c>
      <c r="L1727" s="6">
        <f t="shared" si="135"/>
        <v>33928.571428571428</v>
      </c>
      <c r="M1727" s="4" t="s">
        <v>22</v>
      </c>
      <c r="N1727" s="21"/>
      <c r="O1727" s="1" t="s">
        <v>23</v>
      </c>
      <c r="R1727" s="10" t="s">
        <v>3714</v>
      </c>
      <c r="S1727" s="4">
        <v>162</v>
      </c>
    </row>
    <row r="1728" spans="1:19" s="10" customFormat="1" ht="51" customHeight="1">
      <c r="A1728" s="4">
        <v>1515</v>
      </c>
      <c r="B1728" s="5" t="s">
        <v>3620</v>
      </c>
      <c r="C1728" s="4" t="s">
        <v>3621</v>
      </c>
      <c r="D1728" s="29" t="s">
        <v>3620</v>
      </c>
      <c r="E1728" s="18" t="s">
        <v>28</v>
      </c>
      <c r="F1728" s="3">
        <f t="shared" si="134"/>
        <v>2</v>
      </c>
      <c r="G1728" s="1" t="s">
        <v>16</v>
      </c>
      <c r="H1728" s="3" t="s">
        <v>34</v>
      </c>
      <c r="I1728" s="3">
        <v>2</v>
      </c>
      <c r="J1728" s="5"/>
      <c r="K1728" s="6">
        <v>16964.285714285714</v>
      </c>
      <c r="L1728" s="6">
        <f t="shared" si="135"/>
        <v>33928.571428571428</v>
      </c>
      <c r="M1728" s="4" t="s">
        <v>22</v>
      </c>
      <c r="N1728" s="21"/>
      <c r="O1728" s="1" t="s">
        <v>23</v>
      </c>
      <c r="R1728" s="10" t="s">
        <v>3714</v>
      </c>
      <c r="S1728" s="4">
        <v>163</v>
      </c>
    </row>
    <row r="1729" spans="1:22" s="10" customFormat="1" ht="51" customHeight="1">
      <c r="A1729" s="4">
        <v>1516</v>
      </c>
      <c r="B1729" s="19" t="s">
        <v>696</v>
      </c>
      <c r="C1729" s="18" t="s">
        <v>697</v>
      </c>
      <c r="D1729" s="29" t="s">
        <v>696</v>
      </c>
      <c r="E1729" s="4" t="s">
        <v>28</v>
      </c>
      <c r="F1729" s="3">
        <f t="shared" si="134"/>
        <v>1</v>
      </c>
      <c r="G1729" s="1" t="s">
        <v>16</v>
      </c>
      <c r="H1729" s="3" t="s">
        <v>21</v>
      </c>
      <c r="I1729" s="5">
        <v>1</v>
      </c>
      <c r="J1729" s="6"/>
      <c r="K1729" s="5">
        <v>177946429</v>
      </c>
      <c r="L1729" s="6">
        <f t="shared" si="135"/>
        <v>177946429</v>
      </c>
      <c r="M1729" s="4" t="s">
        <v>29</v>
      </c>
      <c r="N1729" s="4"/>
      <c r="O1729" s="1" t="s">
        <v>35</v>
      </c>
      <c r="P1729" s="32"/>
      <c r="Q1729" s="32"/>
      <c r="R1729" s="32" t="s">
        <v>3703</v>
      </c>
      <c r="S1729" s="4">
        <v>20</v>
      </c>
      <c r="T1729" s="32"/>
      <c r="U1729" s="32"/>
      <c r="V1729" s="32"/>
    </row>
    <row r="1730" spans="1:22" s="10" customFormat="1" ht="51" customHeight="1">
      <c r="A1730" s="4">
        <v>1517</v>
      </c>
      <c r="B1730" s="5" t="s">
        <v>3093</v>
      </c>
      <c r="C1730" s="4" t="s">
        <v>3094</v>
      </c>
      <c r="D1730" s="29" t="s">
        <v>3093</v>
      </c>
      <c r="E1730" s="18" t="s">
        <v>28</v>
      </c>
      <c r="F1730" s="3">
        <f t="shared" si="134"/>
        <v>2</v>
      </c>
      <c r="G1730" s="1" t="s">
        <v>16</v>
      </c>
      <c r="H1730" s="3" t="s">
        <v>34</v>
      </c>
      <c r="I1730" s="3"/>
      <c r="J1730" s="3">
        <v>2</v>
      </c>
      <c r="K1730" s="6">
        <v>7965.5099999999993</v>
      </c>
      <c r="L1730" s="6">
        <f t="shared" si="135"/>
        <v>15931.019999999999</v>
      </c>
      <c r="M1730" s="4" t="s">
        <v>22</v>
      </c>
      <c r="N1730" s="21"/>
      <c r="O1730" s="1" t="s">
        <v>1429</v>
      </c>
      <c r="R1730" s="10" t="s">
        <v>3712</v>
      </c>
      <c r="S1730" s="4">
        <v>550</v>
      </c>
    </row>
    <row r="1731" spans="1:22" s="10" customFormat="1" ht="51" customHeight="1">
      <c r="A1731" s="4">
        <v>1518</v>
      </c>
      <c r="B1731" s="43" t="s">
        <v>3662</v>
      </c>
      <c r="C1731" s="18" t="s">
        <v>3663</v>
      </c>
      <c r="D1731" s="42" t="s">
        <v>3662</v>
      </c>
      <c r="E1731" s="18" t="s">
        <v>15</v>
      </c>
      <c r="F1731" s="3">
        <f t="shared" si="134"/>
        <v>1.2310000000000001</v>
      </c>
      <c r="G1731" s="1" t="s">
        <v>16</v>
      </c>
      <c r="H1731" s="3" t="s">
        <v>34</v>
      </c>
      <c r="I1731" s="6">
        <v>1.2310000000000001</v>
      </c>
      <c r="J1731" s="50"/>
      <c r="K1731" s="21">
        <v>602678.57999999996</v>
      </c>
      <c r="L1731" s="6">
        <f t="shared" si="135"/>
        <v>741897.33198000002</v>
      </c>
      <c r="M1731" s="4" t="s">
        <v>22</v>
      </c>
      <c r="N1731" s="4"/>
      <c r="O1731" s="1" t="s">
        <v>225</v>
      </c>
      <c r="R1731" s="10" t="s">
        <v>3715</v>
      </c>
      <c r="S1731" s="4">
        <v>1</v>
      </c>
    </row>
    <row r="1732" spans="1:22" s="10" customFormat="1" ht="51" customHeight="1">
      <c r="A1732" s="4">
        <v>1519</v>
      </c>
      <c r="B1732" s="5" t="s">
        <v>1447</v>
      </c>
      <c r="C1732" s="4" t="s">
        <v>1466</v>
      </c>
      <c r="D1732" s="29" t="s">
        <v>1447</v>
      </c>
      <c r="E1732" s="18" t="s">
        <v>15</v>
      </c>
      <c r="F1732" s="3">
        <f t="shared" si="134"/>
        <v>3.0000000000000001E-3</v>
      </c>
      <c r="G1732" s="1" t="s">
        <v>16</v>
      </c>
      <c r="H1732" s="3" t="s">
        <v>34</v>
      </c>
      <c r="I1732" s="3"/>
      <c r="J1732" s="7">
        <v>3.0000000000000001E-3</v>
      </c>
      <c r="K1732" s="6">
        <v>7946428.5700000003</v>
      </c>
      <c r="L1732" s="6">
        <f t="shared" si="135"/>
        <v>23839.28571</v>
      </c>
      <c r="M1732" s="13" t="s">
        <v>22</v>
      </c>
      <c r="N1732" s="1" t="s">
        <v>209</v>
      </c>
      <c r="O1732" s="1"/>
      <c r="Q1732" s="32"/>
      <c r="R1732" s="32" t="s">
        <v>3707</v>
      </c>
      <c r="S1732" s="4">
        <v>19</v>
      </c>
      <c r="T1732" s="32"/>
      <c r="U1732" s="32"/>
      <c r="V1732" s="32"/>
    </row>
    <row r="1733" spans="1:22" s="10" customFormat="1" ht="51" customHeight="1">
      <c r="A1733" s="4">
        <v>1520</v>
      </c>
      <c r="B1733" s="19" t="s">
        <v>207</v>
      </c>
      <c r="C1733" s="18" t="s">
        <v>208</v>
      </c>
      <c r="D1733" s="29" t="s">
        <v>210</v>
      </c>
      <c r="E1733" s="4" t="s">
        <v>15</v>
      </c>
      <c r="F1733" s="3">
        <f t="shared" si="134"/>
        <v>2.9</v>
      </c>
      <c r="G1733" s="1" t="s">
        <v>16</v>
      </c>
      <c r="H1733" s="3" t="s">
        <v>21</v>
      </c>
      <c r="I1733" s="5">
        <v>2.9</v>
      </c>
      <c r="J1733" s="5"/>
      <c r="K1733" s="5">
        <v>6741071.4299999997</v>
      </c>
      <c r="L1733" s="6">
        <f t="shared" si="135"/>
        <v>19549107.147</v>
      </c>
      <c r="M1733" s="4"/>
      <c r="N1733" s="17"/>
      <c r="O1733" s="1" t="s">
        <v>209</v>
      </c>
      <c r="P1733" s="32"/>
      <c r="Q1733" s="32"/>
      <c r="R1733" s="32" t="s">
        <v>1432</v>
      </c>
      <c r="S1733" s="4">
        <v>17</v>
      </c>
      <c r="T1733" s="32"/>
      <c r="U1733" s="32"/>
      <c r="V1733" s="32"/>
    </row>
    <row r="1734" spans="1:22" s="10" customFormat="1" ht="51" customHeight="1">
      <c r="A1734" s="4">
        <v>1521</v>
      </c>
      <c r="B1734" s="5" t="s">
        <v>3666</v>
      </c>
      <c r="C1734" s="4" t="s">
        <v>3667</v>
      </c>
      <c r="D1734" s="29" t="s">
        <v>3666</v>
      </c>
      <c r="E1734" s="18" t="s">
        <v>15</v>
      </c>
      <c r="F1734" s="3">
        <f t="shared" si="134"/>
        <v>0.04</v>
      </c>
      <c r="G1734" s="1" t="s">
        <v>16</v>
      </c>
      <c r="H1734" s="3" t="s">
        <v>34</v>
      </c>
      <c r="I1734" s="3">
        <v>0.04</v>
      </c>
      <c r="J1734" s="5"/>
      <c r="K1734" s="6">
        <v>1875000</v>
      </c>
      <c r="L1734" s="6">
        <f t="shared" si="135"/>
        <v>75000</v>
      </c>
      <c r="M1734" s="4" t="s">
        <v>22</v>
      </c>
      <c r="N1734" s="21"/>
      <c r="O1734" s="1" t="s">
        <v>225</v>
      </c>
      <c r="R1734" s="10" t="s">
        <v>3715</v>
      </c>
      <c r="S1734" s="4">
        <v>3</v>
      </c>
    </row>
    <row r="1735" spans="1:22" s="10" customFormat="1" ht="51" customHeight="1">
      <c r="A1735" s="4">
        <v>1522</v>
      </c>
      <c r="B1735" s="5" t="s">
        <v>3664</v>
      </c>
      <c r="C1735" s="4" t="s">
        <v>3665</v>
      </c>
      <c r="D1735" s="29" t="s">
        <v>3664</v>
      </c>
      <c r="E1735" s="18" t="s">
        <v>15</v>
      </c>
      <c r="F1735" s="3">
        <f t="shared" si="134"/>
        <v>0.25</v>
      </c>
      <c r="G1735" s="1" t="s">
        <v>16</v>
      </c>
      <c r="H1735" s="3" t="s">
        <v>34</v>
      </c>
      <c r="I1735" s="3">
        <v>0.25</v>
      </c>
      <c r="J1735" s="5"/>
      <c r="K1735" s="6">
        <v>1875000</v>
      </c>
      <c r="L1735" s="6">
        <f t="shared" si="135"/>
        <v>468750</v>
      </c>
      <c r="M1735" s="4" t="s">
        <v>22</v>
      </c>
      <c r="N1735" s="21"/>
      <c r="O1735" s="1" t="s">
        <v>225</v>
      </c>
      <c r="R1735" s="10" t="s">
        <v>3715</v>
      </c>
      <c r="S1735" s="4">
        <v>2</v>
      </c>
    </row>
    <row r="1736" spans="1:22" s="10" customFormat="1" ht="51" customHeight="1">
      <c r="A1736" s="4">
        <v>1523</v>
      </c>
      <c r="B1736" s="5" t="s">
        <v>3670</v>
      </c>
      <c r="C1736" s="4" t="s">
        <v>3671</v>
      </c>
      <c r="D1736" s="29" t="s">
        <v>3670</v>
      </c>
      <c r="E1736" s="18" t="s">
        <v>15</v>
      </c>
      <c r="F1736" s="3">
        <f t="shared" si="134"/>
        <v>7.0000000000000007E-2</v>
      </c>
      <c r="G1736" s="1" t="s">
        <v>16</v>
      </c>
      <c r="H1736" s="3" t="s">
        <v>34</v>
      </c>
      <c r="I1736" s="3">
        <v>7.0000000000000007E-2</v>
      </c>
      <c r="J1736" s="5"/>
      <c r="K1736" s="6">
        <v>872321.43</v>
      </c>
      <c r="L1736" s="6">
        <f t="shared" si="135"/>
        <v>61062.500100000012</v>
      </c>
      <c r="M1736" s="4" t="s">
        <v>22</v>
      </c>
      <c r="N1736" s="21"/>
      <c r="O1736" s="1" t="s">
        <v>225</v>
      </c>
      <c r="R1736" s="10" t="s">
        <v>3715</v>
      </c>
      <c r="S1736" s="4">
        <v>5</v>
      </c>
    </row>
    <row r="1737" spans="1:22" s="10" customFormat="1" ht="51" customHeight="1">
      <c r="A1737" s="4">
        <v>1524</v>
      </c>
      <c r="B1737" s="5" t="s">
        <v>3672</v>
      </c>
      <c r="C1737" s="4" t="s">
        <v>3673</v>
      </c>
      <c r="D1737" s="29" t="s">
        <v>3672</v>
      </c>
      <c r="E1737" s="18" t="s">
        <v>15</v>
      </c>
      <c r="F1737" s="3">
        <f t="shared" si="134"/>
        <v>7</v>
      </c>
      <c r="G1737" s="1" t="s">
        <v>16</v>
      </c>
      <c r="H1737" s="3" t="s">
        <v>34</v>
      </c>
      <c r="I1737" s="3"/>
      <c r="J1737" s="5">
        <v>7</v>
      </c>
      <c r="K1737" s="6">
        <v>649107.15</v>
      </c>
      <c r="L1737" s="6">
        <f t="shared" si="135"/>
        <v>4543750.05</v>
      </c>
      <c r="M1737" s="4" t="s">
        <v>22</v>
      </c>
      <c r="N1737" s="21"/>
      <c r="O1737" s="1" t="s">
        <v>225</v>
      </c>
      <c r="R1737" s="10" t="s">
        <v>3715</v>
      </c>
      <c r="S1737" s="4">
        <v>6</v>
      </c>
    </row>
    <row r="1738" spans="1:22" s="10" customFormat="1" ht="51" customHeight="1">
      <c r="A1738" s="4">
        <v>1525</v>
      </c>
      <c r="B1738" s="5" t="s">
        <v>3674</v>
      </c>
      <c r="C1738" s="4" t="s">
        <v>3675</v>
      </c>
      <c r="D1738" s="29" t="s">
        <v>3674</v>
      </c>
      <c r="E1738" s="18" t="s">
        <v>15</v>
      </c>
      <c r="F1738" s="3">
        <f t="shared" si="134"/>
        <v>1</v>
      </c>
      <c r="G1738" s="1" t="s">
        <v>16</v>
      </c>
      <c r="H1738" s="3" t="s">
        <v>34</v>
      </c>
      <c r="I1738" s="3"/>
      <c r="J1738" s="5">
        <v>1</v>
      </c>
      <c r="K1738" s="6">
        <v>649107.15</v>
      </c>
      <c r="L1738" s="6">
        <f t="shared" si="135"/>
        <v>649107.15</v>
      </c>
      <c r="M1738" s="4" t="s">
        <v>22</v>
      </c>
      <c r="N1738" s="21"/>
      <c r="O1738" s="1" t="s">
        <v>225</v>
      </c>
      <c r="R1738" s="10" t="s">
        <v>3715</v>
      </c>
      <c r="S1738" s="4">
        <v>7</v>
      </c>
    </row>
    <row r="1739" spans="1:22" s="10" customFormat="1" ht="51" customHeight="1">
      <c r="A1739" s="4">
        <v>1526</v>
      </c>
      <c r="B1739" s="5" t="s">
        <v>3668</v>
      </c>
      <c r="C1739" s="4" t="s">
        <v>3669</v>
      </c>
      <c r="D1739" s="29" t="s">
        <v>3668</v>
      </c>
      <c r="E1739" s="18" t="s">
        <v>15</v>
      </c>
      <c r="F1739" s="3">
        <f t="shared" si="134"/>
        <v>0.5</v>
      </c>
      <c r="G1739" s="1" t="s">
        <v>16</v>
      </c>
      <c r="H1739" s="3" t="s">
        <v>34</v>
      </c>
      <c r="I1739" s="3">
        <v>0.5</v>
      </c>
      <c r="J1739" s="5"/>
      <c r="K1739" s="6">
        <v>1875000</v>
      </c>
      <c r="L1739" s="6">
        <f t="shared" si="135"/>
        <v>937500</v>
      </c>
      <c r="M1739" s="4" t="s">
        <v>22</v>
      </c>
      <c r="N1739" s="21"/>
      <c r="O1739" s="1" t="s">
        <v>225</v>
      </c>
      <c r="R1739" s="10" t="s">
        <v>3715</v>
      </c>
      <c r="S1739" s="4">
        <v>4</v>
      </c>
    </row>
    <row r="1740" spans="1:22" s="10" customFormat="1" ht="51" customHeight="1">
      <c r="A1740" s="4">
        <v>1527</v>
      </c>
      <c r="B1740" s="19" t="s">
        <v>170</v>
      </c>
      <c r="C1740" s="18" t="s">
        <v>171</v>
      </c>
      <c r="D1740" s="29" t="s">
        <v>170</v>
      </c>
      <c r="E1740" s="4" t="s">
        <v>28</v>
      </c>
      <c r="F1740" s="3">
        <f t="shared" si="134"/>
        <v>2</v>
      </c>
      <c r="G1740" s="1" t="s">
        <v>16</v>
      </c>
      <c r="H1740" s="3" t="s">
        <v>34</v>
      </c>
      <c r="I1740" s="5">
        <v>2</v>
      </c>
      <c r="J1740" s="5"/>
      <c r="K1740" s="5">
        <v>98850.89</v>
      </c>
      <c r="L1740" s="6">
        <f t="shared" si="135"/>
        <v>197701.78</v>
      </c>
      <c r="M1740" s="4" t="s">
        <v>119</v>
      </c>
      <c r="N1740" s="17"/>
      <c r="O1740" s="1" t="s">
        <v>141</v>
      </c>
      <c r="P1740" s="32"/>
      <c r="Q1740" s="32"/>
      <c r="R1740" s="32" t="s">
        <v>1432</v>
      </c>
      <c r="S1740" s="4">
        <v>18</v>
      </c>
      <c r="T1740" s="32"/>
      <c r="U1740" s="32"/>
      <c r="V1740" s="32"/>
    </row>
    <row r="1741" spans="1:22" s="10" customFormat="1" ht="51" customHeight="1">
      <c r="A1741" s="4">
        <v>1528</v>
      </c>
      <c r="B1741" s="19" t="s">
        <v>162</v>
      </c>
      <c r="C1741" s="18" t="s">
        <v>163</v>
      </c>
      <c r="D1741" s="29" t="s">
        <v>162</v>
      </c>
      <c r="E1741" s="4" t="s">
        <v>28</v>
      </c>
      <c r="F1741" s="3">
        <f t="shared" si="134"/>
        <v>1</v>
      </c>
      <c r="G1741" s="1" t="s">
        <v>16</v>
      </c>
      <c r="H1741" s="3" t="s">
        <v>34</v>
      </c>
      <c r="I1741" s="5">
        <v>1</v>
      </c>
      <c r="J1741" s="5"/>
      <c r="K1741" s="5">
        <v>169792.86</v>
      </c>
      <c r="L1741" s="6">
        <f t="shared" si="135"/>
        <v>169792.86</v>
      </c>
      <c r="M1741" s="4" t="s">
        <v>119</v>
      </c>
      <c r="N1741" s="4"/>
      <c r="O1741" s="1" t="s">
        <v>141</v>
      </c>
      <c r="P1741" s="32"/>
      <c r="Q1741" s="32"/>
      <c r="R1741" s="32" t="s">
        <v>1432</v>
      </c>
      <c r="S1741" s="4">
        <v>19</v>
      </c>
      <c r="T1741" s="32"/>
      <c r="U1741" s="32"/>
      <c r="V1741" s="32"/>
    </row>
    <row r="1742" spans="1:22" s="10" customFormat="1" ht="51" customHeight="1">
      <c r="A1742" s="4">
        <v>1529</v>
      </c>
      <c r="B1742" s="5" t="s">
        <v>3307</v>
      </c>
      <c r="C1742" s="4">
        <v>5460010318</v>
      </c>
      <c r="D1742" s="29" t="s">
        <v>3307</v>
      </c>
      <c r="E1742" s="18" t="s">
        <v>28</v>
      </c>
      <c r="F1742" s="3">
        <f t="shared" si="134"/>
        <v>6</v>
      </c>
      <c r="G1742" s="1" t="s">
        <v>16</v>
      </c>
      <c r="H1742" s="3" t="s">
        <v>34</v>
      </c>
      <c r="I1742" s="3">
        <v>6</v>
      </c>
      <c r="J1742" s="5"/>
      <c r="K1742" s="6">
        <v>10800.892857142857</v>
      </c>
      <c r="L1742" s="6">
        <f t="shared" si="135"/>
        <v>64805.357142857145</v>
      </c>
      <c r="M1742" s="4" t="s">
        <v>22</v>
      </c>
      <c r="N1742" s="21"/>
      <c r="O1742" s="1" t="s">
        <v>23</v>
      </c>
      <c r="R1742" s="10" t="s">
        <v>3714</v>
      </c>
      <c r="S1742" s="4">
        <v>164</v>
      </c>
    </row>
    <row r="1743" spans="1:22" s="10" customFormat="1" ht="51" customHeight="1">
      <c r="A1743" s="4">
        <v>1530</v>
      </c>
      <c r="B1743" s="5" t="s">
        <v>3224</v>
      </c>
      <c r="C1743" s="4" t="s">
        <v>3225</v>
      </c>
      <c r="D1743" s="29" t="s">
        <v>3224</v>
      </c>
      <c r="E1743" s="18" t="s">
        <v>28</v>
      </c>
      <c r="F1743" s="3">
        <f t="shared" si="134"/>
        <v>5</v>
      </c>
      <c r="G1743" s="1" t="s">
        <v>16</v>
      </c>
      <c r="H1743" s="3" t="s">
        <v>34</v>
      </c>
      <c r="I1743" s="3"/>
      <c r="J1743" s="3">
        <v>5</v>
      </c>
      <c r="K1743" s="6">
        <v>143864.28571428571</v>
      </c>
      <c r="L1743" s="6">
        <f t="shared" si="135"/>
        <v>719321.42857142852</v>
      </c>
      <c r="M1743" s="4" t="s">
        <v>22</v>
      </c>
      <c r="N1743" s="21"/>
      <c r="O1743" s="1" t="s">
        <v>1429</v>
      </c>
      <c r="R1743" s="10" t="s">
        <v>3712</v>
      </c>
      <c r="S1743" s="4">
        <v>551</v>
      </c>
    </row>
    <row r="1744" spans="1:22" s="10" customFormat="1" ht="51" customHeight="1">
      <c r="A1744" s="4">
        <v>1531</v>
      </c>
      <c r="B1744" s="5" t="s">
        <v>2777</v>
      </c>
      <c r="C1744" s="4" t="s">
        <v>2778</v>
      </c>
      <c r="D1744" s="29" t="s">
        <v>2777</v>
      </c>
      <c r="E1744" s="18" t="s">
        <v>28</v>
      </c>
      <c r="F1744" s="3">
        <f t="shared" si="134"/>
        <v>1</v>
      </c>
      <c r="G1744" s="1" t="s">
        <v>16</v>
      </c>
      <c r="H1744" s="3" t="s">
        <v>34</v>
      </c>
      <c r="I1744" s="3">
        <v>1</v>
      </c>
      <c r="J1744" s="3"/>
      <c r="K1744" s="6">
        <v>91809.62</v>
      </c>
      <c r="L1744" s="6">
        <f t="shared" si="135"/>
        <v>91809.62</v>
      </c>
      <c r="M1744" s="4" t="s">
        <v>22</v>
      </c>
      <c r="N1744" s="21"/>
      <c r="O1744" s="1" t="s">
        <v>1429</v>
      </c>
      <c r="R1744" s="10" t="s">
        <v>3712</v>
      </c>
      <c r="S1744" s="4">
        <v>552</v>
      </c>
    </row>
    <row r="1745" spans="1:22" s="10" customFormat="1" ht="51" customHeight="1">
      <c r="A1745" s="4">
        <v>1532</v>
      </c>
      <c r="B1745" s="5" t="s">
        <v>3276</v>
      </c>
      <c r="C1745" s="4" t="s">
        <v>3277</v>
      </c>
      <c r="D1745" s="29" t="s">
        <v>3276</v>
      </c>
      <c r="E1745" s="18" t="s">
        <v>28</v>
      </c>
      <c r="F1745" s="3">
        <f t="shared" si="134"/>
        <v>1</v>
      </c>
      <c r="G1745" s="1" t="s">
        <v>16</v>
      </c>
      <c r="H1745" s="3" t="s">
        <v>34</v>
      </c>
      <c r="I1745" s="3"/>
      <c r="J1745" s="3">
        <v>1</v>
      </c>
      <c r="K1745" s="6">
        <v>31133.928571428569</v>
      </c>
      <c r="L1745" s="6">
        <f t="shared" si="135"/>
        <v>31133.928571428569</v>
      </c>
      <c r="M1745" s="4" t="s">
        <v>22</v>
      </c>
      <c r="N1745" s="21"/>
      <c r="O1745" s="1" t="s">
        <v>1429</v>
      </c>
      <c r="R1745" s="10" t="s">
        <v>3712</v>
      </c>
      <c r="S1745" s="4">
        <v>553</v>
      </c>
    </row>
    <row r="1746" spans="1:22" s="10" customFormat="1" ht="51" customHeight="1">
      <c r="A1746" s="4">
        <v>1533</v>
      </c>
      <c r="B1746" s="5" t="s">
        <v>2896</v>
      </c>
      <c r="C1746" s="4" t="s">
        <v>2897</v>
      </c>
      <c r="D1746" s="29" t="s">
        <v>2896</v>
      </c>
      <c r="E1746" s="18" t="s">
        <v>28</v>
      </c>
      <c r="F1746" s="3">
        <f t="shared" si="134"/>
        <v>1</v>
      </c>
      <c r="G1746" s="1" t="s">
        <v>16</v>
      </c>
      <c r="H1746" s="3" t="s">
        <v>34</v>
      </c>
      <c r="I1746" s="3">
        <v>1</v>
      </c>
      <c r="J1746" s="3"/>
      <c r="K1746" s="6">
        <v>50121.428571428565</v>
      </c>
      <c r="L1746" s="6">
        <f t="shared" si="135"/>
        <v>50121.428571428565</v>
      </c>
      <c r="M1746" s="4" t="s">
        <v>22</v>
      </c>
      <c r="N1746" s="21"/>
      <c r="O1746" s="1" t="s">
        <v>1429</v>
      </c>
      <c r="R1746" s="10" t="s">
        <v>3712</v>
      </c>
      <c r="S1746" s="4">
        <v>554</v>
      </c>
    </row>
    <row r="1747" spans="1:22" s="10" customFormat="1" ht="51" customHeight="1">
      <c r="A1747" s="4">
        <v>1534</v>
      </c>
      <c r="B1747" s="5" t="s">
        <v>2763</v>
      </c>
      <c r="C1747" s="4" t="s">
        <v>2764</v>
      </c>
      <c r="D1747" s="29" t="s">
        <v>2763</v>
      </c>
      <c r="E1747" s="18" t="s">
        <v>28</v>
      </c>
      <c r="F1747" s="3">
        <f t="shared" si="134"/>
        <v>1</v>
      </c>
      <c r="G1747" s="1" t="s">
        <v>16</v>
      </c>
      <c r="H1747" s="3" t="s">
        <v>34</v>
      </c>
      <c r="I1747" s="3">
        <v>1</v>
      </c>
      <c r="J1747" s="3"/>
      <c r="K1747" s="6">
        <v>97503.42</v>
      </c>
      <c r="L1747" s="6">
        <f t="shared" si="135"/>
        <v>97503.42</v>
      </c>
      <c r="M1747" s="4" t="s">
        <v>22</v>
      </c>
      <c r="N1747" s="21"/>
      <c r="O1747" s="1" t="s">
        <v>1429</v>
      </c>
      <c r="R1747" s="10" t="s">
        <v>3712</v>
      </c>
      <c r="S1747" s="4">
        <v>555</v>
      </c>
    </row>
    <row r="1748" spans="1:22" s="10" customFormat="1" ht="51" customHeight="1">
      <c r="A1748" s="4">
        <v>1535</v>
      </c>
      <c r="B1748" s="5" t="s">
        <v>2773</v>
      </c>
      <c r="C1748" s="4" t="s">
        <v>2774</v>
      </c>
      <c r="D1748" s="29" t="s">
        <v>2773</v>
      </c>
      <c r="E1748" s="18" t="s">
        <v>28</v>
      </c>
      <c r="F1748" s="3">
        <f t="shared" si="134"/>
        <v>1</v>
      </c>
      <c r="G1748" s="1" t="s">
        <v>16</v>
      </c>
      <c r="H1748" s="3" t="s">
        <v>34</v>
      </c>
      <c r="I1748" s="3">
        <v>1</v>
      </c>
      <c r="J1748" s="3"/>
      <c r="K1748" s="6">
        <v>101210.2</v>
      </c>
      <c r="L1748" s="6">
        <f t="shared" si="135"/>
        <v>101210.2</v>
      </c>
      <c r="M1748" s="4" t="s">
        <v>22</v>
      </c>
      <c r="N1748" s="21"/>
      <c r="O1748" s="1" t="s">
        <v>1429</v>
      </c>
      <c r="R1748" s="10" t="s">
        <v>3712</v>
      </c>
      <c r="S1748" s="4">
        <v>556</v>
      </c>
    </row>
    <row r="1749" spans="1:22" s="10" customFormat="1" ht="51" customHeight="1">
      <c r="A1749" s="4">
        <v>1536</v>
      </c>
      <c r="B1749" s="19" t="s">
        <v>1131</v>
      </c>
      <c r="C1749" s="4" t="s">
        <v>1132</v>
      </c>
      <c r="D1749" s="29" t="s">
        <v>1131</v>
      </c>
      <c r="E1749" s="18" t="s">
        <v>28</v>
      </c>
      <c r="F1749" s="3">
        <f t="shared" si="134"/>
        <v>20</v>
      </c>
      <c r="G1749" s="1" t="s">
        <v>16</v>
      </c>
      <c r="H1749" s="3" t="s">
        <v>34</v>
      </c>
      <c r="I1749" s="5"/>
      <c r="J1749" s="5">
        <v>20</v>
      </c>
      <c r="K1749" s="5">
        <v>1984</v>
      </c>
      <c r="L1749" s="6">
        <f t="shared" si="135"/>
        <v>39680</v>
      </c>
      <c r="M1749" s="4" t="s">
        <v>22</v>
      </c>
      <c r="N1749" s="41"/>
      <c r="O1749" s="1" t="s">
        <v>35</v>
      </c>
      <c r="P1749" s="32"/>
      <c r="Q1749" s="32"/>
      <c r="R1749" s="32" t="s">
        <v>1430</v>
      </c>
      <c r="S1749" s="4">
        <v>50</v>
      </c>
      <c r="T1749" s="32"/>
      <c r="U1749" s="32"/>
      <c r="V1749" s="32"/>
    </row>
    <row r="1750" spans="1:22" s="10" customFormat="1" ht="51" customHeight="1">
      <c r="A1750" s="4">
        <v>1537</v>
      </c>
      <c r="B1750" s="14"/>
      <c r="C1750" s="4">
        <v>9942010001</v>
      </c>
      <c r="D1750" s="51" t="s">
        <v>1137</v>
      </c>
      <c r="E1750" s="31" t="s">
        <v>15</v>
      </c>
      <c r="F1750" s="3">
        <f t="shared" si="134"/>
        <v>1050040</v>
      </c>
      <c r="G1750" s="1" t="s">
        <v>16</v>
      </c>
      <c r="H1750" s="3" t="s">
        <v>21</v>
      </c>
      <c r="I1750" s="5">
        <v>1050040</v>
      </c>
      <c r="J1750" s="5"/>
      <c r="K1750" s="3">
        <v>5246.43</v>
      </c>
      <c r="L1750" s="6">
        <f t="shared" si="135"/>
        <v>5508961357.2000008</v>
      </c>
      <c r="M1750" s="14"/>
      <c r="N1750" s="22" t="s">
        <v>244</v>
      </c>
      <c r="O1750" s="1" t="s">
        <v>1135</v>
      </c>
      <c r="P1750" s="32"/>
      <c r="Q1750" s="32"/>
      <c r="R1750" s="32" t="s">
        <v>1430</v>
      </c>
      <c r="S1750" s="4">
        <v>51</v>
      </c>
      <c r="T1750" s="32"/>
      <c r="U1750" s="32"/>
      <c r="V1750" s="32"/>
    </row>
    <row r="1751" spans="1:22" s="10" customFormat="1" ht="51" customHeight="1">
      <c r="A1751" s="4">
        <v>1538</v>
      </c>
      <c r="B1751" s="14"/>
      <c r="C1751" s="4">
        <v>9942010001</v>
      </c>
      <c r="D1751" s="51" t="s">
        <v>1136</v>
      </c>
      <c r="E1751" s="31" t="s">
        <v>15</v>
      </c>
      <c r="F1751" s="3">
        <f t="shared" si="134"/>
        <v>1663000</v>
      </c>
      <c r="G1751" s="1" t="s">
        <v>16</v>
      </c>
      <c r="H1751" s="3" t="s">
        <v>21</v>
      </c>
      <c r="I1751" s="5"/>
      <c r="J1751" s="3">
        <v>1663000</v>
      </c>
      <c r="K1751" s="3">
        <v>5404.96</v>
      </c>
      <c r="L1751" s="6">
        <f t="shared" si="135"/>
        <v>8988448480</v>
      </c>
      <c r="M1751" s="22" t="s">
        <v>244</v>
      </c>
      <c r="N1751" s="1" t="s">
        <v>1135</v>
      </c>
      <c r="O1751" s="2">
        <v>52</v>
      </c>
      <c r="P1751" s="52" t="s">
        <v>1430</v>
      </c>
      <c r="Q1751" s="32"/>
      <c r="R1751" s="32" t="s">
        <v>3706</v>
      </c>
      <c r="S1751" s="4">
        <v>62</v>
      </c>
      <c r="T1751" s="32"/>
      <c r="U1751" s="32"/>
      <c r="V1751" s="32"/>
    </row>
    <row r="1752" spans="1:22" s="10" customFormat="1" ht="51" customHeight="1">
      <c r="A1752" s="4">
        <v>1539</v>
      </c>
      <c r="B1752" s="5" t="s">
        <v>2920</v>
      </c>
      <c r="C1752" s="4" t="s">
        <v>2921</v>
      </c>
      <c r="D1752" s="29" t="s">
        <v>2920</v>
      </c>
      <c r="E1752" s="18" t="s">
        <v>28</v>
      </c>
      <c r="F1752" s="3">
        <f t="shared" si="134"/>
        <v>9</v>
      </c>
      <c r="G1752" s="1" t="s">
        <v>16</v>
      </c>
      <c r="H1752" s="3" t="s">
        <v>34</v>
      </c>
      <c r="I1752" s="3">
        <v>7</v>
      </c>
      <c r="J1752" s="3">
        <v>2</v>
      </c>
      <c r="K1752" s="6">
        <v>1432.1428571428571</v>
      </c>
      <c r="L1752" s="6">
        <f t="shared" si="135"/>
        <v>12889.285714285714</v>
      </c>
      <c r="M1752" s="4" t="s">
        <v>22</v>
      </c>
      <c r="N1752" s="21"/>
      <c r="O1752" s="1" t="s">
        <v>1429</v>
      </c>
      <c r="R1752" s="10" t="s">
        <v>3712</v>
      </c>
      <c r="S1752" s="4">
        <v>557</v>
      </c>
    </row>
    <row r="1753" spans="1:22" s="10" customFormat="1" ht="51" customHeight="1">
      <c r="A1753" s="4">
        <v>1540</v>
      </c>
      <c r="B1753" s="19" t="s">
        <v>1072</v>
      </c>
      <c r="C1753" s="4" t="s">
        <v>1073</v>
      </c>
      <c r="D1753" s="29" t="s">
        <v>1143</v>
      </c>
      <c r="E1753" s="18" t="s">
        <v>28</v>
      </c>
      <c r="F1753" s="3">
        <f t="shared" si="134"/>
        <v>2</v>
      </c>
      <c r="G1753" s="1" t="s">
        <v>16</v>
      </c>
      <c r="H1753" s="3" t="s">
        <v>34</v>
      </c>
      <c r="I1753" s="5">
        <v>2</v>
      </c>
      <c r="J1753" s="5"/>
      <c r="K1753" s="5">
        <v>48148</v>
      </c>
      <c r="L1753" s="6">
        <f t="shared" si="135"/>
        <v>96296</v>
      </c>
      <c r="M1753" s="4" t="s">
        <v>22</v>
      </c>
      <c r="N1753" s="41"/>
      <c r="O1753" s="1" t="s">
        <v>35</v>
      </c>
      <c r="P1753" s="32"/>
      <c r="Q1753" s="32"/>
      <c r="R1753" s="32" t="s">
        <v>1430</v>
      </c>
      <c r="S1753" s="4">
        <v>53</v>
      </c>
      <c r="T1753" s="32"/>
      <c r="U1753" s="32"/>
      <c r="V1753" s="32"/>
    </row>
    <row r="1754" spans="1:22" s="10" customFormat="1" ht="51" customHeight="1">
      <c r="A1754" s="4">
        <v>1541</v>
      </c>
      <c r="B1754" s="19" t="s">
        <v>1070</v>
      </c>
      <c r="C1754" s="4" t="s">
        <v>1071</v>
      </c>
      <c r="D1754" s="29" t="s">
        <v>1070</v>
      </c>
      <c r="E1754" s="18" t="s">
        <v>28</v>
      </c>
      <c r="F1754" s="3">
        <f t="shared" ref="F1754:F1766" si="136">I1754+J1754</f>
        <v>7</v>
      </c>
      <c r="G1754" s="1" t="s">
        <v>16</v>
      </c>
      <c r="H1754" s="3" t="s">
        <v>34</v>
      </c>
      <c r="I1754" s="5">
        <v>7</v>
      </c>
      <c r="J1754" s="5"/>
      <c r="K1754" s="5">
        <v>15876</v>
      </c>
      <c r="L1754" s="6">
        <f t="shared" ref="L1754:L1785" si="137">F1754*K1754</f>
        <v>111132</v>
      </c>
      <c r="M1754" s="4" t="s">
        <v>22</v>
      </c>
      <c r="N1754" s="41"/>
      <c r="O1754" s="1" t="s">
        <v>35</v>
      </c>
      <c r="P1754" s="32"/>
      <c r="Q1754" s="32"/>
      <c r="R1754" s="32" t="s">
        <v>1430</v>
      </c>
      <c r="S1754" s="4">
        <v>54</v>
      </c>
      <c r="T1754" s="32"/>
      <c r="U1754" s="32"/>
      <c r="V1754" s="32"/>
    </row>
    <row r="1755" spans="1:22" s="10" customFormat="1" ht="51" customHeight="1">
      <c r="A1755" s="4">
        <v>1542</v>
      </c>
      <c r="B1755" s="19" t="s">
        <v>1066</v>
      </c>
      <c r="C1755" s="4" t="s">
        <v>1067</v>
      </c>
      <c r="D1755" s="29" t="s">
        <v>1066</v>
      </c>
      <c r="E1755" s="18" t="s">
        <v>28</v>
      </c>
      <c r="F1755" s="3">
        <f t="shared" si="136"/>
        <v>2</v>
      </c>
      <c r="G1755" s="1" t="s">
        <v>16</v>
      </c>
      <c r="H1755" s="3" t="s">
        <v>34</v>
      </c>
      <c r="I1755" s="5">
        <v>2</v>
      </c>
      <c r="J1755" s="5"/>
      <c r="K1755" s="5">
        <v>1559</v>
      </c>
      <c r="L1755" s="6">
        <f t="shared" si="137"/>
        <v>3118</v>
      </c>
      <c r="M1755" s="4" t="s">
        <v>22</v>
      </c>
      <c r="N1755" s="41"/>
      <c r="O1755" s="1" t="s">
        <v>35</v>
      </c>
      <c r="P1755" s="32"/>
      <c r="Q1755" s="32"/>
      <c r="R1755" s="32" t="s">
        <v>1430</v>
      </c>
      <c r="S1755" s="4">
        <v>55</v>
      </c>
      <c r="T1755" s="32"/>
      <c r="U1755" s="32"/>
      <c r="V1755" s="32"/>
    </row>
    <row r="1756" spans="1:22" s="10" customFormat="1" ht="51" customHeight="1">
      <c r="A1756" s="4">
        <v>1543</v>
      </c>
      <c r="B1756" s="19" t="s">
        <v>1068</v>
      </c>
      <c r="C1756" s="4" t="s">
        <v>1069</v>
      </c>
      <c r="D1756" s="29" t="s">
        <v>1068</v>
      </c>
      <c r="E1756" s="18" t="s">
        <v>28</v>
      </c>
      <c r="F1756" s="3">
        <f t="shared" si="136"/>
        <v>1</v>
      </c>
      <c r="G1756" s="1" t="s">
        <v>16</v>
      </c>
      <c r="H1756" s="3" t="s">
        <v>34</v>
      </c>
      <c r="I1756" s="5">
        <v>1</v>
      </c>
      <c r="J1756" s="5"/>
      <c r="K1756" s="5">
        <v>21139</v>
      </c>
      <c r="L1756" s="6">
        <f t="shared" si="137"/>
        <v>21139</v>
      </c>
      <c r="M1756" s="4" t="s">
        <v>22</v>
      </c>
      <c r="N1756" s="41"/>
      <c r="O1756" s="1" t="s">
        <v>35</v>
      </c>
      <c r="P1756" s="32"/>
      <c r="Q1756" s="32"/>
      <c r="R1756" s="32" t="s">
        <v>1430</v>
      </c>
      <c r="S1756" s="4">
        <v>56</v>
      </c>
      <c r="T1756" s="32"/>
      <c r="U1756" s="32"/>
      <c r="V1756" s="32"/>
    </row>
    <row r="1757" spans="1:22" s="10" customFormat="1" ht="51" customHeight="1">
      <c r="A1757" s="4">
        <v>1544</v>
      </c>
      <c r="B1757" s="43"/>
      <c r="C1757" s="1" t="s">
        <v>119</v>
      </c>
      <c r="D1757" s="2" t="s">
        <v>1168</v>
      </c>
      <c r="E1757" s="4" t="s">
        <v>28</v>
      </c>
      <c r="F1757" s="3">
        <f t="shared" si="136"/>
        <v>115</v>
      </c>
      <c r="G1757" s="1" t="s">
        <v>16</v>
      </c>
      <c r="H1757" s="3" t="s">
        <v>34</v>
      </c>
      <c r="I1757" s="13">
        <v>115</v>
      </c>
      <c r="J1757" s="13"/>
      <c r="K1757" s="13">
        <v>312.5</v>
      </c>
      <c r="L1757" s="6">
        <f t="shared" si="137"/>
        <v>35937.5</v>
      </c>
      <c r="M1757" s="4"/>
      <c r="N1757" s="4"/>
      <c r="O1757" s="1"/>
      <c r="P1757" s="32"/>
      <c r="Q1757" s="32"/>
      <c r="R1757" s="32" t="s">
        <v>2019</v>
      </c>
      <c r="S1757" s="4">
        <v>166</v>
      </c>
      <c r="T1757" s="32"/>
      <c r="U1757" s="32"/>
      <c r="V1757" s="32"/>
    </row>
    <row r="1758" spans="1:22" s="10" customFormat="1" ht="51" customHeight="1">
      <c r="A1758" s="4">
        <v>1545</v>
      </c>
      <c r="B1758" s="5" t="s">
        <v>2526</v>
      </c>
      <c r="C1758" s="4" t="s">
        <v>2527</v>
      </c>
      <c r="D1758" s="29" t="s">
        <v>2526</v>
      </c>
      <c r="E1758" s="18" t="s">
        <v>28</v>
      </c>
      <c r="F1758" s="3">
        <f t="shared" si="136"/>
        <v>5</v>
      </c>
      <c r="G1758" s="1" t="s">
        <v>16</v>
      </c>
      <c r="H1758" s="3" t="s">
        <v>34</v>
      </c>
      <c r="I1758" s="3"/>
      <c r="J1758" s="3">
        <v>5</v>
      </c>
      <c r="K1758" s="6">
        <v>7946.43</v>
      </c>
      <c r="L1758" s="6">
        <f t="shared" si="137"/>
        <v>39732.15</v>
      </c>
      <c r="M1758" s="4" t="s">
        <v>22</v>
      </c>
      <c r="N1758" s="21"/>
      <c r="O1758" s="1" t="s">
        <v>225</v>
      </c>
      <c r="R1758" s="10" t="s">
        <v>3712</v>
      </c>
      <c r="S1758" s="4">
        <v>558</v>
      </c>
    </row>
    <row r="1759" spans="1:22" s="10" customFormat="1" ht="51" customHeight="1">
      <c r="A1759" s="4">
        <v>1546</v>
      </c>
      <c r="B1759" s="5" t="s">
        <v>2518</v>
      </c>
      <c r="C1759" s="4" t="s">
        <v>2519</v>
      </c>
      <c r="D1759" s="29" t="s">
        <v>2518</v>
      </c>
      <c r="E1759" s="18" t="s">
        <v>28</v>
      </c>
      <c r="F1759" s="3">
        <f t="shared" si="136"/>
        <v>5</v>
      </c>
      <c r="G1759" s="1" t="s">
        <v>16</v>
      </c>
      <c r="H1759" s="3" t="s">
        <v>34</v>
      </c>
      <c r="I1759" s="3"/>
      <c r="J1759" s="3">
        <v>5</v>
      </c>
      <c r="K1759" s="6">
        <v>7589.29</v>
      </c>
      <c r="L1759" s="6">
        <f t="shared" si="137"/>
        <v>37946.449999999997</v>
      </c>
      <c r="M1759" s="4" t="s">
        <v>22</v>
      </c>
      <c r="N1759" s="21"/>
      <c r="O1759" s="1" t="s">
        <v>225</v>
      </c>
      <c r="R1759" s="10" t="s">
        <v>3712</v>
      </c>
      <c r="S1759" s="4">
        <v>559</v>
      </c>
    </row>
    <row r="1760" spans="1:22" s="10" customFormat="1" ht="51" customHeight="1">
      <c r="A1760" s="4">
        <v>1547</v>
      </c>
      <c r="B1760" s="5" t="s">
        <v>2524</v>
      </c>
      <c r="C1760" s="4" t="s">
        <v>2525</v>
      </c>
      <c r="D1760" s="29" t="s">
        <v>2524</v>
      </c>
      <c r="E1760" s="18" t="s">
        <v>28</v>
      </c>
      <c r="F1760" s="3">
        <f t="shared" si="136"/>
        <v>50</v>
      </c>
      <c r="G1760" s="1" t="s">
        <v>16</v>
      </c>
      <c r="H1760" s="3" t="s">
        <v>34</v>
      </c>
      <c r="I1760" s="3"/>
      <c r="J1760" s="3">
        <v>50</v>
      </c>
      <c r="K1760" s="6">
        <v>3750</v>
      </c>
      <c r="L1760" s="6">
        <f t="shared" si="137"/>
        <v>187500</v>
      </c>
      <c r="M1760" s="4" t="s">
        <v>22</v>
      </c>
      <c r="N1760" s="21"/>
      <c r="O1760" s="1" t="s">
        <v>225</v>
      </c>
      <c r="R1760" s="10" t="s">
        <v>3712</v>
      </c>
      <c r="S1760" s="4">
        <v>560</v>
      </c>
    </row>
    <row r="1761" spans="1:22" s="10" customFormat="1" ht="51" customHeight="1">
      <c r="A1761" s="4">
        <v>1548</v>
      </c>
      <c r="B1761" s="5" t="s">
        <v>2520</v>
      </c>
      <c r="C1761" s="4" t="s">
        <v>2521</v>
      </c>
      <c r="D1761" s="29" t="s">
        <v>2520</v>
      </c>
      <c r="E1761" s="18" t="s">
        <v>28</v>
      </c>
      <c r="F1761" s="3">
        <f t="shared" si="136"/>
        <v>5</v>
      </c>
      <c r="G1761" s="1" t="s">
        <v>16</v>
      </c>
      <c r="H1761" s="3" t="s">
        <v>34</v>
      </c>
      <c r="I1761" s="3"/>
      <c r="J1761" s="3">
        <v>5</v>
      </c>
      <c r="K1761" s="6">
        <v>20535.719999999998</v>
      </c>
      <c r="L1761" s="6">
        <f t="shared" si="137"/>
        <v>102678.59999999999</v>
      </c>
      <c r="M1761" s="4" t="s">
        <v>22</v>
      </c>
      <c r="N1761" s="21"/>
      <c r="O1761" s="1" t="s">
        <v>225</v>
      </c>
      <c r="R1761" s="10" t="s">
        <v>3712</v>
      </c>
      <c r="S1761" s="4">
        <v>561</v>
      </c>
    </row>
    <row r="1762" spans="1:22" s="10" customFormat="1" ht="51" customHeight="1">
      <c r="A1762" s="4">
        <v>1549</v>
      </c>
      <c r="B1762" s="43"/>
      <c r="C1762" s="1" t="s">
        <v>119</v>
      </c>
      <c r="D1762" s="2" t="s">
        <v>1265</v>
      </c>
      <c r="E1762" s="18" t="s">
        <v>28</v>
      </c>
      <c r="F1762" s="3">
        <f t="shared" si="136"/>
        <v>3</v>
      </c>
      <c r="G1762" s="1" t="s">
        <v>16</v>
      </c>
      <c r="H1762" s="3" t="s">
        <v>34</v>
      </c>
      <c r="I1762" s="13"/>
      <c r="J1762" s="13">
        <v>3</v>
      </c>
      <c r="K1762" s="13">
        <v>3100</v>
      </c>
      <c r="L1762" s="6">
        <f t="shared" si="137"/>
        <v>9300</v>
      </c>
      <c r="M1762" s="18"/>
      <c r="N1762" s="14"/>
      <c r="O1762" s="1"/>
      <c r="P1762" s="32"/>
      <c r="Q1762" s="32"/>
      <c r="R1762" s="32" t="s">
        <v>2019</v>
      </c>
      <c r="S1762" s="4">
        <v>167</v>
      </c>
      <c r="T1762" s="32"/>
      <c r="U1762" s="32"/>
      <c r="V1762" s="32"/>
    </row>
    <row r="1763" spans="1:22" s="10" customFormat="1" ht="51" customHeight="1">
      <c r="A1763" s="4">
        <v>1550</v>
      </c>
      <c r="B1763" s="5" t="s">
        <v>1802</v>
      </c>
      <c r="C1763" s="4" t="s">
        <v>1803</v>
      </c>
      <c r="D1763" s="2" t="s">
        <v>1802</v>
      </c>
      <c r="E1763" s="18" t="s">
        <v>28</v>
      </c>
      <c r="F1763" s="3">
        <f t="shared" si="136"/>
        <v>82</v>
      </c>
      <c r="G1763" s="1" t="s">
        <v>16</v>
      </c>
      <c r="H1763" s="3" t="s">
        <v>34</v>
      </c>
      <c r="I1763" s="13">
        <v>70</v>
      </c>
      <c r="J1763" s="5">
        <v>12</v>
      </c>
      <c r="K1763" s="13">
        <v>1160.7142857142856</v>
      </c>
      <c r="L1763" s="6">
        <f t="shared" si="137"/>
        <v>95178.57142857142</v>
      </c>
      <c r="M1763" s="4" t="s">
        <v>22</v>
      </c>
      <c r="N1763" s="1" t="s">
        <v>1429</v>
      </c>
      <c r="O1763" s="1"/>
      <c r="R1763" s="10" t="s">
        <v>2118</v>
      </c>
      <c r="S1763" s="4">
        <v>253</v>
      </c>
    </row>
    <row r="1764" spans="1:22" s="10" customFormat="1" ht="51" customHeight="1">
      <c r="A1764" s="4">
        <v>1551</v>
      </c>
      <c r="B1764" s="5" t="s">
        <v>1734</v>
      </c>
      <c r="C1764" s="4" t="s">
        <v>1735</v>
      </c>
      <c r="D1764" s="2" t="s">
        <v>1734</v>
      </c>
      <c r="E1764" s="18" t="s">
        <v>280</v>
      </c>
      <c r="F1764" s="3">
        <f t="shared" si="136"/>
        <v>5</v>
      </c>
      <c r="G1764" s="1" t="s">
        <v>16</v>
      </c>
      <c r="H1764" s="3" t="s">
        <v>34</v>
      </c>
      <c r="I1764" s="13">
        <v>2</v>
      </c>
      <c r="J1764" s="5">
        <v>3</v>
      </c>
      <c r="K1764" s="13">
        <v>24999.999999999996</v>
      </c>
      <c r="L1764" s="6">
        <f t="shared" si="137"/>
        <v>124999.99999999999</v>
      </c>
      <c r="M1764" s="4" t="s">
        <v>22</v>
      </c>
      <c r="N1764" s="1" t="s">
        <v>1429</v>
      </c>
      <c r="O1764" s="1"/>
      <c r="R1764" s="10" t="s">
        <v>2118</v>
      </c>
      <c r="S1764" s="4">
        <v>254</v>
      </c>
    </row>
    <row r="1765" spans="1:22" s="10" customFormat="1" ht="51" customHeight="1">
      <c r="A1765" s="4">
        <v>1552</v>
      </c>
      <c r="B1765" s="5" t="s">
        <v>1681</v>
      </c>
      <c r="C1765" s="4" t="s">
        <v>1682</v>
      </c>
      <c r="D1765" s="2" t="s">
        <v>1681</v>
      </c>
      <c r="E1765" s="18" t="s">
        <v>28</v>
      </c>
      <c r="F1765" s="3">
        <f t="shared" si="136"/>
        <v>29</v>
      </c>
      <c r="G1765" s="1" t="s">
        <v>16</v>
      </c>
      <c r="H1765" s="3" t="s">
        <v>34</v>
      </c>
      <c r="I1765" s="13">
        <v>29</v>
      </c>
      <c r="J1765" s="5"/>
      <c r="K1765" s="13">
        <v>16071.428571428571</v>
      </c>
      <c r="L1765" s="6">
        <f t="shared" si="137"/>
        <v>466071.42857142852</v>
      </c>
      <c r="M1765" s="4" t="s">
        <v>22</v>
      </c>
      <c r="N1765" s="1" t="s">
        <v>1429</v>
      </c>
      <c r="O1765" s="1"/>
      <c r="R1765" s="10" t="s">
        <v>2118</v>
      </c>
      <c r="S1765" s="4">
        <v>255</v>
      </c>
    </row>
    <row r="1766" spans="1:22" s="10" customFormat="1" ht="51" customHeight="1">
      <c r="A1766" s="4">
        <v>1553</v>
      </c>
      <c r="B1766" s="5" t="s">
        <v>3571</v>
      </c>
      <c r="C1766" s="4" t="s">
        <v>3572</v>
      </c>
      <c r="D1766" s="29" t="s">
        <v>3571</v>
      </c>
      <c r="E1766" s="18" t="s">
        <v>28</v>
      </c>
      <c r="F1766" s="3">
        <f t="shared" si="136"/>
        <v>1</v>
      </c>
      <c r="G1766" s="1" t="s">
        <v>16</v>
      </c>
      <c r="H1766" s="3" t="s">
        <v>34</v>
      </c>
      <c r="I1766" s="3">
        <v>1</v>
      </c>
      <c r="J1766" s="5"/>
      <c r="K1766" s="6">
        <v>312499.99999999994</v>
      </c>
      <c r="L1766" s="6">
        <f t="shared" si="137"/>
        <v>312499.99999999994</v>
      </c>
      <c r="M1766" s="4" t="s">
        <v>22</v>
      </c>
      <c r="N1766" s="21"/>
      <c r="O1766" s="1" t="s">
        <v>23</v>
      </c>
      <c r="R1766" s="10" t="s">
        <v>3714</v>
      </c>
      <c r="S1766" s="4">
        <v>165</v>
      </c>
    </row>
    <row r="1767" spans="1:22" s="10" customFormat="1" ht="51" customHeight="1">
      <c r="A1767" s="4">
        <v>1554</v>
      </c>
      <c r="B1767" s="43"/>
      <c r="C1767" s="18" t="s">
        <v>119</v>
      </c>
      <c r="D1767" s="42" t="s">
        <v>1150</v>
      </c>
      <c r="E1767" s="4" t="s">
        <v>109</v>
      </c>
      <c r="F1767" s="3">
        <v>1</v>
      </c>
      <c r="G1767" s="1" t="s">
        <v>16</v>
      </c>
      <c r="H1767" s="5" t="s">
        <v>21</v>
      </c>
      <c r="I1767" s="13"/>
      <c r="J1767" s="13">
        <v>37905000</v>
      </c>
      <c r="K1767" s="13">
        <v>37905000</v>
      </c>
      <c r="L1767" s="5">
        <f t="shared" ref="L1767:L1778" si="138">I1767+J1767</f>
        <v>37905000</v>
      </c>
      <c r="M1767" s="4" t="s">
        <v>120</v>
      </c>
      <c r="N1767" s="42" t="s">
        <v>138</v>
      </c>
      <c r="O1767" s="1"/>
      <c r="P1767" s="11"/>
      <c r="Q1767" s="32"/>
      <c r="R1767" s="32" t="s">
        <v>2019</v>
      </c>
      <c r="S1767" s="4">
        <v>168</v>
      </c>
      <c r="T1767" s="32"/>
      <c r="U1767" s="32"/>
      <c r="V1767" s="32"/>
    </row>
    <row r="1768" spans="1:22" s="10" customFormat="1" ht="51" customHeight="1">
      <c r="A1768" s="4">
        <v>1555</v>
      </c>
      <c r="B1768" s="5"/>
      <c r="C1768" s="4" t="s">
        <v>119</v>
      </c>
      <c r="D1768" s="42" t="s">
        <v>242</v>
      </c>
      <c r="E1768" s="18" t="s">
        <v>109</v>
      </c>
      <c r="F1768" s="3">
        <v>2</v>
      </c>
      <c r="G1768" s="1" t="s">
        <v>16</v>
      </c>
      <c r="H1768" s="3" t="s">
        <v>21</v>
      </c>
      <c r="I1768" s="3">
        <v>8904324</v>
      </c>
      <c r="J1768" s="5">
        <v>12265186.607142856</v>
      </c>
      <c r="K1768" s="5">
        <f>I1768+J1768</f>
        <v>21169510.607142858</v>
      </c>
      <c r="L1768" s="5">
        <f t="shared" si="138"/>
        <v>21169510.607142858</v>
      </c>
      <c r="M1768" s="42" t="s">
        <v>121</v>
      </c>
      <c r="N1768" s="42" t="s">
        <v>2116</v>
      </c>
      <c r="O1768" s="1" t="s">
        <v>2020</v>
      </c>
      <c r="P1768" s="11">
        <v>19</v>
      </c>
      <c r="Q1768" s="32"/>
      <c r="R1768" s="10" t="s">
        <v>3709</v>
      </c>
      <c r="S1768" s="4">
        <v>5</v>
      </c>
      <c r="T1768" s="32"/>
      <c r="U1768" s="32"/>
      <c r="V1768" s="32"/>
    </row>
    <row r="1769" spans="1:22" s="10" customFormat="1" ht="51" customHeight="1">
      <c r="A1769" s="4">
        <v>1556</v>
      </c>
      <c r="B1769" s="14"/>
      <c r="C1769" s="14"/>
      <c r="D1769" s="2" t="s">
        <v>108</v>
      </c>
      <c r="E1769" s="1" t="s">
        <v>109</v>
      </c>
      <c r="F1769" s="3">
        <v>2</v>
      </c>
      <c r="G1769" s="1" t="s">
        <v>16</v>
      </c>
      <c r="H1769" s="3" t="s">
        <v>34</v>
      </c>
      <c r="I1769" s="5">
        <v>2369906.25</v>
      </c>
      <c r="J1769" s="5">
        <v>2369906.25</v>
      </c>
      <c r="K1769" s="5">
        <f>I1769+J1769</f>
        <v>4739812.5</v>
      </c>
      <c r="L1769" s="5">
        <f t="shared" si="138"/>
        <v>4739812.5</v>
      </c>
      <c r="M1769" s="4" t="s">
        <v>119</v>
      </c>
      <c r="N1769" s="1" t="s">
        <v>122</v>
      </c>
      <c r="O1769" s="1" t="s">
        <v>120</v>
      </c>
      <c r="P1769" s="32"/>
      <c r="Q1769" s="32"/>
      <c r="R1769" s="32" t="s">
        <v>382</v>
      </c>
      <c r="S1769" s="4">
        <v>36</v>
      </c>
      <c r="T1769" s="32"/>
      <c r="U1769" s="32"/>
      <c r="V1769" s="32"/>
    </row>
    <row r="1770" spans="1:22" s="10" customFormat="1" ht="51" customHeight="1">
      <c r="A1770" s="4">
        <v>1557</v>
      </c>
      <c r="B1770" s="43"/>
      <c r="C1770" s="18" t="s">
        <v>119</v>
      </c>
      <c r="D1770" s="42" t="s">
        <v>1151</v>
      </c>
      <c r="E1770" s="18" t="s">
        <v>109</v>
      </c>
      <c r="F1770" s="3">
        <v>1</v>
      </c>
      <c r="G1770" s="1" t="s">
        <v>16</v>
      </c>
      <c r="H1770" s="3" t="s">
        <v>34</v>
      </c>
      <c r="I1770" s="13"/>
      <c r="J1770" s="13">
        <v>1500000</v>
      </c>
      <c r="K1770" s="13">
        <v>1500000</v>
      </c>
      <c r="L1770" s="5">
        <f t="shared" si="138"/>
        <v>1500000</v>
      </c>
      <c r="M1770" s="18" t="s">
        <v>137</v>
      </c>
      <c r="N1770" s="42" t="s">
        <v>244</v>
      </c>
      <c r="O1770" s="1" t="s">
        <v>741</v>
      </c>
      <c r="P1770" s="11">
        <v>11</v>
      </c>
      <c r="Q1770" s="32"/>
      <c r="R1770" s="32" t="s">
        <v>2019</v>
      </c>
      <c r="S1770" s="4">
        <v>169</v>
      </c>
      <c r="T1770" s="32"/>
      <c r="U1770" s="32"/>
      <c r="V1770" s="32"/>
    </row>
    <row r="1771" spans="1:22" s="10" customFormat="1" ht="51" customHeight="1">
      <c r="A1771" s="4">
        <v>1558</v>
      </c>
      <c r="B1771" s="5"/>
      <c r="C1771" s="4"/>
      <c r="D1771" s="2" t="s">
        <v>114</v>
      </c>
      <c r="E1771" s="1" t="s">
        <v>109</v>
      </c>
      <c r="F1771" s="3">
        <v>2</v>
      </c>
      <c r="G1771" s="1" t="s">
        <v>16</v>
      </c>
      <c r="H1771" s="1" t="s">
        <v>123</v>
      </c>
      <c r="I1771" s="21">
        <v>11027554.93</v>
      </c>
      <c r="J1771" s="21">
        <v>54872897.93</v>
      </c>
      <c r="K1771" s="6">
        <f>I1771+J1771</f>
        <v>65900452.859999999</v>
      </c>
      <c r="L1771" s="5">
        <f t="shared" si="138"/>
        <v>65900452.859999999</v>
      </c>
      <c r="M1771" s="4" t="s">
        <v>119</v>
      </c>
      <c r="N1771" s="21"/>
      <c r="O1771" s="4" t="s">
        <v>120</v>
      </c>
      <c r="R1771" s="10" t="s">
        <v>3714</v>
      </c>
      <c r="S1771" s="4">
        <v>166</v>
      </c>
      <c r="T1771" s="10">
        <v>562</v>
      </c>
      <c r="U1771" s="10" t="s">
        <v>3659</v>
      </c>
    </row>
    <row r="1772" spans="1:22" s="10" customFormat="1" ht="51" customHeight="1">
      <c r="A1772" s="4">
        <v>1559</v>
      </c>
      <c r="B1772" s="5"/>
      <c r="C1772" s="4" t="s">
        <v>119</v>
      </c>
      <c r="D1772" s="42" t="s">
        <v>1152</v>
      </c>
      <c r="E1772" s="18" t="s">
        <v>109</v>
      </c>
      <c r="F1772" s="3">
        <v>1</v>
      </c>
      <c r="G1772" s="1" t="s">
        <v>16</v>
      </c>
      <c r="H1772" s="5" t="s">
        <v>21</v>
      </c>
      <c r="I1772" s="13"/>
      <c r="J1772" s="13">
        <v>722155700</v>
      </c>
      <c r="K1772" s="13">
        <v>722155700</v>
      </c>
      <c r="L1772" s="5">
        <f t="shared" si="138"/>
        <v>722155700</v>
      </c>
      <c r="M1772" s="4" t="s">
        <v>137</v>
      </c>
      <c r="N1772" s="42" t="s">
        <v>244</v>
      </c>
      <c r="O1772" s="1"/>
      <c r="P1772" s="11"/>
      <c r="Q1772" s="32"/>
      <c r="R1772" s="32" t="s">
        <v>2019</v>
      </c>
      <c r="S1772" s="4">
        <v>171</v>
      </c>
      <c r="T1772" s="32"/>
      <c r="U1772" s="32"/>
      <c r="V1772" s="32"/>
    </row>
    <row r="1773" spans="1:22" s="10" customFormat="1" ht="51" customHeight="1">
      <c r="A1773" s="4">
        <v>1560</v>
      </c>
      <c r="B1773" s="14"/>
      <c r="C1773" s="14"/>
      <c r="D1773" s="2" t="s">
        <v>701</v>
      </c>
      <c r="E1773" s="1" t="s">
        <v>109</v>
      </c>
      <c r="F1773" s="3">
        <v>1</v>
      </c>
      <c r="G1773" s="1" t="s">
        <v>16</v>
      </c>
      <c r="H1773" s="1" t="s">
        <v>21</v>
      </c>
      <c r="I1773" s="5"/>
      <c r="J1773" s="5">
        <f>29293420.76</f>
        <v>29293420.760000002</v>
      </c>
      <c r="K1773" s="5">
        <f t="shared" ref="K1773:K1778" si="139">I1773+J1773</f>
        <v>29293420.760000002</v>
      </c>
      <c r="L1773" s="5">
        <f t="shared" si="138"/>
        <v>29293420.760000002</v>
      </c>
      <c r="M1773" s="4" t="s">
        <v>119</v>
      </c>
      <c r="N1773" s="1" t="s">
        <v>122</v>
      </c>
      <c r="O1773" s="1" t="s">
        <v>121</v>
      </c>
      <c r="P1773" s="32"/>
      <c r="Q1773" s="32"/>
      <c r="R1773" s="32" t="s">
        <v>3703</v>
      </c>
      <c r="S1773" s="4">
        <v>21</v>
      </c>
      <c r="T1773" s="32"/>
      <c r="U1773" s="32"/>
      <c r="V1773" s="32"/>
    </row>
    <row r="1774" spans="1:22" s="10" customFormat="1" ht="51" customHeight="1">
      <c r="A1774" s="4">
        <v>1561</v>
      </c>
      <c r="B1774" s="14"/>
      <c r="C1774" s="14"/>
      <c r="D1774" s="2" t="s">
        <v>723</v>
      </c>
      <c r="E1774" s="1" t="s">
        <v>109</v>
      </c>
      <c r="F1774" s="3">
        <v>1</v>
      </c>
      <c r="G1774" s="1" t="s">
        <v>16</v>
      </c>
      <c r="H1774" s="3" t="s">
        <v>34</v>
      </c>
      <c r="I1774" s="5">
        <v>4311425.63</v>
      </c>
      <c r="J1774" s="5"/>
      <c r="K1774" s="5">
        <f t="shared" si="139"/>
        <v>4311425.63</v>
      </c>
      <c r="L1774" s="5">
        <f t="shared" si="138"/>
        <v>4311425.63</v>
      </c>
      <c r="M1774" s="4" t="s">
        <v>119</v>
      </c>
      <c r="N1774" s="1" t="s">
        <v>725</v>
      </c>
      <c r="O1774" s="1" t="s">
        <v>120</v>
      </c>
      <c r="P1774" s="32">
        <v>20</v>
      </c>
      <c r="Q1774" s="32">
        <v>9</v>
      </c>
      <c r="R1774" s="32" t="s">
        <v>2117</v>
      </c>
      <c r="S1774" s="4">
        <v>17</v>
      </c>
      <c r="T1774" s="32"/>
      <c r="U1774" s="32"/>
      <c r="V1774" s="32"/>
    </row>
    <row r="1775" spans="1:22" s="10" customFormat="1" ht="51" customHeight="1">
      <c r="A1775" s="4">
        <v>1562</v>
      </c>
      <c r="B1775" s="14"/>
      <c r="C1775" s="14"/>
      <c r="D1775" s="30" t="s">
        <v>116</v>
      </c>
      <c r="E1775" s="1" t="s">
        <v>109</v>
      </c>
      <c r="F1775" s="3">
        <v>1</v>
      </c>
      <c r="G1775" s="1" t="s">
        <v>16</v>
      </c>
      <c r="H1775" s="4" t="s">
        <v>21</v>
      </c>
      <c r="I1775" s="5">
        <v>3759160.7142857141</v>
      </c>
      <c r="J1775" s="5"/>
      <c r="K1775" s="5">
        <f t="shared" si="139"/>
        <v>3759160.7142857141</v>
      </c>
      <c r="L1775" s="5">
        <f t="shared" si="138"/>
        <v>3759160.7142857141</v>
      </c>
      <c r="M1775" s="4" t="s">
        <v>119</v>
      </c>
      <c r="N1775" s="1" t="s">
        <v>122</v>
      </c>
      <c r="O1775" s="1" t="s">
        <v>121</v>
      </c>
      <c r="P1775" s="32"/>
      <c r="Q1775" s="32"/>
      <c r="R1775" s="32" t="s">
        <v>382</v>
      </c>
      <c r="S1775" s="4">
        <v>38</v>
      </c>
      <c r="T1775" s="32"/>
      <c r="U1775" s="32"/>
      <c r="V1775" s="32"/>
    </row>
    <row r="1776" spans="1:22" s="10" customFormat="1" ht="68.25" customHeight="1">
      <c r="A1776" s="4">
        <v>1563</v>
      </c>
      <c r="B1776" s="14"/>
      <c r="C1776" s="14"/>
      <c r="D1776" s="2" t="s">
        <v>115</v>
      </c>
      <c r="E1776" s="1" t="s">
        <v>109</v>
      </c>
      <c r="F1776" s="3">
        <v>1</v>
      </c>
      <c r="G1776" s="1" t="s">
        <v>16</v>
      </c>
      <c r="H1776" s="1" t="s">
        <v>21</v>
      </c>
      <c r="I1776" s="5"/>
      <c r="J1776" s="5">
        <v>54828642.857142851</v>
      </c>
      <c r="K1776" s="5">
        <f t="shared" si="139"/>
        <v>54828642.857142851</v>
      </c>
      <c r="L1776" s="5">
        <f t="shared" si="138"/>
        <v>54828642.857142851</v>
      </c>
      <c r="M1776" s="4" t="s">
        <v>119</v>
      </c>
      <c r="N1776" s="1" t="s">
        <v>122</v>
      </c>
      <c r="O1776" s="1" t="s">
        <v>121</v>
      </c>
      <c r="P1776" s="32"/>
      <c r="Q1776" s="32"/>
      <c r="R1776" s="32" t="s">
        <v>382</v>
      </c>
      <c r="S1776" s="4">
        <v>39</v>
      </c>
      <c r="T1776" s="32"/>
      <c r="U1776" s="32"/>
      <c r="V1776" s="32"/>
    </row>
    <row r="1777" spans="1:22" s="10" customFormat="1" ht="51" customHeight="1">
      <c r="A1777" s="4">
        <v>1564</v>
      </c>
      <c r="B1777" s="5"/>
      <c r="C1777" s="4" t="s">
        <v>119</v>
      </c>
      <c r="D1777" s="42" t="s">
        <v>2115</v>
      </c>
      <c r="E1777" s="18" t="s">
        <v>109</v>
      </c>
      <c r="F1777" s="3">
        <v>2</v>
      </c>
      <c r="G1777" s="1" t="s">
        <v>16</v>
      </c>
      <c r="H1777" s="3" t="s">
        <v>21</v>
      </c>
      <c r="I1777" s="3">
        <v>18696428.579999998</v>
      </c>
      <c r="J1777" s="5">
        <v>60281382.600000001</v>
      </c>
      <c r="K1777" s="5">
        <f t="shared" si="139"/>
        <v>78977811.180000007</v>
      </c>
      <c r="L1777" s="5">
        <f t="shared" si="138"/>
        <v>78977811.180000007</v>
      </c>
      <c r="M1777" s="42" t="s">
        <v>121</v>
      </c>
      <c r="N1777" s="42" t="s">
        <v>244</v>
      </c>
      <c r="O1777" s="1" t="s">
        <v>2019</v>
      </c>
      <c r="P1777" s="11">
        <v>172</v>
      </c>
      <c r="Q1777" s="32"/>
      <c r="R1777" s="10" t="s">
        <v>3709</v>
      </c>
      <c r="S1777" s="4">
        <v>6</v>
      </c>
      <c r="T1777" s="32"/>
      <c r="U1777" s="32"/>
      <c r="V1777" s="32"/>
    </row>
    <row r="1778" spans="1:22" s="10" customFormat="1" ht="51" customHeight="1">
      <c r="A1778" s="4">
        <v>1565</v>
      </c>
      <c r="B1778" s="14"/>
      <c r="C1778" s="14"/>
      <c r="D1778" s="2" t="s">
        <v>135</v>
      </c>
      <c r="E1778" s="1" t="s">
        <v>109</v>
      </c>
      <c r="F1778" s="3">
        <v>2</v>
      </c>
      <c r="G1778" s="1" t="s">
        <v>16</v>
      </c>
      <c r="H1778" s="3" t="s">
        <v>34</v>
      </c>
      <c r="I1778" s="5">
        <v>3032418.8571428568</v>
      </c>
      <c r="J1778" s="5">
        <v>1767899.9999999998</v>
      </c>
      <c r="K1778" s="5">
        <f t="shared" si="139"/>
        <v>4800318.8571428563</v>
      </c>
      <c r="L1778" s="5">
        <f t="shared" si="138"/>
        <v>4800318.8571428563</v>
      </c>
      <c r="M1778" s="4" t="s">
        <v>119</v>
      </c>
      <c r="N1778" s="1" t="s">
        <v>155</v>
      </c>
      <c r="O1778" s="1" t="s">
        <v>121</v>
      </c>
      <c r="P1778" s="32">
        <v>5</v>
      </c>
      <c r="Q1778" s="32">
        <v>5</v>
      </c>
      <c r="R1778" s="32" t="s">
        <v>3700</v>
      </c>
      <c r="S1778" s="4">
        <v>12</v>
      </c>
      <c r="T1778" s="32"/>
      <c r="U1778" s="32"/>
      <c r="V1778" s="32"/>
    </row>
    <row r="1779" spans="1:22" s="10" customFormat="1" ht="51" customHeight="1">
      <c r="A1779" s="4">
        <v>1566</v>
      </c>
      <c r="B1779" s="5" t="s">
        <v>2557</v>
      </c>
      <c r="C1779" s="4" t="s">
        <v>2558</v>
      </c>
      <c r="D1779" s="29" t="s">
        <v>2557</v>
      </c>
      <c r="E1779" s="18" t="s">
        <v>28</v>
      </c>
      <c r="F1779" s="3">
        <f t="shared" ref="F1779:F1810" si="140">I1779+J1779</f>
        <v>1</v>
      </c>
      <c r="G1779" s="1" t="s">
        <v>16</v>
      </c>
      <c r="H1779" s="3" t="s">
        <v>34</v>
      </c>
      <c r="I1779" s="3">
        <v>1</v>
      </c>
      <c r="J1779" s="3"/>
      <c r="K1779" s="6">
        <v>400000</v>
      </c>
      <c r="L1779" s="6">
        <f t="shared" ref="L1779:L1810" si="141">F1779*K1779</f>
        <v>400000</v>
      </c>
      <c r="M1779" s="4" t="s">
        <v>22</v>
      </c>
      <c r="N1779" s="21"/>
      <c r="O1779" s="1" t="s">
        <v>225</v>
      </c>
      <c r="R1779" s="10" t="s">
        <v>3712</v>
      </c>
      <c r="S1779" s="4">
        <v>563</v>
      </c>
    </row>
    <row r="1780" spans="1:22" s="10" customFormat="1" ht="51" customHeight="1">
      <c r="A1780" s="4">
        <v>1567</v>
      </c>
      <c r="B1780" s="5" t="s">
        <v>1983</v>
      </c>
      <c r="C1780" s="4" t="s">
        <v>1984</v>
      </c>
      <c r="D1780" s="2" t="s">
        <v>1983</v>
      </c>
      <c r="E1780" s="18" t="s">
        <v>28</v>
      </c>
      <c r="F1780" s="3">
        <f t="shared" si="140"/>
        <v>1</v>
      </c>
      <c r="G1780" s="1" t="s">
        <v>16</v>
      </c>
      <c r="H1780" s="3" t="s">
        <v>34</v>
      </c>
      <c r="I1780" s="13"/>
      <c r="J1780" s="5">
        <v>1</v>
      </c>
      <c r="K1780" s="13">
        <v>19553.571428571428</v>
      </c>
      <c r="L1780" s="6">
        <f t="shared" si="141"/>
        <v>19553.571428571428</v>
      </c>
      <c r="M1780" s="4" t="s">
        <v>22</v>
      </c>
      <c r="N1780" s="1" t="s">
        <v>1429</v>
      </c>
      <c r="O1780" s="1"/>
      <c r="R1780" s="10" t="s">
        <v>2118</v>
      </c>
      <c r="S1780" s="4">
        <v>257</v>
      </c>
    </row>
    <row r="1781" spans="1:22" s="10" customFormat="1" ht="51" customHeight="1">
      <c r="A1781" s="4">
        <v>1568</v>
      </c>
      <c r="B1781" s="5" t="s">
        <v>2348</v>
      </c>
      <c r="C1781" s="4" t="s">
        <v>2349</v>
      </c>
      <c r="D1781" s="29" t="s">
        <v>2348</v>
      </c>
      <c r="E1781" s="18" t="s">
        <v>28</v>
      </c>
      <c r="F1781" s="3">
        <f t="shared" si="140"/>
        <v>2020</v>
      </c>
      <c r="G1781" s="1" t="s">
        <v>16</v>
      </c>
      <c r="H1781" s="3" t="s">
        <v>34</v>
      </c>
      <c r="I1781" s="3">
        <v>2020</v>
      </c>
      <c r="J1781" s="3"/>
      <c r="K1781" s="6">
        <v>22.32</v>
      </c>
      <c r="L1781" s="6">
        <f t="shared" si="141"/>
        <v>45086.400000000001</v>
      </c>
      <c r="M1781" s="4" t="s">
        <v>119</v>
      </c>
      <c r="N1781" s="21"/>
      <c r="O1781" s="1" t="s">
        <v>2134</v>
      </c>
      <c r="R1781" s="10" t="s">
        <v>3712</v>
      </c>
      <c r="S1781" s="4">
        <v>564</v>
      </c>
    </row>
    <row r="1782" spans="1:22" s="10" customFormat="1" ht="51" customHeight="1">
      <c r="A1782" s="4">
        <v>1569</v>
      </c>
      <c r="B1782" s="5" t="s">
        <v>2235</v>
      </c>
      <c r="C1782" s="4" t="s">
        <v>2236</v>
      </c>
      <c r="D1782" s="29" t="s">
        <v>2235</v>
      </c>
      <c r="E1782" s="18" t="s">
        <v>28</v>
      </c>
      <c r="F1782" s="3">
        <f t="shared" si="140"/>
        <v>4000</v>
      </c>
      <c r="G1782" s="1" t="s">
        <v>16</v>
      </c>
      <c r="H1782" s="3" t="s">
        <v>34</v>
      </c>
      <c r="I1782" s="3"/>
      <c r="J1782" s="3">
        <v>4000</v>
      </c>
      <c r="K1782" s="6">
        <v>22.32</v>
      </c>
      <c r="L1782" s="6">
        <f t="shared" si="141"/>
        <v>89280</v>
      </c>
      <c r="M1782" s="4" t="s">
        <v>119</v>
      </c>
      <c r="N1782" s="21"/>
      <c r="O1782" s="1" t="s">
        <v>2134</v>
      </c>
      <c r="R1782" s="10" t="s">
        <v>3712</v>
      </c>
      <c r="S1782" s="4">
        <v>565</v>
      </c>
    </row>
    <row r="1783" spans="1:22" s="10" customFormat="1" ht="51" customHeight="1">
      <c r="A1783" s="4">
        <v>1570</v>
      </c>
      <c r="B1783" s="5" t="s">
        <v>2295</v>
      </c>
      <c r="C1783" s="4" t="s">
        <v>2296</v>
      </c>
      <c r="D1783" s="29" t="s">
        <v>2295</v>
      </c>
      <c r="E1783" s="18" t="s">
        <v>28</v>
      </c>
      <c r="F1783" s="3">
        <f t="shared" si="140"/>
        <v>300</v>
      </c>
      <c r="G1783" s="1" t="s">
        <v>16</v>
      </c>
      <c r="H1783" s="3" t="s">
        <v>34</v>
      </c>
      <c r="I1783" s="3"/>
      <c r="J1783" s="3">
        <v>300</v>
      </c>
      <c r="K1783" s="6">
        <v>446.43</v>
      </c>
      <c r="L1783" s="6">
        <f t="shared" si="141"/>
        <v>133929</v>
      </c>
      <c r="M1783" s="4" t="s">
        <v>119</v>
      </c>
      <c r="N1783" s="21"/>
      <c r="O1783" s="1" t="s">
        <v>2134</v>
      </c>
      <c r="R1783" s="10" t="s">
        <v>3712</v>
      </c>
      <c r="S1783" s="4">
        <v>566</v>
      </c>
    </row>
    <row r="1784" spans="1:22" s="10" customFormat="1" ht="51" customHeight="1">
      <c r="A1784" s="4">
        <v>1571</v>
      </c>
      <c r="B1784" s="5" t="s">
        <v>2203</v>
      </c>
      <c r="C1784" s="4" t="s">
        <v>2204</v>
      </c>
      <c r="D1784" s="29" t="s">
        <v>2203</v>
      </c>
      <c r="E1784" s="18" t="s">
        <v>28</v>
      </c>
      <c r="F1784" s="3">
        <f t="shared" si="140"/>
        <v>174</v>
      </c>
      <c r="G1784" s="1" t="s">
        <v>16</v>
      </c>
      <c r="H1784" s="3" t="s">
        <v>34</v>
      </c>
      <c r="I1784" s="3">
        <v>174</v>
      </c>
      <c r="J1784" s="3"/>
      <c r="K1784" s="6">
        <v>106.07</v>
      </c>
      <c r="L1784" s="6">
        <f t="shared" si="141"/>
        <v>18456.18</v>
      </c>
      <c r="M1784" s="4" t="s">
        <v>119</v>
      </c>
      <c r="N1784" s="21"/>
      <c r="O1784" s="1" t="s">
        <v>2134</v>
      </c>
      <c r="R1784" s="10" t="s">
        <v>3712</v>
      </c>
      <c r="S1784" s="4">
        <v>567</v>
      </c>
    </row>
    <row r="1785" spans="1:22" s="10" customFormat="1" ht="51" customHeight="1">
      <c r="A1785" s="4">
        <v>1572</v>
      </c>
      <c r="B1785" s="5" t="s">
        <v>2449</v>
      </c>
      <c r="C1785" s="4" t="s">
        <v>2450</v>
      </c>
      <c r="D1785" s="29" t="s">
        <v>2449</v>
      </c>
      <c r="E1785" s="18" t="s">
        <v>28</v>
      </c>
      <c r="F1785" s="3">
        <f t="shared" si="140"/>
        <v>50</v>
      </c>
      <c r="G1785" s="1" t="s">
        <v>16</v>
      </c>
      <c r="H1785" s="3" t="s">
        <v>34</v>
      </c>
      <c r="I1785" s="3">
        <v>20</v>
      </c>
      <c r="J1785" s="3">
        <v>30</v>
      </c>
      <c r="K1785" s="6">
        <v>2083.9285714285711</v>
      </c>
      <c r="L1785" s="6">
        <f t="shared" si="141"/>
        <v>104196.42857142855</v>
      </c>
      <c r="M1785" s="4" t="s">
        <v>119</v>
      </c>
      <c r="N1785" s="21"/>
      <c r="O1785" s="1" t="s">
        <v>2134</v>
      </c>
      <c r="R1785" s="10" t="s">
        <v>3712</v>
      </c>
      <c r="S1785" s="4">
        <v>568</v>
      </c>
    </row>
    <row r="1786" spans="1:22" s="10" customFormat="1" ht="51" customHeight="1">
      <c r="A1786" s="4">
        <v>1573</v>
      </c>
      <c r="B1786" s="5" t="s">
        <v>2804</v>
      </c>
      <c r="C1786" s="4" t="s">
        <v>2805</v>
      </c>
      <c r="D1786" s="29" t="s">
        <v>2804</v>
      </c>
      <c r="E1786" s="18" t="s">
        <v>28</v>
      </c>
      <c r="F1786" s="3">
        <f t="shared" si="140"/>
        <v>4</v>
      </c>
      <c r="G1786" s="1" t="s">
        <v>16</v>
      </c>
      <c r="H1786" s="3" t="s">
        <v>34</v>
      </c>
      <c r="I1786" s="3">
        <v>3</v>
      </c>
      <c r="J1786" s="3">
        <v>1</v>
      </c>
      <c r="K1786" s="6">
        <v>19642.857142857141</v>
      </c>
      <c r="L1786" s="6">
        <f t="shared" si="141"/>
        <v>78571.428571428565</v>
      </c>
      <c r="M1786" s="4" t="s">
        <v>22</v>
      </c>
      <c r="N1786" s="21"/>
      <c r="O1786" s="1" t="s">
        <v>1429</v>
      </c>
      <c r="R1786" s="10" t="s">
        <v>3712</v>
      </c>
      <c r="S1786" s="4">
        <v>569</v>
      </c>
    </row>
    <row r="1787" spans="1:22" s="10" customFormat="1" ht="51" customHeight="1">
      <c r="A1787" s="4">
        <v>1574</v>
      </c>
      <c r="B1787" s="19" t="s">
        <v>174</v>
      </c>
      <c r="C1787" s="18" t="s">
        <v>175</v>
      </c>
      <c r="D1787" s="29" t="s">
        <v>174</v>
      </c>
      <c r="E1787" s="4" t="s">
        <v>28</v>
      </c>
      <c r="F1787" s="3">
        <f t="shared" si="140"/>
        <v>2</v>
      </c>
      <c r="G1787" s="1" t="s">
        <v>16</v>
      </c>
      <c r="H1787" s="3" t="s">
        <v>34</v>
      </c>
      <c r="I1787" s="5">
        <v>2</v>
      </c>
      <c r="J1787" s="5"/>
      <c r="K1787" s="5">
        <v>3125</v>
      </c>
      <c r="L1787" s="6">
        <f t="shared" si="141"/>
        <v>6250</v>
      </c>
      <c r="M1787" s="4" t="s">
        <v>119</v>
      </c>
      <c r="N1787" s="17"/>
      <c r="O1787" s="1" t="s">
        <v>141</v>
      </c>
      <c r="P1787" s="32"/>
      <c r="Q1787" s="32"/>
      <c r="R1787" s="32" t="s">
        <v>1432</v>
      </c>
      <c r="S1787" s="4">
        <v>20</v>
      </c>
      <c r="T1787" s="32"/>
      <c r="U1787" s="32"/>
      <c r="V1787" s="32"/>
    </row>
    <row r="1788" spans="1:22" s="10" customFormat="1" ht="51" customHeight="1">
      <c r="A1788" s="4">
        <v>1575</v>
      </c>
      <c r="B1788" s="19" t="s">
        <v>176</v>
      </c>
      <c r="C1788" s="18" t="s">
        <v>177</v>
      </c>
      <c r="D1788" s="29" t="s">
        <v>176</v>
      </c>
      <c r="E1788" s="4" t="s">
        <v>28</v>
      </c>
      <c r="F1788" s="3">
        <f t="shared" si="140"/>
        <v>2</v>
      </c>
      <c r="G1788" s="1" t="s">
        <v>16</v>
      </c>
      <c r="H1788" s="3" t="s">
        <v>34</v>
      </c>
      <c r="I1788" s="5">
        <v>2</v>
      </c>
      <c r="J1788" s="5"/>
      <c r="K1788" s="5">
        <v>1339.29</v>
      </c>
      <c r="L1788" s="6">
        <f t="shared" si="141"/>
        <v>2678.58</v>
      </c>
      <c r="M1788" s="4" t="s">
        <v>119</v>
      </c>
      <c r="N1788" s="17"/>
      <c r="O1788" s="1" t="s">
        <v>141</v>
      </c>
      <c r="P1788" s="32"/>
      <c r="Q1788" s="32"/>
      <c r="R1788" s="32" t="s">
        <v>1432</v>
      </c>
      <c r="S1788" s="4">
        <v>21</v>
      </c>
      <c r="T1788" s="32"/>
      <c r="U1788" s="32"/>
      <c r="V1788" s="32"/>
    </row>
    <row r="1789" spans="1:22" s="10" customFormat="1" ht="51" customHeight="1">
      <c r="A1789" s="4">
        <v>1576</v>
      </c>
      <c r="B1789" s="5" t="s">
        <v>3559</v>
      </c>
      <c r="C1789" s="4" t="s">
        <v>3560</v>
      </c>
      <c r="D1789" s="29" t="s">
        <v>3559</v>
      </c>
      <c r="E1789" s="18" t="s">
        <v>28</v>
      </c>
      <c r="F1789" s="3">
        <f t="shared" si="140"/>
        <v>33</v>
      </c>
      <c r="G1789" s="1" t="s">
        <v>16</v>
      </c>
      <c r="H1789" s="3" t="s">
        <v>34</v>
      </c>
      <c r="I1789" s="3">
        <v>33</v>
      </c>
      <c r="J1789" s="5"/>
      <c r="K1789" s="6">
        <v>2455.3571428571427</v>
      </c>
      <c r="L1789" s="6">
        <f t="shared" si="141"/>
        <v>81026.78571428571</v>
      </c>
      <c r="M1789" s="4" t="s">
        <v>22</v>
      </c>
      <c r="N1789" s="21"/>
      <c r="O1789" s="1" t="s">
        <v>23</v>
      </c>
      <c r="R1789" s="10" t="s">
        <v>3714</v>
      </c>
      <c r="S1789" s="4">
        <v>167</v>
      </c>
    </row>
    <row r="1790" spans="1:22" s="10" customFormat="1" ht="51" customHeight="1">
      <c r="A1790" s="4">
        <v>1577</v>
      </c>
      <c r="B1790" s="5" t="s">
        <v>3515</v>
      </c>
      <c r="C1790" s="4" t="s">
        <v>3516</v>
      </c>
      <c r="D1790" s="29" t="s">
        <v>3515</v>
      </c>
      <c r="E1790" s="18" t="s">
        <v>28</v>
      </c>
      <c r="F1790" s="3">
        <f t="shared" si="140"/>
        <v>10</v>
      </c>
      <c r="G1790" s="1" t="s">
        <v>16</v>
      </c>
      <c r="H1790" s="3" t="s">
        <v>34</v>
      </c>
      <c r="I1790" s="3"/>
      <c r="J1790" s="5">
        <v>10</v>
      </c>
      <c r="K1790" s="6">
        <v>3124.9999999999995</v>
      </c>
      <c r="L1790" s="6">
        <f t="shared" si="141"/>
        <v>31249.999999999996</v>
      </c>
      <c r="M1790" s="4" t="s">
        <v>22</v>
      </c>
      <c r="N1790" s="21"/>
      <c r="O1790" s="1" t="s">
        <v>23</v>
      </c>
      <c r="R1790" s="10" t="s">
        <v>3714</v>
      </c>
      <c r="S1790" s="4">
        <v>168</v>
      </c>
    </row>
    <row r="1791" spans="1:22" s="10" customFormat="1" ht="51" customHeight="1">
      <c r="A1791" s="4">
        <v>1578</v>
      </c>
      <c r="B1791" s="19" t="s">
        <v>184</v>
      </c>
      <c r="C1791" s="18" t="s">
        <v>185</v>
      </c>
      <c r="D1791" s="29" t="s">
        <v>184</v>
      </c>
      <c r="E1791" s="4" t="s">
        <v>28</v>
      </c>
      <c r="F1791" s="3">
        <f t="shared" si="140"/>
        <v>2</v>
      </c>
      <c r="G1791" s="1" t="s">
        <v>16</v>
      </c>
      <c r="H1791" s="3" t="s">
        <v>34</v>
      </c>
      <c r="I1791" s="5">
        <v>2</v>
      </c>
      <c r="J1791" s="5"/>
      <c r="K1791" s="5">
        <v>3125</v>
      </c>
      <c r="L1791" s="6">
        <f t="shared" si="141"/>
        <v>6250</v>
      </c>
      <c r="M1791" s="4" t="s">
        <v>119</v>
      </c>
      <c r="N1791" s="17"/>
      <c r="O1791" s="1" t="s">
        <v>141</v>
      </c>
      <c r="P1791" s="32"/>
      <c r="Q1791" s="32"/>
      <c r="R1791" s="32" t="s">
        <v>1432</v>
      </c>
      <c r="S1791" s="4">
        <v>22</v>
      </c>
      <c r="T1791" s="32"/>
      <c r="U1791" s="32"/>
      <c r="V1791" s="32"/>
    </row>
    <row r="1792" spans="1:22" s="10" customFormat="1" ht="51" customHeight="1">
      <c r="A1792" s="4">
        <v>1579</v>
      </c>
      <c r="B1792" s="19" t="s">
        <v>172</v>
      </c>
      <c r="C1792" s="18" t="s">
        <v>173</v>
      </c>
      <c r="D1792" s="29" t="s">
        <v>172</v>
      </c>
      <c r="E1792" s="4" t="s">
        <v>28</v>
      </c>
      <c r="F1792" s="3">
        <f t="shared" si="140"/>
        <v>1</v>
      </c>
      <c r="G1792" s="1" t="s">
        <v>16</v>
      </c>
      <c r="H1792" s="3" t="s">
        <v>34</v>
      </c>
      <c r="I1792" s="5">
        <v>1</v>
      </c>
      <c r="J1792" s="5"/>
      <c r="K1792" s="5">
        <v>892.86</v>
      </c>
      <c r="L1792" s="6">
        <f t="shared" si="141"/>
        <v>892.86</v>
      </c>
      <c r="M1792" s="4" t="s">
        <v>119</v>
      </c>
      <c r="N1792" s="17"/>
      <c r="O1792" s="1" t="s">
        <v>141</v>
      </c>
      <c r="P1792" s="32"/>
      <c r="Q1792" s="32"/>
      <c r="R1792" s="32" t="s">
        <v>1432</v>
      </c>
      <c r="S1792" s="4">
        <v>23</v>
      </c>
      <c r="T1792" s="32"/>
      <c r="U1792" s="32"/>
      <c r="V1792" s="32"/>
    </row>
    <row r="1793" spans="1:22" s="10" customFormat="1" ht="51" customHeight="1">
      <c r="A1793" s="4">
        <v>1580</v>
      </c>
      <c r="B1793" s="19" t="s">
        <v>188</v>
      </c>
      <c r="C1793" s="18" t="s">
        <v>189</v>
      </c>
      <c r="D1793" s="29" t="s">
        <v>188</v>
      </c>
      <c r="E1793" s="4" t="s">
        <v>28</v>
      </c>
      <c r="F1793" s="3">
        <f t="shared" si="140"/>
        <v>3</v>
      </c>
      <c r="G1793" s="1" t="s">
        <v>16</v>
      </c>
      <c r="H1793" s="3" t="s">
        <v>34</v>
      </c>
      <c r="I1793" s="5">
        <v>3</v>
      </c>
      <c r="J1793" s="5"/>
      <c r="K1793" s="5">
        <v>892.86</v>
      </c>
      <c r="L1793" s="6">
        <f t="shared" si="141"/>
        <v>2678.58</v>
      </c>
      <c r="M1793" s="4" t="s">
        <v>119</v>
      </c>
      <c r="N1793" s="17"/>
      <c r="O1793" s="1" t="s">
        <v>141</v>
      </c>
      <c r="P1793" s="32"/>
      <c r="Q1793" s="32"/>
      <c r="R1793" s="32" t="s">
        <v>1432</v>
      </c>
      <c r="S1793" s="4">
        <v>24</v>
      </c>
      <c r="T1793" s="32"/>
      <c r="U1793" s="32"/>
      <c r="V1793" s="32"/>
    </row>
    <row r="1794" spans="1:22" s="10" customFormat="1" ht="51" customHeight="1">
      <c r="A1794" s="4">
        <v>1581</v>
      </c>
      <c r="B1794" s="19" t="s">
        <v>180</v>
      </c>
      <c r="C1794" s="18" t="s">
        <v>181</v>
      </c>
      <c r="D1794" s="29" t="s">
        <v>211</v>
      </c>
      <c r="E1794" s="4" t="s">
        <v>28</v>
      </c>
      <c r="F1794" s="3">
        <f t="shared" si="140"/>
        <v>2</v>
      </c>
      <c r="G1794" s="1" t="s">
        <v>16</v>
      </c>
      <c r="H1794" s="3" t="s">
        <v>34</v>
      </c>
      <c r="I1794" s="5">
        <v>2</v>
      </c>
      <c r="J1794" s="5"/>
      <c r="K1794" s="5">
        <v>892.86</v>
      </c>
      <c r="L1794" s="6">
        <f t="shared" si="141"/>
        <v>1785.72</v>
      </c>
      <c r="M1794" s="4" t="s">
        <v>119</v>
      </c>
      <c r="N1794" s="17"/>
      <c r="O1794" s="1" t="s">
        <v>141</v>
      </c>
      <c r="P1794" s="32"/>
      <c r="Q1794" s="32"/>
      <c r="R1794" s="32" t="s">
        <v>1432</v>
      </c>
      <c r="S1794" s="4">
        <v>25</v>
      </c>
      <c r="T1794" s="32"/>
      <c r="U1794" s="32"/>
      <c r="V1794" s="32"/>
    </row>
    <row r="1795" spans="1:22" s="10" customFormat="1" ht="51" customHeight="1">
      <c r="A1795" s="4">
        <v>1582</v>
      </c>
      <c r="B1795" s="5" t="s">
        <v>2455</v>
      </c>
      <c r="C1795" s="4" t="s">
        <v>2456</v>
      </c>
      <c r="D1795" s="29" t="s">
        <v>2455</v>
      </c>
      <c r="E1795" s="18" t="s">
        <v>28</v>
      </c>
      <c r="F1795" s="3">
        <f t="shared" si="140"/>
        <v>96</v>
      </c>
      <c r="G1795" s="1" t="s">
        <v>16</v>
      </c>
      <c r="H1795" s="3" t="s">
        <v>34</v>
      </c>
      <c r="I1795" s="3">
        <v>56</v>
      </c>
      <c r="J1795" s="3">
        <v>40</v>
      </c>
      <c r="K1795" s="6">
        <v>2464.2857142857142</v>
      </c>
      <c r="L1795" s="6">
        <f t="shared" si="141"/>
        <v>236571.42857142858</v>
      </c>
      <c r="M1795" s="4" t="s">
        <v>119</v>
      </c>
      <c r="N1795" s="21"/>
      <c r="O1795" s="1" t="s">
        <v>2134</v>
      </c>
      <c r="R1795" s="10" t="s">
        <v>3712</v>
      </c>
      <c r="S1795" s="4">
        <v>570</v>
      </c>
    </row>
    <row r="1796" spans="1:22" s="10" customFormat="1" ht="51" customHeight="1">
      <c r="A1796" s="4">
        <v>1583</v>
      </c>
      <c r="B1796" s="5" t="s">
        <v>2508</v>
      </c>
      <c r="C1796" s="4" t="s">
        <v>2509</v>
      </c>
      <c r="D1796" s="29" t="s">
        <v>2508</v>
      </c>
      <c r="E1796" s="18" t="s">
        <v>28</v>
      </c>
      <c r="F1796" s="3">
        <f t="shared" si="140"/>
        <v>2</v>
      </c>
      <c r="G1796" s="1" t="s">
        <v>16</v>
      </c>
      <c r="H1796" s="3" t="s">
        <v>21</v>
      </c>
      <c r="I1796" s="3">
        <v>2</v>
      </c>
      <c r="J1796" s="3"/>
      <c r="K1796" s="6">
        <v>25074770</v>
      </c>
      <c r="L1796" s="6">
        <f t="shared" si="141"/>
        <v>50149540</v>
      </c>
      <c r="M1796" s="4" t="s">
        <v>29</v>
      </c>
      <c r="N1796" s="21"/>
      <c r="O1796" s="1" t="s">
        <v>141</v>
      </c>
      <c r="R1796" s="10" t="s">
        <v>3712</v>
      </c>
      <c r="S1796" s="4">
        <v>571</v>
      </c>
    </row>
    <row r="1797" spans="1:22" s="10" customFormat="1" ht="51" customHeight="1">
      <c r="A1797" s="4">
        <v>1584</v>
      </c>
      <c r="B1797" s="5" t="s">
        <v>2465</v>
      </c>
      <c r="C1797" s="4" t="s">
        <v>2466</v>
      </c>
      <c r="D1797" s="29" t="s">
        <v>2465</v>
      </c>
      <c r="E1797" s="18" t="s">
        <v>28</v>
      </c>
      <c r="F1797" s="3">
        <f t="shared" si="140"/>
        <v>220</v>
      </c>
      <c r="G1797" s="1" t="s">
        <v>16</v>
      </c>
      <c r="H1797" s="3" t="s">
        <v>34</v>
      </c>
      <c r="I1797" s="3">
        <v>220</v>
      </c>
      <c r="J1797" s="3"/>
      <c r="K1797" s="6">
        <v>2174.1071428571427</v>
      </c>
      <c r="L1797" s="6">
        <f t="shared" si="141"/>
        <v>478303.57142857136</v>
      </c>
      <c r="M1797" s="4" t="s">
        <v>119</v>
      </c>
      <c r="N1797" s="21"/>
      <c r="O1797" s="1" t="s">
        <v>2134</v>
      </c>
      <c r="R1797" s="10" t="s">
        <v>3712</v>
      </c>
      <c r="S1797" s="4">
        <v>572</v>
      </c>
    </row>
    <row r="1798" spans="1:22" s="10" customFormat="1" ht="51" customHeight="1">
      <c r="A1798" s="4">
        <v>1585</v>
      </c>
      <c r="B1798" s="5" t="s">
        <v>2003</v>
      </c>
      <c r="C1798" s="4" t="s">
        <v>2004</v>
      </c>
      <c r="D1798" s="2" t="s">
        <v>2003</v>
      </c>
      <c r="E1798" s="18" t="s">
        <v>1778</v>
      </c>
      <c r="F1798" s="3">
        <f t="shared" si="140"/>
        <v>1033</v>
      </c>
      <c r="G1798" s="1" t="s">
        <v>16</v>
      </c>
      <c r="H1798" s="3" t="s">
        <v>34</v>
      </c>
      <c r="I1798" s="13"/>
      <c r="J1798" s="5">
        <v>1033</v>
      </c>
      <c r="K1798" s="13">
        <v>1508.9285714285713</v>
      </c>
      <c r="L1798" s="6">
        <f t="shared" si="141"/>
        <v>1558723.2142857141</v>
      </c>
      <c r="M1798" s="4" t="s">
        <v>22</v>
      </c>
      <c r="N1798" s="1" t="s">
        <v>1429</v>
      </c>
      <c r="O1798" s="1"/>
      <c r="R1798" s="10" t="s">
        <v>2118</v>
      </c>
      <c r="S1798" s="4">
        <v>258</v>
      </c>
    </row>
    <row r="1799" spans="1:22" s="10" customFormat="1" ht="51" customHeight="1">
      <c r="A1799" s="4">
        <v>1586</v>
      </c>
      <c r="B1799" s="5" t="s">
        <v>2185</v>
      </c>
      <c r="C1799" s="4" t="s">
        <v>2186</v>
      </c>
      <c r="D1799" s="29" t="s">
        <v>2185</v>
      </c>
      <c r="E1799" s="18" t="s">
        <v>875</v>
      </c>
      <c r="F1799" s="3">
        <f t="shared" si="140"/>
        <v>14</v>
      </c>
      <c r="G1799" s="1" t="s">
        <v>16</v>
      </c>
      <c r="H1799" s="3" t="s">
        <v>34</v>
      </c>
      <c r="I1799" s="3">
        <v>14</v>
      </c>
      <c r="J1799" s="3"/>
      <c r="K1799" s="6">
        <v>913.39</v>
      </c>
      <c r="L1799" s="6">
        <f t="shared" si="141"/>
        <v>12787.46</v>
      </c>
      <c r="M1799" s="4" t="s">
        <v>119</v>
      </c>
      <c r="N1799" s="21"/>
      <c r="O1799" s="1" t="s">
        <v>2134</v>
      </c>
      <c r="R1799" s="10" t="s">
        <v>3712</v>
      </c>
      <c r="S1799" s="4">
        <v>573</v>
      </c>
    </row>
    <row r="1800" spans="1:22" s="10" customFormat="1" ht="51" customHeight="1">
      <c r="A1800" s="4">
        <v>1587</v>
      </c>
      <c r="B1800" s="19" t="s">
        <v>1110</v>
      </c>
      <c r="C1800" s="4" t="s">
        <v>1111</v>
      </c>
      <c r="D1800" s="29" t="s">
        <v>1110</v>
      </c>
      <c r="E1800" s="18" t="s">
        <v>28</v>
      </c>
      <c r="F1800" s="3">
        <f t="shared" si="140"/>
        <v>20</v>
      </c>
      <c r="G1800" s="1" t="s">
        <v>16</v>
      </c>
      <c r="H1800" s="3" t="s">
        <v>34</v>
      </c>
      <c r="I1800" s="5"/>
      <c r="J1800" s="5">
        <v>20</v>
      </c>
      <c r="K1800" s="5">
        <v>1080</v>
      </c>
      <c r="L1800" s="6">
        <f t="shared" si="141"/>
        <v>21600</v>
      </c>
      <c r="M1800" s="4" t="s">
        <v>22</v>
      </c>
      <c r="N1800" s="41"/>
      <c r="O1800" s="1" t="s">
        <v>35</v>
      </c>
      <c r="P1800" s="32"/>
      <c r="Q1800" s="32"/>
      <c r="R1800" s="32" t="s">
        <v>1430</v>
      </c>
      <c r="S1800" s="4">
        <v>57</v>
      </c>
      <c r="T1800" s="32"/>
      <c r="U1800" s="32"/>
      <c r="V1800" s="32"/>
    </row>
    <row r="1801" spans="1:22" s="10" customFormat="1" ht="51" customHeight="1">
      <c r="A1801" s="4">
        <v>1588</v>
      </c>
      <c r="B1801" s="19" t="s">
        <v>1115</v>
      </c>
      <c r="C1801" s="4" t="s">
        <v>1116</v>
      </c>
      <c r="D1801" s="29" t="s">
        <v>1115</v>
      </c>
      <c r="E1801" s="18" t="s">
        <v>28</v>
      </c>
      <c r="F1801" s="3">
        <f t="shared" si="140"/>
        <v>39</v>
      </c>
      <c r="G1801" s="1" t="s">
        <v>16</v>
      </c>
      <c r="H1801" s="3" t="s">
        <v>34</v>
      </c>
      <c r="I1801" s="5"/>
      <c r="J1801" s="5">
        <v>39</v>
      </c>
      <c r="K1801" s="5">
        <v>18839</v>
      </c>
      <c r="L1801" s="6">
        <f t="shared" si="141"/>
        <v>734721</v>
      </c>
      <c r="M1801" s="4" t="s">
        <v>22</v>
      </c>
      <c r="N1801" s="41"/>
      <c r="O1801" s="1" t="s">
        <v>35</v>
      </c>
      <c r="P1801" s="32"/>
      <c r="Q1801" s="32"/>
      <c r="R1801" s="32" t="s">
        <v>1430</v>
      </c>
      <c r="S1801" s="4">
        <v>58</v>
      </c>
      <c r="T1801" s="32"/>
      <c r="U1801" s="32"/>
      <c r="V1801" s="32"/>
    </row>
    <row r="1802" spans="1:22" s="10" customFormat="1" ht="51" customHeight="1">
      <c r="A1802" s="4">
        <v>1589</v>
      </c>
      <c r="B1802" s="19" t="s">
        <v>1108</v>
      </c>
      <c r="C1802" s="4" t="s">
        <v>1109</v>
      </c>
      <c r="D1802" s="29" t="s">
        <v>1108</v>
      </c>
      <c r="E1802" s="18" t="s">
        <v>28</v>
      </c>
      <c r="F1802" s="3">
        <f t="shared" si="140"/>
        <v>10</v>
      </c>
      <c r="G1802" s="1" t="s">
        <v>16</v>
      </c>
      <c r="H1802" s="3" t="s">
        <v>34</v>
      </c>
      <c r="I1802" s="5"/>
      <c r="J1802" s="5">
        <v>10</v>
      </c>
      <c r="K1802" s="5">
        <v>1643</v>
      </c>
      <c r="L1802" s="6">
        <f t="shared" si="141"/>
        <v>16430</v>
      </c>
      <c r="M1802" s="4" t="s">
        <v>22</v>
      </c>
      <c r="N1802" s="41"/>
      <c r="O1802" s="1" t="s">
        <v>35</v>
      </c>
      <c r="P1802" s="32"/>
      <c r="Q1802" s="32"/>
      <c r="R1802" s="32" t="s">
        <v>1430</v>
      </c>
      <c r="S1802" s="4">
        <v>59</v>
      </c>
      <c r="T1802" s="32"/>
      <c r="U1802" s="32"/>
      <c r="V1802" s="32"/>
    </row>
    <row r="1803" spans="1:22" s="10" customFormat="1" ht="51" customHeight="1">
      <c r="A1803" s="4">
        <v>1590</v>
      </c>
      <c r="B1803" s="19" t="s">
        <v>1061</v>
      </c>
      <c r="C1803" s="4" t="s">
        <v>1062</v>
      </c>
      <c r="D1803" s="29" t="s">
        <v>1061</v>
      </c>
      <c r="E1803" s="18" t="s">
        <v>28</v>
      </c>
      <c r="F1803" s="3">
        <f t="shared" si="140"/>
        <v>15</v>
      </c>
      <c r="G1803" s="1" t="s">
        <v>16</v>
      </c>
      <c r="H1803" s="3" t="s">
        <v>34</v>
      </c>
      <c r="I1803" s="5">
        <v>15</v>
      </c>
      <c r="J1803" s="5"/>
      <c r="K1803" s="5">
        <v>1509</v>
      </c>
      <c r="L1803" s="6">
        <f t="shared" si="141"/>
        <v>22635</v>
      </c>
      <c r="M1803" s="4" t="s">
        <v>22</v>
      </c>
      <c r="N1803" s="41"/>
      <c r="O1803" s="1" t="s">
        <v>35</v>
      </c>
      <c r="P1803" s="32"/>
      <c r="Q1803" s="32"/>
      <c r="R1803" s="32" t="s">
        <v>1430</v>
      </c>
      <c r="S1803" s="4">
        <v>60</v>
      </c>
      <c r="T1803" s="32"/>
      <c r="U1803" s="32"/>
      <c r="V1803" s="32"/>
    </row>
    <row r="1804" spans="1:22" s="10" customFormat="1" ht="101.25" customHeight="1">
      <c r="A1804" s="4">
        <v>1591</v>
      </c>
      <c r="B1804" s="19" t="s">
        <v>1113</v>
      </c>
      <c r="C1804" s="4" t="s">
        <v>1114</v>
      </c>
      <c r="D1804" s="29" t="s">
        <v>1113</v>
      </c>
      <c r="E1804" s="18" t="s">
        <v>28</v>
      </c>
      <c r="F1804" s="3">
        <f t="shared" si="140"/>
        <v>5</v>
      </c>
      <c r="G1804" s="1" t="s">
        <v>16</v>
      </c>
      <c r="H1804" s="3" t="s">
        <v>34</v>
      </c>
      <c r="I1804" s="5"/>
      <c r="J1804" s="5">
        <v>5</v>
      </c>
      <c r="K1804" s="5">
        <v>5939</v>
      </c>
      <c r="L1804" s="6">
        <f t="shared" si="141"/>
        <v>29695</v>
      </c>
      <c r="M1804" s="4" t="s">
        <v>22</v>
      </c>
      <c r="N1804" s="41"/>
      <c r="O1804" s="1" t="s">
        <v>35</v>
      </c>
      <c r="P1804" s="32"/>
      <c r="Q1804" s="32"/>
      <c r="R1804" s="32" t="s">
        <v>1430</v>
      </c>
      <c r="S1804" s="4">
        <v>61</v>
      </c>
      <c r="T1804" s="32"/>
      <c r="U1804" s="32"/>
      <c r="V1804" s="32"/>
    </row>
    <row r="1805" spans="1:22" s="10" customFormat="1" ht="51" customHeight="1">
      <c r="A1805" s="4">
        <v>1592</v>
      </c>
      <c r="B1805" s="43"/>
      <c r="C1805" s="1" t="s">
        <v>119</v>
      </c>
      <c r="D1805" s="2" t="s">
        <v>1280</v>
      </c>
      <c r="E1805" s="4" t="s">
        <v>1304</v>
      </c>
      <c r="F1805" s="3">
        <f t="shared" si="140"/>
        <v>28</v>
      </c>
      <c r="G1805" s="1" t="s">
        <v>16</v>
      </c>
      <c r="H1805" s="3" t="s">
        <v>34</v>
      </c>
      <c r="I1805" s="13">
        <v>28</v>
      </c>
      <c r="J1805" s="13"/>
      <c r="K1805" s="13">
        <v>126</v>
      </c>
      <c r="L1805" s="6">
        <f t="shared" si="141"/>
        <v>3528</v>
      </c>
      <c r="M1805" s="4"/>
      <c r="N1805" s="4"/>
      <c r="O1805" s="1"/>
      <c r="P1805" s="32"/>
      <c r="Q1805" s="32"/>
      <c r="R1805" s="32" t="s">
        <v>2019</v>
      </c>
      <c r="S1805" s="4">
        <v>173</v>
      </c>
      <c r="T1805" s="32"/>
      <c r="U1805" s="32"/>
      <c r="V1805" s="32"/>
    </row>
    <row r="1806" spans="1:22" s="10" customFormat="1" ht="51" customHeight="1">
      <c r="A1806" s="4">
        <v>1593</v>
      </c>
      <c r="B1806" s="5" t="s">
        <v>3030</v>
      </c>
      <c r="C1806" s="4" t="s">
        <v>3031</v>
      </c>
      <c r="D1806" s="29" t="s">
        <v>3030</v>
      </c>
      <c r="E1806" s="18" t="s">
        <v>28</v>
      </c>
      <c r="F1806" s="3">
        <f t="shared" si="140"/>
        <v>5</v>
      </c>
      <c r="G1806" s="1" t="s">
        <v>16</v>
      </c>
      <c r="H1806" s="3" t="s">
        <v>34</v>
      </c>
      <c r="I1806" s="3">
        <v>5</v>
      </c>
      <c r="J1806" s="3"/>
      <c r="K1806" s="6">
        <v>9075.8928571428569</v>
      </c>
      <c r="L1806" s="6">
        <f t="shared" si="141"/>
        <v>45379.464285714283</v>
      </c>
      <c r="M1806" s="4" t="s">
        <v>22</v>
      </c>
      <c r="N1806" s="21"/>
      <c r="O1806" s="1" t="s">
        <v>1429</v>
      </c>
      <c r="R1806" s="10" t="s">
        <v>3712</v>
      </c>
      <c r="S1806" s="4">
        <v>574</v>
      </c>
    </row>
    <row r="1807" spans="1:22" s="10" customFormat="1" ht="51" customHeight="1">
      <c r="A1807" s="4">
        <v>1594</v>
      </c>
      <c r="B1807" s="5" t="s">
        <v>3034</v>
      </c>
      <c r="C1807" s="4" t="s">
        <v>3035</v>
      </c>
      <c r="D1807" s="29" t="s">
        <v>3034</v>
      </c>
      <c r="E1807" s="18" t="s">
        <v>28</v>
      </c>
      <c r="F1807" s="3">
        <f t="shared" si="140"/>
        <v>5</v>
      </c>
      <c r="G1807" s="1" t="s">
        <v>16</v>
      </c>
      <c r="H1807" s="3" t="s">
        <v>34</v>
      </c>
      <c r="I1807" s="3">
        <v>5</v>
      </c>
      <c r="J1807" s="3"/>
      <c r="K1807" s="6">
        <v>15742.857142857141</v>
      </c>
      <c r="L1807" s="6">
        <f t="shared" si="141"/>
        <v>78714.28571428571</v>
      </c>
      <c r="M1807" s="4" t="s">
        <v>22</v>
      </c>
      <c r="N1807" s="21"/>
      <c r="O1807" s="1" t="s">
        <v>1429</v>
      </c>
      <c r="R1807" s="10" t="s">
        <v>3712</v>
      </c>
      <c r="S1807" s="4">
        <v>575</v>
      </c>
    </row>
    <row r="1808" spans="1:22" s="10" customFormat="1" ht="51" customHeight="1">
      <c r="A1808" s="4">
        <v>1595</v>
      </c>
      <c r="B1808" s="5" t="s">
        <v>1709</v>
      </c>
      <c r="C1808" s="4" t="s">
        <v>1710</v>
      </c>
      <c r="D1808" s="2" t="s">
        <v>1709</v>
      </c>
      <c r="E1808" s="18" t="s">
        <v>28</v>
      </c>
      <c r="F1808" s="3">
        <f t="shared" si="140"/>
        <v>110</v>
      </c>
      <c r="G1808" s="1" t="s">
        <v>16</v>
      </c>
      <c r="H1808" s="3" t="s">
        <v>34</v>
      </c>
      <c r="I1808" s="13">
        <v>10</v>
      </c>
      <c r="J1808" s="5">
        <v>100</v>
      </c>
      <c r="K1808" s="13">
        <v>660.71428571428567</v>
      </c>
      <c r="L1808" s="6">
        <f t="shared" si="141"/>
        <v>72678.57142857142</v>
      </c>
      <c r="M1808" s="4" t="s">
        <v>22</v>
      </c>
      <c r="N1808" s="1" t="s">
        <v>1429</v>
      </c>
      <c r="O1808" s="1"/>
      <c r="R1808" s="10" t="s">
        <v>2118</v>
      </c>
      <c r="S1808" s="4">
        <v>259</v>
      </c>
    </row>
    <row r="1809" spans="1:22" s="10" customFormat="1" ht="51" customHeight="1">
      <c r="A1809" s="4">
        <v>1596</v>
      </c>
      <c r="B1809" s="5" t="s">
        <v>1707</v>
      </c>
      <c r="C1809" s="4" t="s">
        <v>1708</v>
      </c>
      <c r="D1809" s="2" t="s">
        <v>1707</v>
      </c>
      <c r="E1809" s="18" t="s">
        <v>28</v>
      </c>
      <c r="F1809" s="3">
        <f t="shared" si="140"/>
        <v>110</v>
      </c>
      <c r="G1809" s="1" t="s">
        <v>16</v>
      </c>
      <c r="H1809" s="3" t="s">
        <v>34</v>
      </c>
      <c r="I1809" s="13">
        <v>10</v>
      </c>
      <c r="J1809" s="5">
        <v>100</v>
      </c>
      <c r="K1809" s="13">
        <v>535.71428571428567</v>
      </c>
      <c r="L1809" s="6">
        <f t="shared" si="141"/>
        <v>58928.57142857142</v>
      </c>
      <c r="M1809" s="4" t="s">
        <v>22</v>
      </c>
      <c r="N1809" s="1" t="s">
        <v>1429</v>
      </c>
      <c r="O1809" s="1"/>
      <c r="R1809" s="10" t="s">
        <v>2118</v>
      </c>
      <c r="S1809" s="4">
        <v>260</v>
      </c>
    </row>
    <row r="1810" spans="1:22" s="10" customFormat="1" ht="51" customHeight="1">
      <c r="A1810" s="4">
        <v>1597</v>
      </c>
      <c r="B1810" s="5" t="s">
        <v>1705</v>
      </c>
      <c r="C1810" s="4" t="s">
        <v>1706</v>
      </c>
      <c r="D1810" s="2" t="s">
        <v>1705</v>
      </c>
      <c r="E1810" s="18" t="s">
        <v>28</v>
      </c>
      <c r="F1810" s="3">
        <f t="shared" si="140"/>
        <v>10</v>
      </c>
      <c r="G1810" s="1" t="s">
        <v>16</v>
      </c>
      <c r="H1810" s="3" t="s">
        <v>34</v>
      </c>
      <c r="I1810" s="13">
        <v>10</v>
      </c>
      <c r="J1810" s="5"/>
      <c r="K1810" s="13">
        <v>401.78571428571422</v>
      </c>
      <c r="L1810" s="6">
        <f t="shared" si="141"/>
        <v>4017.8571428571422</v>
      </c>
      <c r="M1810" s="4" t="s">
        <v>22</v>
      </c>
      <c r="N1810" s="1" t="s">
        <v>1429</v>
      </c>
      <c r="O1810" s="1"/>
      <c r="R1810" s="10" t="s">
        <v>2118</v>
      </c>
      <c r="S1810" s="4">
        <v>261</v>
      </c>
    </row>
    <row r="1811" spans="1:22" s="10" customFormat="1" ht="51" customHeight="1">
      <c r="A1811" s="4">
        <v>1598</v>
      </c>
      <c r="B1811" s="19" t="s">
        <v>1133</v>
      </c>
      <c r="C1811" s="4" t="s">
        <v>1134</v>
      </c>
      <c r="D1811" s="29" t="s">
        <v>1133</v>
      </c>
      <c r="E1811" s="18" t="s">
        <v>875</v>
      </c>
      <c r="F1811" s="3">
        <f t="shared" ref="F1811:F1842" si="142">I1811+J1811</f>
        <v>5</v>
      </c>
      <c r="G1811" s="1" t="s">
        <v>16</v>
      </c>
      <c r="H1811" s="3" t="s">
        <v>34</v>
      </c>
      <c r="I1811" s="5"/>
      <c r="J1811" s="5">
        <v>5</v>
      </c>
      <c r="K1811" s="5">
        <v>1483</v>
      </c>
      <c r="L1811" s="6">
        <f t="shared" ref="L1811:L1842" si="143">F1811*K1811</f>
        <v>7415</v>
      </c>
      <c r="M1811" s="4" t="s">
        <v>22</v>
      </c>
      <c r="N1811" s="41"/>
      <c r="O1811" s="1" t="s">
        <v>35</v>
      </c>
      <c r="P1811" s="32"/>
      <c r="Q1811" s="32"/>
      <c r="R1811" s="32" t="s">
        <v>1430</v>
      </c>
      <c r="S1811" s="4">
        <v>62</v>
      </c>
      <c r="T1811" s="32"/>
      <c r="U1811" s="32"/>
      <c r="V1811" s="32"/>
    </row>
    <row r="1812" spans="1:22" s="10" customFormat="1" ht="51" customHeight="1">
      <c r="A1812" s="4">
        <v>1599</v>
      </c>
      <c r="B1812" s="5" t="s">
        <v>2096</v>
      </c>
      <c r="C1812" s="4" t="s">
        <v>2097</v>
      </c>
      <c r="D1812" s="29" t="s">
        <v>2096</v>
      </c>
      <c r="E1812" s="18" t="s">
        <v>28</v>
      </c>
      <c r="F1812" s="3">
        <f t="shared" si="142"/>
        <v>40</v>
      </c>
      <c r="G1812" s="1" t="s">
        <v>16</v>
      </c>
      <c r="H1812" s="3" t="s">
        <v>34</v>
      </c>
      <c r="I1812" s="3">
        <v>40</v>
      </c>
      <c r="J1812" s="3"/>
      <c r="K1812" s="6">
        <v>651.79</v>
      </c>
      <c r="L1812" s="6">
        <f t="shared" si="143"/>
        <v>26071.599999999999</v>
      </c>
      <c r="M1812" s="4" t="s">
        <v>22</v>
      </c>
      <c r="N1812" s="1" t="s">
        <v>225</v>
      </c>
      <c r="O1812" s="1"/>
      <c r="P1812" s="32"/>
      <c r="Q1812" s="32"/>
      <c r="R1812" s="10" t="s">
        <v>3708</v>
      </c>
      <c r="S1812" s="4">
        <v>43</v>
      </c>
      <c r="U1812" s="32"/>
      <c r="V1812" s="32"/>
    </row>
    <row r="1813" spans="1:22" s="10" customFormat="1" ht="51" customHeight="1">
      <c r="A1813" s="4">
        <v>1600</v>
      </c>
      <c r="B1813" s="5" t="s">
        <v>2098</v>
      </c>
      <c r="C1813" s="4" t="s">
        <v>2099</v>
      </c>
      <c r="D1813" s="29" t="s">
        <v>2098</v>
      </c>
      <c r="E1813" s="18" t="s">
        <v>28</v>
      </c>
      <c r="F1813" s="3">
        <f t="shared" si="142"/>
        <v>40</v>
      </c>
      <c r="G1813" s="1" t="s">
        <v>16</v>
      </c>
      <c r="H1813" s="3" t="s">
        <v>34</v>
      </c>
      <c r="I1813" s="3">
        <v>40</v>
      </c>
      <c r="J1813" s="3"/>
      <c r="K1813" s="6">
        <v>651.79</v>
      </c>
      <c r="L1813" s="6">
        <f t="shared" si="143"/>
        <v>26071.599999999999</v>
      </c>
      <c r="M1813" s="4" t="s">
        <v>22</v>
      </c>
      <c r="N1813" s="1" t="s">
        <v>225</v>
      </c>
      <c r="O1813" s="1"/>
      <c r="P1813" s="32"/>
      <c r="Q1813" s="32"/>
      <c r="R1813" s="10" t="s">
        <v>3708</v>
      </c>
      <c r="S1813" s="4">
        <v>44</v>
      </c>
      <c r="U1813" s="32"/>
      <c r="V1813" s="32"/>
    </row>
    <row r="1814" spans="1:22" s="10" customFormat="1" ht="51" customHeight="1">
      <c r="A1814" s="4">
        <v>1601</v>
      </c>
      <c r="B1814" s="5" t="s">
        <v>2100</v>
      </c>
      <c r="C1814" s="4" t="s">
        <v>2101</v>
      </c>
      <c r="D1814" s="29" t="s">
        <v>2100</v>
      </c>
      <c r="E1814" s="18" t="s">
        <v>28</v>
      </c>
      <c r="F1814" s="3">
        <f t="shared" si="142"/>
        <v>10</v>
      </c>
      <c r="G1814" s="1" t="s">
        <v>16</v>
      </c>
      <c r="H1814" s="3" t="s">
        <v>34</v>
      </c>
      <c r="I1814" s="3">
        <v>10</v>
      </c>
      <c r="J1814" s="3"/>
      <c r="K1814" s="6">
        <v>651.79</v>
      </c>
      <c r="L1814" s="6">
        <f t="shared" si="143"/>
        <v>6517.9</v>
      </c>
      <c r="M1814" s="4" t="s">
        <v>22</v>
      </c>
      <c r="N1814" s="1" t="s">
        <v>225</v>
      </c>
      <c r="O1814" s="1"/>
      <c r="P1814" s="32"/>
      <c r="Q1814" s="32"/>
      <c r="R1814" s="10" t="s">
        <v>3708</v>
      </c>
      <c r="S1814" s="4">
        <v>45</v>
      </c>
      <c r="U1814" s="32"/>
      <c r="V1814" s="32"/>
    </row>
    <row r="1815" spans="1:22" s="10" customFormat="1" ht="51" customHeight="1">
      <c r="A1815" s="4">
        <v>1602</v>
      </c>
      <c r="B1815" s="5" t="s">
        <v>2102</v>
      </c>
      <c r="C1815" s="4" t="s">
        <v>2103</v>
      </c>
      <c r="D1815" s="29" t="s">
        <v>2102</v>
      </c>
      <c r="E1815" s="18" t="s">
        <v>28</v>
      </c>
      <c r="F1815" s="3">
        <f t="shared" si="142"/>
        <v>30</v>
      </c>
      <c r="G1815" s="1" t="s">
        <v>16</v>
      </c>
      <c r="H1815" s="3" t="s">
        <v>34</v>
      </c>
      <c r="I1815" s="3">
        <v>30</v>
      </c>
      <c r="J1815" s="3"/>
      <c r="K1815" s="6">
        <v>651.79</v>
      </c>
      <c r="L1815" s="6">
        <f t="shared" si="143"/>
        <v>19553.699999999997</v>
      </c>
      <c r="M1815" s="4" t="s">
        <v>22</v>
      </c>
      <c r="N1815" s="1" t="s">
        <v>225</v>
      </c>
      <c r="O1815" s="1"/>
      <c r="P1815" s="32"/>
      <c r="Q1815" s="32"/>
      <c r="R1815" s="10" t="s">
        <v>3708</v>
      </c>
      <c r="S1815" s="4">
        <v>46</v>
      </c>
      <c r="U1815" s="32"/>
      <c r="V1815" s="32"/>
    </row>
    <row r="1816" spans="1:22" s="10" customFormat="1" ht="51" customHeight="1">
      <c r="A1816" s="4">
        <v>1603</v>
      </c>
      <c r="B1816" s="5" t="s">
        <v>2104</v>
      </c>
      <c r="C1816" s="4" t="s">
        <v>2105</v>
      </c>
      <c r="D1816" s="29" t="s">
        <v>2104</v>
      </c>
      <c r="E1816" s="18" t="s">
        <v>28</v>
      </c>
      <c r="F1816" s="3">
        <f t="shared" si="142"/>
        <v>10</v>
      </c>
      <c r="G1816" s="1" t="s">
        <v>16</v>
      </c>
      <c r="H1816" s="3" t="s">
        <v>34</v>
      </c>
      <c r="I1816" s="3">
        <v>10</v>
      </c>
      <c r="J1816" s="3"/>
      <c r="K1816" s="6">
        <v>651.79</v>
      </c>
      <c r="L1816" s="6">
        <f t="shared" si="143"/>
        <v>6517.9</v>
      </c>
      <c r="M1816" s="4" t="s">
        <v>22</v>
      </c>
      <c r="N1816" s="1" t="s">
        <v>225</v>
      </c>
      <c r="O1816" s="1"/>
      <c r="P1816" s="32"/>
      <c r="Q1816" s="32"/>
      <c r="R1816" s="10" t="s">
        <v>3708</v>
      </c>
      <c r="S1816" s="4">
        <v>47</v>
      </c>
      <c r="U1816" s="32"/>
      <c r="V1816" s="32"/>
    </row>
    <row r="1817" spans="1:22" s="10" customFormat="1" ht="51" customHeight="1">
      <c r="A1817" s="4">
        <v>1604</v>
      </c>
      <c r="B1817" s="5" t="s">
        <v>2106</v>
      </c>
      <c r="C1817" s="4" t="s">
        <v>2107</v>
      </c>
      <c r="D1817" s="29" t="s">
        <v>2106</v>
      </c>
      <c r="E1817" s="18" t="s">
        <v>28</v>
      </c>
      <c r="F1817" s="3">
        <f t="shared" si="142"/>
        <v>20</v>
      </c>
      <c r="G1817" s="1" t="s">
        <v>16</v>
      </c>
      <c r="H1817" s="3" t="s">
        <v>34</v>
      </c>
      <c r="I1817" s="3">
        <v>20</v>
      </c>
      <c r="J1817" s="3"/>
      <c r="K1817" s="6">
        <v>651.79</v>
      </c>
      <c r="L1817" s="6">
        <f t="shared" si="143"/>
        <v>13035.8</v>
      </c>
      <c r="M1817" s="4" t="s">
        <v>22</v>
      </c>
      <c r="N1817" s="1" t="s">
        <v>225</v>
      </c>
      <c r="O1817" s="1"/>
      <c r="P1817" s="32"/>
      <c r="Q1817" s="32"/>
      <c r="R1817" s="10" t="s">
        <v>3708</v>
      </c>
      <c r="S1817" s="4">
        <v>48</v>
      </c>
      <c r="U1817" s="32"/>
      <c r="V1817" s="32"/>
    </row>
    <row r="1818" spans="1:22" s="10" customFormat="1" ht="51" customHeight="1">
      <c r="A1818" s="4">
        <v>1605</v>
      </c>
      <c r="B1818" s="5" t="s">
        <v>2108</v>
      </c>
      <c r="C1818" s="4" t="s">
        <v>2109</v>
      </c>
      <c r="D1818" s="29" t="s">
        <v>2108</v>
      </c>
      <c r="E1818" s="18" t="s">
        <v>28</v>
      </c>
      <c r="F1818" s="3">
        <f t="shared" si="142"/>
        <v>20</v>
      </c>
      <c r="G1818" s="1" t="s">
        <v>16</v>
      </c>
      <c r="H1818" s="3" t="s">
        <v>34</v>
      </c>
      <c r="I1818" s="3">
        <v>20</v>
      </c>
      <c r="J1818" s="3"/>
      <c r="K1818" s="6">
        <v>651.79</v>
      </c>
      <c r="L1818" s="6">
        <f t="shared" si="143"/>
        <v>13035.8</v>
      </c>
      <c r="M1818" s="4" t="s">
        <v>22</v>
      </c>
      <c r="N1818" s="1" t="s">
        <v>225</v>
      </c>
      <c r="O1818" s="1"/>
      <c r="P1818" s="32"/>
      <c r="Q1818" s="32"/>
      <c r="R1818" s="10" t="s">
        <v>3708</v>
      </c>
      <c r="S1818" s="4">
        <v>49</v>
      </c>
      <c r="U1818" s="32"/>
      <c r="V1818" s="32"/>
    </row>
    <row r="1819" spans="1:22" s="10" customFormat="1" ht="51" customHeight="1">
      <c r="A1819" s="4">
        <v>1606</v>
      </c>
      <c r="B1819" s="5" t="s">
        <v>2110</v>
      </c>
      <c r="C1819" s="4" t="s">
        <v>2111</v>
      </c>
      <c r="D1819" s="29" t="s">
        <v>2110</v>
      </c>
      <c r="E1819" s="18" t="s">
        <v>28</v>
      </c>
      <c r="F1819" s="3">
        <f t="shared" si="142"/>
        <v>15</v>
      </c>
      <c r="G1819" s="1" t="s">
        <v>16</v>
      </c>
      <c r="H1819" s="3" t="s">
        <v>34</v>
      </c>
      <c r="I1819" s="3">
        <v>15</v>
      </c>
      <c r="J1819" s="3"/>
      <c r="K1819" s="6">
        <v>651.79</v>
      </c>
      <c r="L1819" s="6">
        <f t="shared" si="143"/>
        <v>9776.8499999999985</v>
      </c>
      <c r="M1819" s="4" t="s">
        <v>22</v>
      </c>
      <c r="N1819" s="1" t="s">
        <v>225</v>
      </c>
      <c r="O1819" s="1"/>
      <c r="P1819" s="32"/>
      <c r="Q1819" s="32"/>
      <c r="R1819" s="10" t="s">
        <v>3708</v>
      </c>
      <c r="S1819" s="4">
        <v>50</v>
      </c>
      <c r="U1819" s="32"/>
      <c r="V1819" s="32"/>
    </row>
    <row r="1820" spans="1:22" s="10" customFormat="1" ht="51" customHeight="1">
      <c r="A1820" s="4">
        <v>1607</v>
      </c>
      <c r="B1820" s="5" t="s">
        <v>2112</v>
      </c>
      <c r="C1820" s="4" t="s">
        <v>2113</v>
      </c>
      <c r="D1820" s="29" t="s">
        <v>2112</v>
      </c>
      <c r="E1820" s="18" t="s">
        <v>28</v>
      </c>
      <c r="F1820" s="3">
        <f t="shared" si="142"/>
        <v>30</v>
      </c>
      <c r="G1820" s="1" t="s">
        <v>16</v>
      </c>
      <c r="H1820" s="3" t="s">
        <v>34</v>
      </c>
      <c r="I1820" s="3">
        <v>30</v>
      </c>
      <c r="J1820" s="3"/>
      <c r="K1820" s="6">
        <v>651.79</v>
      </c>
      <c r="L1820" s="6">
        <f t="shared" si="143"/>
        <v>19553.699999999997</v>
      </c>
      <c r="M1820" s="4" t="s">
        <v>22</v>
      </c>
      <c r="N1820" s="1" t="s">
        <v>225</v>
      </c>
      <c r="O1820" s="1"/>
      <c r="P1820" s="32"/>
      <c r="Q1820" s="32"/>
      <c r="R1820" s="10" t="s">
        <v>3708</v>
      </c>
      <c r="S1820" s="4">
        <v>51</v>
      </c>
      <c r="U1820" s="32"/>
      <c r="V1820" s="32"/>
    </row>
    <row r="1821" spans="1:22" s="10" customFormat="1" ht="51" customHeight="1">
      <c r="A1821" s="4">
        <v>1608</v>
      </c>
      <c r="B1821" s="5" t="s">
        <v>1723</v>
      </c>
      <c r="C1821" s="4">
        <v>730060098</v>
      </c>
      <c r="D1821" s="2" t="s">
        <v>1723</v>
      </c>
      <c r="E1821" s="18" t="s">
        <v>28</v>
      </c>
      <c r="F1821" s="3">
        <f t="shared" si="142"/>
        <v>4</v>
      </c>
      <c r="G1821" s="1" t="s">
        <v>16</v>
      </c>
      <c r="H1821" s="3" t="s">
        <v>34</v>
      </c>
      <c r="I1821" s="13">
        <v>4</v>
      </c>
      <c r="J1821" s="5"/>
      <c r="K1821" s="13">
        <v>21428.571428571428</v>
      </c>
      <c r="L1821" s="6">
        <f t="shared" si="143"/>
        <v>85714.28571428571</v>
      </c>
      <c r="M1821" s="4" t="s">
        <v>22</v>
      </c>
      <c r="N1821" s="1" t="s">
        <v>1429</v>
      </c>
      <c r="O1821" s="1"/>
      <c r="R1821" s="10" t="s">
        <v>2118</v>
      </c>
      <c r="S1821" s="4">
        <v>262</v>
      </c>
    </row>
    <row r="1822" spans="1:22" s="10" customFormat="1" ht="51" customHeight="1">
      <c r="A1822" s="4">
        <v>1609</v>
      </c>
      <c r="B1822" s="5" t="s">
        <v>2583</v>
      </c>
      <c r="C1822" s="4" t="s">
        <v>2584</v>
      </c>
      <c r="D1822" s="29" t="s">
        <v>2583</v>
      </c>
      <c r="E1822" s="18" t="s">
        <v>28</v>
      </c>
      <c r="F1822" s="3">
        <f t="shared" si="142"/>
        <v>45</v>
      </c>
      <c r="G1822" s="1" t="s">
        <v>16</v>
      </c>
      <c r="H1822" s="3" t="s">
        <v>34</v>
      </c>
      <c r="I1822" s="3">
        <v>45</v>
      </c>
      <c r="J1822" s="3"/>
      <c r="K1822" s="6">
        <v>360.21999999999997</v>
      </c>
      <c r="L1822" s="6">
        <f t="shared" si="143"/>
        <v>16209.899999999998</v>
      </c>
      <c r="M1822" s="4" t="s">
        <v>22</v>
      </c>
      <c r="N1822" s="21"/>
      <c r="O1822" s="1" t="s">
        <v>1429</v>
      </c>
      <c r="R1822" s="10" t="s">
        <v>3712</v>
      </c>
      <c r="S1822" s="4">
        <v>576</v>
      </c>
    </row>
    <row r="1823" spans="1:22" s="10" customFormat="1" ht="51" customHeight="1">
      <c r="A1823" s="4">
        <v>1610</v>
      </c>
      <c r="B1823" s="5" t="s">
        <v>2898</v>
      </c>
      <c r="C1823" s="4" t="s">
        <v>2899</v>
      </c>
      <c r="D1823" s="29" t="s">
        <v>2898</v>
      </c>
      <c r="E1823" s="18" t="s">
        <v>28</v>
      </c>
      <c r="F1823" s="3">
        <f t="shared" si="142"/>
        <v>335</v>
      </c>
      <c r="G1823" s="1" t="s">
        <v>16</v>
      </c>
      <c r="H1823" s="3" t="s">
        <v>34</v>
      </c>
      <c r="I1823" s="3">
        <v>125</v>
      </c>
      <c r="J1823" s="3">
        <v>210</v>
      </c>
      <c r="K1823" s="6">
        <v>294.64285714285711</v>
      </c>
      <c r="L1823" s="6">
        <f t="shared" si="143"/>
        <v>98705.35714285713</v>
      </c>
      <c r="M1823" s="4" t="s">
        <v>22</v>
      </c>
      <c r="N1823" s="21"/>
      <c r="O1823" s="1" t="s">
        <v>1429</v>
      </c>
      <c r="R1823" s="10" t="s">
        <v>3712</v>
      </c>
      <c r="S1823" s="4">
        <v>577</v>
      </c>
    </row>
    <row r="1824" spans="1:22" s="10" customFormat="1" ht="51" customHeight="1">
      <c r="A1824" s="4">
        <v>1611</v>
      </c>
      <c r="B1824" s="5" t="s">
        <v>2637</v>
      </c>
      <c r="C1824" s="4" t="s">
        <v>2638</v>
      </c>
      <c r="D1824" s="29" t="s">
        <v>2637</v>
      </c>
      <c r="E1824" s="18" t="s">
        <v>28</v>
      </c>
      <c r="F1824" s="3">
        <f t="shared" si="142"/>
        <v>10</v>
      </c>
      <c r="G1824" s="1" t="s">
        <v>16</v>
      </c>
      <c r="H1824" s="3" t="s">
        <v>34</v>
      </c>
      <c r="I1824" s="3">
        <v>10</v>
      </c>
      <c r="J1824" s="3"/>
      <c r="K1824" s="6">
        <v>214.97</v>
      </c>
      <c r="L1824" s="6">
        <f t="shared" si="143"/>
        <v>2149.6999999999998</v>
      </c>
      <c r="M1824" s="4" t="s">
        <v>22</v>
      </c>
      <c r="N1824" s="21"/>
      <c r="O1824" s="1" t="s">
        <v>1429</v>
      </c>
      <c r="R1824" s="10" t="s">
        <v>3712</v>
      </c>
      <c r="S1824" s="4">
        <v>578</v>
      </c>
    </row>
    <row r="1825" spans="1:22" s="10" customFormat="1" ht="51" customHeight="1">
      <c r="A1825" s="4">
        <v>1612</v>
      </c>
      <c r="B1825" s="5" t="s">
        <v>2828</v>
      </c>
      <c r="C1825" s="4" t="s">
        <v>2829</v>
      </c>
      <c r="D1825" s="29" t="s">
        <v>2828</v>
      </c>
      <c r="E1825" s="18" t="s">
        <v>28</v>
      </c>
      <c r="F1825" s="3">
        <f t="shared" si="142"/>
        <v>20</v>
      </c>
      <c r="G1825" s="1" t="s">
        <v>16</v>
      </c>
      <c r="H1825" s="3" t="s">
        <v>34</v>
      </c>
      <c r="I1825" s="3">
        <v>20</v>
      </c>
      <c r="J1825" s="3"/>
      <c r="K1825" s="6">
        <v>971.42857142857133</v>
      </c>
      <c r="L1825" s="6">
        <f t="shared" si="143"/>
        <v>19428.571428571428</v>
      </c>
      <c r="M1825" s="4" t="s">
        <v>22</v>
      </c>
      <c r="N1825" s="21"/>
      <c r="O1825" s="1" t="s">
        <v>1429</v>
      </c>
      <c r="R1825" s="10" t="s">
        <v>3712</v>
      </c>
      <c r="S1825" s="4">
        <v>579</v>
      </c>
    </row>
    <row r="1826" spans="1:22" s="10" customFormat="1" ht="51" customHeight="1">
      <c r="A1826" s="4">
        <v>1613</v>
      </c>
      <c r="B1826" s="5" t="s">
        <v>1999</v>
      </c>
      <c r="C1826" s="4" t="s">
        <v>2000</v>
      </c>
      <c r="D1826" s="2" t="s">
        <v>1999</v>
      </c>
      <c r="E1826" s="18" t="s">
        <v>28</v>
      </c>
      <c r="F1826" s="3">
        <f t="shared" si="142"/>
        <v>352</v>
      </c>
      <c r="G1826" s="1" t="s">
        <v>16</v>
      </c>
      <c r="H1826" s="3" t="s">
        <v>34</v>
      </c>
      <c r="I1826" s="13"/>
      <c r="J1826" s="5">
        <v>352</v>
      </c>
      <c r="K1826" s="13">
        <v>464.28571428571422</v>
      </c>
      <c r="L1826" s="6">
        <f t="shared" si="143"/>
        <v>163428.57142857142</v>
      </c>
      <c r="M1826" s="4" t="s">
        <v>22</v>
      </c>
      <c r="N1826" s="1" t="s">
        <v>1429</v>
      </c>
      <c r="O1826" s="1"/>
      <c r="R1826" s="10" t="s">
        <v>2118</v>
      </c>
      <c r="S1826" s="4">
        <v>263</v>
      </c>
    </row>
    <row r="1827" spans="1:22" s="10" customFormat="1" ht="51" customHeight="1">
      <c r="A1827" s="4">
        <v>1614</v>
      </c>
      <c r="B1827" s="29" t="s">
        <v>3290</v>
      </c>
      <c r="C1827" s="4">
        <v>790800032</v>
      </c>
      <c r="D1827" s="29" t="s">
        <v>3290</v>
      </c>
      <c r="E1827" s="18" t="s">
        <v>3291</v>
      </c>
      <c r="F1827" s="3">
        <f t="shared" si="142"/>
        <v>128.99199999999999</v>
      </c>
      <c r="G1827" s="1" t="s">
        <v>16</v>
      </c>
      <c r="H1827" s="3" t="s">
        <v>21</v>
      </c>
      <c r="I1827" s="3">
        <v>63.74</v>
      </c>
      <c r="J1827" s="5">
        <v>65.251999999999995</v>
      </c>
      <c r="K1827" s="6">
        <v>488392.86</v>
      </c>
      <c r="L1827" s="6">
        <f t="shared" si="143"/>
        <v>62998771.79711999</v>
      </c>
      <c r="M1827" s="4" t="s">
        <v>22</v>
      </c>
      <c r="N1827" s="21"/>
      <c r="O1827" s="1" t="s">
        <v>225</v>
      </c>
      <c r="R1827" s="10" t="s">
        <v>3713</v>
      </c>
      <c r="S1827" s="4">
        <v>3</v>
      </c>
    </row>
    <row r="1828" spans="1:22" s="10" customFormat="1" ht="51" customHeight="1">
      <c r="A1828" s="4">
        <v>1615</v>
      </c>
      <c r="B1828" s="5" t="s">
        <v>1841</v>
      </c>
      <c r="C1828" s="4" t="s">
        <v>1842</v>
      </c>
      <c r="D1828" s="2" t="s">
        <v>1841</v>
      </c>
      <c r="E1828" s="18" t="s">
        <v>28</v>
      </c>
      <c r="F1828" s="3">
        <f t="shared" si="142"/>
        <v>37</v>
      </c>
      <c r="G1828" s="1" t="s">
        <v>16</v>
      </c>
      <c r="H1828" s="3" t="s">
        <v>34</v>
      </c>
      <c r="I1828" s="13">
        <v>22</v>
      </c>
      <c r="J1828" s="5">
        <v>15</v>
      </c>
      <c r="K1828" s="13">
        <v>1044.6428571428571</v>
      </c>
      <c r="L1828" s="6">
        <f t="shared" si="143"/>
        <v>38651.78571428571</v>
      </c>
      <c r="M1828" s="4" t="s">
        <v>22</v>
      </c>
      <c r="N1828" s="1" t="s">
        <v>1429</v>
      </c>
      <c r="O1828" s="1"/>
      <c r="R1828" s="10" t="s">
        <v>2118</v>
      </c>
      <c r="S1828" s="4">
        <v>264</v>
      </c>
    </row>
    <row r="1829" spans="1:22" s="10" customFormat="1" ht="51" customHeight="1">
      <c r="A1829" s="4">
        <v>1616</v>
      </c>
      <c r="B1829" s="5" t="s">
        <v>1835</v>
      </c>
      <c r="C1829" s="4" t="s">
        <v>1836</v>
      </c>
      <c r="D1829" s="2" t="s">
        <v>1835</v>
      </c>
      <c r="E1829" s="18" t="s">
        <v>28</v>
      </c>
      <c r="F1829" s="3">
        <f t="shared" si="142"/>
        <v>61</v>
      </c>
      <c r="G1829" s="1" t="s">
        <v>16</v>
      </c>
      <c r="H1829" s="3" t="s">
        <v>34</v>
      </c>
      <c r="I1829" s="13">
        <v>25</v>
      </c>
      <c r="J1829" s="5">
        <v>36</v>
      </c>
      <c r="K1829" s="13">
        <v>522.32142857142856</v>
      </c>
      <c r="L1829" s="6">
        <f t="shared" si="143"/>
        <v>31861.607142857141</v>
      </c>
      <c r="M1829" s="4" t="s">
        <v>22</v>
      </c>
      <c r="N1829" s="1" t="s">
        <v>1429</v>
      </c>
      <c r="O1829" s="1"/>
      <c r="R1829" s="10" t="s">
        <v>2118</v>
      </c>
      <c r="S1829" s="4">
        <v>265</v>
      </c>
    </row>
    <row r="1830" spans="1:22" s="10" customFormat="1" ht="51" customHeight="1">
      <c r="A1830" s="4">
        <v>1617</v>
      </c>
      <c r="B1830" s="5" t="s">
        <v>1736</v>
      </c>
      <c r="C1830" s="4" t="s">
        <v>1737</v>
      </c>
      <c r="D1830" s="2" t="s">
        <v>1736</v>
      </c>
      <c r="E1830" s="18" t="s">
        <v>28</v>
      </c>
      <c r="F1830" s="3">
        <f t="shared" si="142"/>
        <v>2</v>
      </c>
      <c r="G1830" s="1" t="s">
        <v>16</v>
      </c>
      <c r="H1830" s="3" t="s">
        <v>34</v>
      </c>
      <c r="I1830" s="13">
        <v>2</v>
      </c>
      <c r="J1830" s="5"/>
      <c r="K1830" s="13">
        <v>2544.6428571428569</v>
      </c>
      <c r="L1830" s="6">
        <f t="shared" si="143"/>
        <v>5089.2857142857138</v>
      </c>
      <c r="M1830" s="4" t="s">
        <v>22</v>
      </c>
      <c r="N1830" s="1" t="s">
        <v>1429</v>
      </c>
      <c r="O1830" s="1"/>
      <c r="R1830" s="10" t="s">
        <v>2118</v>
      </c>
      <c r="S1830" s="4">
        <v>266</v>
      </c>
    </row>
    <row r="1831" spans="1:22" s="10" customFormat="1" ht="51" customHeight="1">
      <c r="A1831" s="4">
        <v>1618</v>
      </c>
      <c r="B1831" s="5" t="s">
        <v>1919</v>
      </c>
      <c r="C1831" s="4" t="s">
        <v>1920</v>
      </c>
      <c r="D1831" s="2" t="s">
        <v>1919</v>
      </c>
      <c r="E1831" s="18" t="s">
        <v>28</v>
      </c>
      <c r="F1831" s="3">
        <f t="shared" si="142"/>
        <v>60</v>
      </c>
      <c r="G1831" s="1" t="s">
        <v>16</v>
      </c>
      <c r="H1831" s="3" t="s">
        <v>34</v>
      </c>
      <c r="I1831" s="13">
        <v>60</v>
      </c>
      <c r="J1831" s="5"/>
      <c r="K1831" s="13">
        <v>1276.7857142857142</v>
      </c>
      <c r="L1831" s="6">
        <f t="shared" si="143"/>
        <v>76607.142857142855</v>
      </c>
      <c r="M1831" s="4" t="s">
        <v>22</v>
      </c>
      <c r="N1831" s="1" t="s">
        <v>1429</v>
      </c>
      <c r="O1831" s="1"/>
      <c r="R1831" s="10" t="s">
        <v>2118</v>
      </c>
      <c r="S1831" s="4">
        <v>267</v>
      </c>
    </row>
    <row r="1832" spans="1:22" s="10" customFormat="1" ht="51" customHeight="1">
      <c r="A1832" s="4">
        <v>1619</v>
      </c>
      <c r="B1832" s="5" t="s">
        <v>2237</v>
      </c>
      <c r="C1832" s="4" t="s">
        <v>2238</v>
      </c>
      <c r="D1832" s="29" t="s">
        <v>2237</v>
      </c>
      <c r="E1832" s="18" t="s">
        <v>28</v>
      </c>
      <c r="F1832" s="3">
        <f t="shared" si="142"/>
        <v>11</v>
      </c>
      <c r="G1832" s="1" t="s">
        <v>16</v>
      </c>
      <c r="H1832" s="3" t="s">
        <v>34</v>
      </c>
      <c r="I1832" s="3">
        <v>5</v>
      </c>
      <c r="J1832" s="3">
        <v>6</v>
      </c>
      <c r="K1832" s="6">
        <v>402.68</v>
      </c>
      <c r="L1832" s="6">
        <f t="shared" si="143"/>
        <v>4429.4800000000005</v>
      </c>
      <c r="M1832" s="4" t="s">
        <v>119</v>
      </c>
      <c r="N1832" s="21"/>
      <c r="O1832" s="1" t="s">
        <v>2134</v>
      </c>
      <c r="R1832" s="10" t="s">
        <v>3712</v>
      </c>
      <c r="S1832" s="4">
        <v>580</v>
      </c>
    </row>
    <row r="1833" spans="1:22" s="10" customFormat="1" ht="51" customHeight="1">
      <c r="A1833" s="4">
        <v>1620</v>
      </c>
      <c r="B1833" s="5" t="s">
        <v>1448</v>
      </c>
      <c r="C1833" s="4" t="s">
        <v>1467</v>
      </c>
      <c r="D1833" s="29" t="s">
        <v>1448</v>
      </c>
      <c r="E1833" s="18" t="s">
        <v>15</v>
      </c>
      <c r="F1833" s="3">
        <f t="shared" si="142"/>
        <v>0.05</v>
      </c>
      <c r="G1833" s="1" t="s">
        <v>16</v>
      </c>
      <c r="H1833" s="3" t="s">
        <v>34</v>
      </c>
      <c r="I1833" s="3">
        <v>0.05</v>
      </c>
      <c r="J1833" s="3"/>
      <c r="K1833" s="6">
        <v>2669642.86</v>
      </c>
      <c r="L1833" s="6">
        <f t="shared" si="143"/>
        <v>133482.14300000001</v>
      </c>
      <c r="M1833" s="13" t="s">
        <v>22</v>
      </c>
      <c r="N1833" s="1" t="s">
        <v>209</v>
      </c>
      <c r="O1833" s="1"/>
      <c r="Q1833" s="32"/>
      <c r="R1833" s="32" t="s">
        <v>3707</v>
      </c>
      <c r="S1833" s="4">
        <v>20</v>
      </c>
      <c r="T1833" s="32"/>
      <c r="U1833" s="32"/>
      <c r="V1833" s="32"/>
    </row>
    <row r="1834" spans="1:22" s="10" customFormat="1" ht="51" customHeight="1">
      <c r="A1834" s="4">
        <v>1621</v>
      </c>
      <c r="B1834" s="43"/>
      <c r="C1834" s="1" t="s">
        <v>119</v>
      </c>
      <c r="D1834" s="2" t="s">
        <v>1264</v>
      </c>
      <c r="E1834" s="4" t="s">
        <v>28</v>
      </c>
      <c r="F1834" s="3">
        <f t="shared" si="142"/>
        <v>4</v>
      </c>
      <c r="G1834" s="1" t="s">
        <v>16</v>
      </c>
      <c r="H1834" s="3" t="s">
        <v>34</v>
      </c>
      <c r="I1834" s="13"/>
      <c r="J1834" s="13">
        <v>4</v>
      </c>
      <c r="K1834" s="13">
        <v>10000</v>
      </c>
      <c r="L1834" s="6">
        <f t="shared" si="143"/>
        <v>40000</v>
      </c>
      <c r="M1834" s="4"/>
      <c r="N1834" s="4"/>
      <c r="O1834" s="1"/>
      <c r="P1834" s="32"/>
      <c r="Q1834" s="32"/>
      <c r="R1834" s="32" t="s">
        <v>2019</v>
      </c>
      <c r="S1834" s="4">
        <v>174</v>
      </c>
      <c r="T1834" s="32"/>
      <c r="U1834" s="32"/>
      <c r="V1834" s="32"/>
    </row>
    <row r="1835" spans="1:22" s="10" customFormat="1" ht="51" customHeight="1">
      <c r="A1835" s="4">
        <v>1622</v>
      </c>
      <c r="B1835" s="42" t="s">
        <v>40</v>
      </c>
      <c r="C1835" s="18" t="s">
        <v>41</v>
      </c>
      <c r="D1835" s="42" t="s">
        <v>44</v>
      </c>
      <c r="E1835" s="4" t="s">
        <v>28</v>
      </c>
      <c r="F1835" s="3">
        <f t="shared" si="142"/>
        <v>1</v>
      </c>
      <c r="G1835" s="1" t="s">
        <v>16</v>
      </c>
      <c r="H1835" s="3" t="s">
        <v>34</v>
      </c>
      <c r="I1835" s="5">
        <v>1</v>
      </c>
      <c r="J1835" s="13"/>
      <c r="K1835" s="5">
        <v>62000</v>
      </c>
      <c r="L1835" s="6">
        <f t="shared" si="143"/>
        <v>62000</v>
      </c>
      <c r="M1835" s="1" t="s">
        <v>38</v>
      </c>
      <c r="N1835" s="14"/>
      <c r="O1835" s="1" t="s">
        <v>43</v>
      </c>
      <c r="P1835" s="32"/>
      <c r="Q1835" s="32"/>
      <c r="R1835" s="32" t="s">
        <v>3697</v>
      </c>
      <c r="S1835" s="4">
        <v>5</v>
      </c>
      <c r="T1835" s="32"/>
      <c r="U1835" s="32"/>
      <c r="V1835" s="32"/>
    </row>
    <row r="1836" spans="1:22" s="10" customFormat="1" ht="51" customHeight="1">
      <c r="A1836" s="4">
        <v>1623</v>
      </c>
      <c r="B1836" s="43"/>
      <c r="C1836" s="1" t="s">
        <v>119</v>
      </c>
      <c r="D1836" s="2" t="s">
        <v>1273</v>
      </c>
      <c r="E1836" s="18" t="s">
        <v>28</v>
      </c>
      <c r="F1836" s="3">
        <f t="shared" si="142"/>
        <v>3</v>
      </c>
      <c r="G1836" s="1" t="s">
        <v>16</v>
      </c>
      <c r="H1836" s="3" t="s">
        <v>34</v>
      </c>
      <c r="I1836" s="13">
        <v>3</v>
      </c>
      <c r="J1836" s="13"/>
      <c r="K1836" s="13">
        <v>45738</v>
      </c>
      <c r="L1836" s="6">
        <f t="shared" si="143"/>
        <v>137214</v>
      </c>
      <c r="M1836" s="18"/>
      <c r="N1836" s="14"/>
      <c r="O1836" s="1"/>
      <c r="P1836" s="32"/>
      <c r="Q1836" s="32"/>
      <c r="R1836" s="32" t="s">
        <v>2019</v>
      </c>
      <c r="S1836" s="4">
        <v>175</v>
      </c>
      <c r="T1836" s="32"/>
      <c r="U1836" s="32"/>
      <c r="V1836" s="32"/>
    </row>
    <row r="1837" spans="1:22" s="10" customFormat="1" ht="51" customHeight="1">
      <c r="A1837" s="4">
        <v>1624</v>
      </c>
      <c r="B1837" s="5" t="s">
        <v>3073</v>
      </c>
      <c r="C1837" s="4" t="s">
        <v>3074</v>
      </c>
      <c r="D1837" s="29" t="s">
        <v>3073</v>
      </c>
      <c r="E1837" s="18" t="s">
        <v>28</v>
      </c>
      <c r="F1837" s="3">
        <f t="shared" si="142"/>
        <v>3</v>
      </c>
      <c r="G1837" s="1" t="s">
        <v>16</v>
      </c>
      <c r="H1837" s="3" t="s">
        <v>34</v>
      </c>
      <c r="I1837" s="3"/>
      <c r="J1837" s="3">
        <v>3</v>
      </c>
      <c r="K1837" s="6">
        <v>344271.55</v>
      </c>
      <c r="L1837" s="6">
        <f t="shared" si="143"/>
        <v>1032814.6499999999</v>
      </c>
      <c r="M1837" s="4" t="s">
        <v>22</v>
      </c>
      <c r="N1837" s="21"/>
      <c r="O1837" s="1" t="s">
        <v>1429</v>
      </c>
      <c r="R1837" s="10" t="s">
        <v>3712</v>
      </c>
      <c r="S1837" s="4">
        <v>581</v>
      </c>
    </row>
    <row r="1838" spans="1:22" s="10" customFormat="1" ht="51" customHeight="1">
      <c r="A1838" s="4">
        <v>1625</v>
      </c>
      <c r="B1838" s="19" t="s">
        <v>386</v>
      </c>
      <c r="C1838" s="18" t="s">
        <v>387</v>
      </c>
      <c r="D1838" s="29" t="s">
        <v>386</v>
      </c>
      <c r="E1838" s="4" t="s">
        <v>28</v>
      </c>
      <c r="F1838" s="3">
        <f t="shared" si="142"/>
        <v>87</v>
      </c>
      <c r="G1838" s="1" t="s">
        <v>16</v>
      </c>
      <c r="H1838" s="3" t="s">
        <v>34</v>
      </c>
      <c r="I1838" s="5"/>
      <c r="J1838" s="5">
        <v>87</v>
      </c>
      <c r="K1838" s="13">
        <v>69642.86</v>
      </c>
      <c r="L1838" s="6">
        <f t="shared" si="143"/>
        <v>6058928.8200000003</v>
      </c>
      <c r="M1838" s="4" t="s">
        <v>385</v>
      </c>
      <c r="N1838" s="4"/>
      <c r="O1838" s="1" t="s">
        <v>209</v>
      </c>
      <c r="P1838" s="32"/>
      <c r="Q1838" s="32"/>
      <c r="R1838" s="32" t="s">
        <v>3702</v>
      </c>
      <c r="S1838" s="4">
        <v>5</v>
      </c>
      <c r="T1838" s="32"/>
      <c r="U1838" s="32"/>
      <c r="V1838" s="32"/>
    </row>
    <row r="1839" spans="1:22" s="10" customFormat="1" ht="51" customHeight="1">
      <c r="A1839" s="4">
        <v>1626</v>
      </c>
      <c r="B1839" s="43" t="s">
        <v>1329</v>
      </c>
      <c r="C1839" s="1" t="s">
        <v>1330</v>
      </c>
      <c r="D1839" s="2" t="s">
        <v>1329</v>
      </c>
      <c r="E1839" s="18" t="s">
        <v>28</v>
      </c>
      <c r="F1839" s="3">
        <f t="shared" si="142"/>
        <v>5</v>
      </c>
      <c r="G1839" s="1" t="s">
        <v>16</v>
      </c>
      <c r="H1839" s="3" t="s">
        <v>34</v>
      </c>
      <c r="I1839" s="13"/>
      <c r="J1839" s="13">
        <v>5</v>
      </c>
      <c r="K1839" s="13">
        <v>28571.43</v>
      </c>
      <c r="L1839" s="6">
        <f t="shared" si="143"/>
        <v>142857.15</v>
      </c>
      <c r="M1839" s="18" t="s">
        <v>119</v>
      </c>
      <c r="N1839" s="1" t="s">
        <v>209</v>
      </c>
      <c r="O1839" s="1"/>
      <c r="Q1839" s="32"/>
      <c r="R1839" s="32" t="s">
        <v>3706</v>
      </c>
      <c r="S1839" s="4">
        <v>4</v>
      </c>
      <c r="T1839" s="32"/>
      <c r="U1839" s="32"/>
      <c r="V1839" s="32"/>
    </row>
    <row r="1840" spans="1:22" s="10" customFormat="1" ht="51" customHeight="1">
      <c r="A1840" s="4">
        <v>1627</v>
      </c>
      <c r="B1840" s="19" t="s">
        <v>232</v>
      </c>
      <c r="C1840" s="18" t="s">
        <v>233</v>
      </c>
      <c r="D1840" s="29" t="s">
        <v>236</v>
      </c>
      <c r="E1840" s="4" t="s">
        <v>28</v>
      </c>
      <c r="F1840" s="3">
        <f t="shared" si="142"/>
        <v>1</v>
      </c>
      <c r="G1840" s="1" t="s">
        <v>16</v>
      </c>
      <c r="H1840" s="3" t="s">
        <v>34</v>
      </c>
      <c r="I1840" s="13"/>
      <c r="J1840" s="13">
        <v>1</v>
      </c>
      <c r="K1840" s="13">
        <v>653571.43000000005</v>
      </c>
      <c r="L1840" s="6">
        <f t="shared" si="143"/>
        <v>653571.43000000005</v>
      </c>
      <c r="M1840" s="4" t="s">
        <v>49</v>
      </c>
      <c r="N1840" s="4"/>
      <c r="O1840" s="1" t="s">
        <v>225</v>
      </c>
      <c r="P1840" s="32"/>
      <c r="Q1840" s="32"/>
      <c r="R1840" s="32" t="s">
        <v>2020</v>
      </c>
      <c r="S1840" s="4">
        <v>21</v>
      </c>
      <c r="T1840" s="32"/>
      <c r="U1840" s="32"/>
      <c r="V1840" s="32"/>
    </row>
    <row r="1841" spans="1:22" s="10" customFormat="1" ht="51" customHeight="1">
      <c r="A1841" s="4">
        <v>1628</v>
      </c>
      <c r="B1841" s="5" t="s">
        <v>2613</v>
      </c>
      <c r="C1841" s="4" t="s">
        <v>2614</v>
      </c>
      <c r="D1841" s="29" t="s">
        <v>2613</v>
      </c>
      <c r="E1841" s="18" t="s">
        <v>1793</v>
      </c>
      <c r="F1841" s="3">
        <f t="shared" si="142"/>
        <v>20</v>
      </c>
      <c r="G1841" s="1" t="s">
        <v>16</v>
      </c>
      <c r="H1841" s="3" t="s">
        <v>34</v>
      </c>
      <c r="I1841" s="3">
        <v>20</v>
      </c>
      <c r="J1841" s="3"/>
      <c r="K1841" s="6">
        <v>1353.73</v>
      </c>
      <c r="L1841" s="6">
        <f t="shared" si="143"/>
        <v>27074.6</v>
      </c>
      <c r="M1841" s="4" t="s">
        <v>22</v>
      </c>
      <c r="N1841" s="21"/>
      <c r="O1841" s="1" t="s">
        <v>1429</v>
      </c>
      <c r="R1841" s="10" t="s">
        <v>3712</v>
      </c>
      <c r="S1841" s="4">
        <v>582</v>
      </c>
    </row>
    <row r="1842" spans="1:22" s="10" customFormat="1" ht="51" customHeight="1">
      <c r="A1842" s="4">
        <v>1629</v>
      </c>
      <c r="B1842" s="5" t="s">
        <v>2918</v>
      </c>
      <c r="C1842" s="4" t="s">
        <v>2919</v>
      </c>
      <c r="D1842" s="29" t="s">
        <v>2918</v>
      </c>
      <c r="E1842" s="18" t="s">
        <v>1793</v>
      </c>
      <c r="F1842" s="3">
        <f t="shared" si="142"/>
        <v>10</v>
      </c>
      <c r="G1842" s="1" t="s">
        <v>16</v>
      </c>
      <c r="H1842" s="3" t="s">
        <v>34</v>
      </c>
      <c r="I1842" s="3">
        <v>10</v>
      </c>
      <c r="J1842" s="3"/>
      <c r="K1842" s="6">
        <v>1641.0714285714284</v>
      </c>
      <c r="L1842" s="6">
        <f t="shared" si="143"/>
        <v>16410.714285714283</v>
      </c>
      <c r="M1842" s="4" t="s">
        <v>22</v>
      </c>
      <c r="N1842" s="21"/>
      <c r="O1842" s="1" t="s">
        <v>1429</v>
      </c>
      <c r="R1842" s="10" t="s">
        <v>3712</v>
      </c>
      <c r="S1842" s="4">
        <v>583</v>
      </c>
    </row>
    <row r="1843" spans="1:22" s="10" customFormat="1" ht="51" customHeight="1">
      <c r="A1843" s="4">
        <v>1630</v>
      </c>
      <c r="B1843" s="5" t="s">
        <v>2615</v>
      </c>
      <c r="C1843" s="4" t="s">
        <v>2616</v>
      </c>
      <c r="D1843" s="29" t="s">
        <v>2615</v>
      </c>
      <c r="E1843" s="18" t="s">
        <v>1793</v>
      </c>
      <c r="F1843" s="3">
        <f t="shared" ref="F1843:F1874" si="144">I1843+J1843</f>
        <v>20</v>
      </c>
      <c r="G1843" s="1" t="s">
        <v>16</v>
      </c>
      <c r="H1843" s="3" t="s">
        <v>34</v>
      </c>
      <c r="I1843" s="3">
        <v>20</v>
      </c>
      <c r="J1843" s="3"/>
      <c r="K1843" s="6">
        <v>1464.12</v>
      </c>
      <c r="L1843" s="6">
        <f t="shared" ref="L1843:L1874" si="145">F1843*K1843</f>
        <v>29282.399999999998</v>
      </c>
      <c r="M1843" s="4" t="s">
        <v>22</v>
      </c>
      <c r="N1843" s="21"/>
      <c r="O1843" s="1" t="s">
        <v>1429</v>
      </c>
      <c r="R1843" s="10" t="s">
        <v>3712</v>
      </c>
      <c r="S1843" s="4">
        <v>584</v>
      </c>
    </row>
    <row r="1844" spans="1:22" s="10" customFormat="1" ht="51" customHeight="1">
      <c r="A1844" s="4">
        <v>1631</v>
      </c>
      <c r="B1844" s="5" t="s">
        <v>2824</v>
      </c>
      <c r="C1844" s="4" t="s">
        <v>2825</v>
      </c>
      <c r="D1844" s="29" t="s">
        <v>2824</v>
      </c>
      <c r="E1844" s="18" t="s">
        <v>1793</v>
      </c>
      <c r="F1844" s="3">
        <f t="shared" si="144"/>
        <v>15</v>
      </c>
      <c r="G1844" s="1" t="s">
        <v>16</v>
      </c>
      <c r="H1844" s="3" t="s">
        <v>34</v>
      </c>
      <c r="I1844" s="3">
        <v>15</v>
      </c>
      <c r="J1844" s="3"/>
      <c r="K1844" s="6">
        <v>1464.2857142857142</v>
      </c>
      <c r="L1844" s="6">
        <f t="shared" si="145"/>
        <v>21964.285714285714</v>
      </c>
      <c r="M1844" s="4" t="s">
        <v>22</v>
      </c>
      <c r="N1844" s="21"/>
      <c r="O1844" s="1" t="s">
        <v>1429</v>
      </c>
      <c r="R1844" s="10" t="s">
        <v>3712</v>
      </c>
      <c r="S1844" s="4">
        <v>585</v>
      </c>
    </row>
    <row r="1845" spans="1:22" s="10" customFormat="1" ht="51" customHeight="1">
      <c r="A1845" s="4">
        <v>1632</v>
      </c>
      <c r="B1845" s="5" t="s">
        <v>2611</v>
      </c>
      <c r="C1845" s="4" t="s">
        <v>2612</v>
      </c>
      <c r="D1845" s="29" t="s">
        <v>2611</v>
      </c>
      <c r="E1845" s="18" t="s">
        <v>1793</v>
      </c>
      <c r="F1845" s="3">
        <f t="shared" si="144"/>
        <v>10</v>
      </c>
      <c r="G1845" s="1" t="s">
        <v>16</v>
      </c>
      <c r="H1845" s="3" t="s">
        <v>34</v>
      </c>
      <c r="I1845" s="3">
        <v>10</v>
      </c>
      <c r="J1845" s="3"/>
      <c r="K1845" s="6">
        <v>1632.61</v>
      </c>
      <c r="L1845" s="6">
        <f t="shared" si="145"/>
        <v>16326.099999999999</v>
      </c>
      <c r="M1845" s="4" t="s">
        <v>22</v>
      </c>
      <c r="N1845" s="21"/>
      <c r="O1845" s="1" t="s">
        <v>1429</v>
      </c>
      <c r="R1845" s="10" t="s">
        <v>3712</v>
      </c>
      <c r="S1845" s="4">
        <v>586</v>
      </c>
    </row>
    <row r="1846" spans="1:22" s="10" customFormat="1" ht="51" customHeight="1">
      <c r="A1846" s="4">
        <v>1633</v>
      </c>
      <c r="B1846" s="5" t="s">
        <v>1977</v>
      </c>
      <c r="C1846" s="4" t="s">
        <v>1978</v>
      </c>
      <c r="D1846" s="2" t="s">
        <v>1977</v>
      </c>
      <c r="E1846" s="18" t="s">
        <v>28</v>
      </c>
      <c r="F1846" s="3">
        <f t="shared" si="144"/>
        <v>20</v>
      </c>
      <c r="G1846" s="1" t="s">
        <v>16</v>
      </c>
      <c r="H1846" s="3" t="s">
        <v>34</v>
      </c>
      <c r="I1846" s="13"/>
      <c r="J1846" s="5">
        <v>20</v>
      </c>
      <c r="K1846" s="13">
        <v>1428.5714285714284</v>
      </c>
      <c r="L1846" s="6">
        <f t="shared" si="145"/>
        <v>28571.428571428569</v>
      </c>
      <c r="M1846" s="4" t="s">
        <v>22</v>
      </c>
      <c r="N1846" s="1" t="s">
        <v>1429</v>
      </c>
      <c r="O1846" s="1"/>
      <c r="R1846" s="10" t="s">
        <v>2118</v>
      </c>
      <c r="S1846" s="4">
        <v>268</v>
      </c>
    </row>
    <row r="1847" spans="1:22" s="10" customFormat="1" ht="51" customHeight="1">
      <c r="A1847" s="4">
        <v>1634</v>
      </c>
      <c r="B1847" s="5" t="s">
        <v>1738</v>
      </c>
      <c r="C1847" s="4" t="s">
        <v>1739</v>
      </c>
      <c r="D1847" s="2" t="s">
        <v>1738</v>
      </c>
      <c r="E1847" s="18" t="s">
        <v>28</v>
      </c>
      <c r="F1847" s="3">
        <f t="shared" si="144"/>
        <v>20</v>
      </c>
      <c r="G1847" s="1" t="s">
        <v>16</v>
      </c>
      <c r="H1847" s="3" t="s">
        <v>34</v>
      </c>
      <c r="I1847" s="13">
        <v>20</v>
      </c>
      <c r="J1847" s="5"/>
      <c r="K1847" s="13">
        <v>866.07142857142844</v>
      </c>
      <c r="L1847" s="6">
        <f t="shared" si="145"/>
        <v>17321.428571428569</v>
      </c>
      <c r="M1847" s="4" t="s">
        <v>22</v>
      </c>
      <c r="N1847" s="1" t="s">
        <v>1429</v>
      </c>
      <c r="O1847" s="1"/>
      <c r="R1847" s="10" t="s">
        <v>2118</v>
      </c>
      <c r="S1847" s="4">
        <v>269</v>
      </c>
    </row>
    <row r="1848" spans="1:22" s="10" customFormat="1" ht="51" customHeight="1">
      <c r="A1848" s="4">
        <v>1635</v>
      </c>
      <c r="B1848" s="5" t="s">
        <v>1676</v>
      </c>
      <c r="C1848" s="4" t="s">
        <v>1677</v>
      </c>
      <c r="D1848" s="2" t="s">
        <v>1676</v>
      </c>
      <c r="E1848" s="18" t="s">
        <v>328</v>
      </c>
      <c r="F1848" s="3">
        <f t="shared" si="144"/>
        <v>67</v>
      </c>
      <c r="G1848" s="1" t="s">
        <v>16</v>
      </c>
      <c r="H1848" s="3" t="s">
        <v>34</v>
      </c>
      <c r="I1848" s="13">
        <v>37</v>
      </c>
      <c r="J1848" s="5" t="s">
        <v>1678</v>
      </c>
      <c r="K1848" s="13">
        <v>1428.5714285714284</v>
      </c>
      <c r="L1848" s="6">
        <f t="shared" si="145"/>
        <v>95714.28571428571</v>
      </c>
      <c r="M1848" s="4" t="s">
        <v>22</v>
      </c>
      <c r="N1848" s="1" t="s">
        <v>1429</v>
      </c>
      <c r="O1848" s="1"/>
      <c r="R1848" s="10" t="s">
        <v>2118</v>
      </c>
      <c r="S1848" s="4">
        <v>270</v>
      </c>
    </row>
    <row r="1849" spans="1:22" s="10" customFormat="1" ht="51" customHeight="1">
      <c r="A1849" s="4">
        <v>1636</v>
      </c>
      <c r="B1849" s="5" t="s">
        <v>3208</v>
      </c>
      <c r="C1849" s="4" t="s">
        <v>3209</v>
      </c>
      <c r="D1849" s="29" t="s">
        <v>3208</v>
      </c>
      <c r="E1849" s="18" t="s">
        <v>1778</v>
      </c>
      <c r="F1849" s="3">
        <f t="shared" si="144"/>
        <v>2</v>
      </c>
      <c r="G1849" s="1" t="s">
        <v>16</v>
      </c>
      <c r="H1849" s="3" t="s">
        <v>34</v>
      </c>
      <c r="I1849" s="3"/>
      <c r="J1849" s="3">
        <v>2</v>
      </c>
      <c r="K1849" s="6">
        <v>1464.2857142857142</v>
      </c>
      <c r="L1849" s="6">
        <f t="shared" si="145"/>
        <v>2928.5714285714284</v>
      </c>
      <c r="M1849" s="4" t="s">
        <v>22</v>
      </c>
      <c r="N1849" s="21"/>
      <c r="O1849" s="1" t="s">
        <v>1429</v>
      </c>
      <c r="R1849" s="10" t="s">
        <v>3712</v>
      </c>
      <c r="S1849" s="4">
        <v>587</v>
      </c>
    </row>
    <row r="1850" spans="1:22" s="10" customFormat="1" ht="51" customHeight="1">
      <c r="A1850" s="4">
        <v>1637</v>
      </c>
      <c r="B1850" s="5" t="s">
        <v>3210</v>
      </c>
      <c r="C1850" s="4" t="s">
        <v>3211</v>
      </c>
      <c r="D1850" s="29" t="s">
        <v>3210</v>
      </c>
      <c r="E1850" s="18" t="s">
        <v>1793</v>
      </c>
      <c r="F1850" s="3">
        <f t="shared" si="144"/>
        <v>10</v>
      </c>
      <c r="G1850" s="1" t="s">
        <v>16</v>
      </c>
      <c r="H1850" s="3" t="s">
        <v>34</v>
      </c>
      <c r="I1850" s="3"/>
      <c r="J1850" s="3">
        <v>10</v>
      </c>
      <c r="K1850" s="6">
        <v>1586.6071428571427</v>
      </c>
      <c r="L1850" s="6">
        <f t="shared" si="145"/>
        <v>15866.071428571428</v>
      </c>
      <c r="M1850" s="4" t="s">
        <v>22</v>
      </c>
      <c r="N1850" s="21"/>
      <c r="O1850" s="1" t="s">
        <v>1429</v>
      </c>
      <c r="R1850" s="10" t="s">
        <v>3712</v>
      </c>
      <c r="S1850" s="4">
        <v>588</v>
      </c>
    </row>
    <row r="1851" spans="1:22" s="10" customFormat="1" ht="51" customHeight="1">
      <c r="A1851" s="4">
        <v>1638</v>
      </c>
      <c r="B1851" s="5" t="s">
        <v>3212</v>
      </c>
      <c r="C1851" s="4" t="s">
        <v>3213</v>
      </c>
      <c r="D1851" s="29" t="s">
        <v>3212</v>
      </c>
      <c r="E1851" s="18" t="s">
        <v>1793</v>
      </c>
      <c r="F1851" s="3">
        <f t="shared" si="144"/>
        <v>25</v>
      </c>
      <c r="G1851" s="1" t="s">
        <v>16</v>
      </c>
      <c r="H1851" s="3" t="s">
        <v>34</v>
      </c>
      <c r="I1851" s="3"/>
      <c r="J1851" s="3">
        <v>25</v>
      </c>
      <c r="K1851" s="6">
        <v>1464.2857142857142</v>
      </c>
      <c r="L1851" s="6">
        <f t="shared" si="145"/>
        <v>36607.142857142855</v>
      </c>
      <c r="M1851" s="4" t="s">
        <v>22</v>
      </c>
      <c r="N1851" s="21"/>
      <c r="O1851" s="1" t="s">
        <v>1429</v>
      </c>
      <c r="R1851" s="10" t="s">
        <v>3712</v>
      </c>
      <c r="S1851" s="4">
        <v>589</v>
      </c>
    </row>
    <row r="1852" spans="1:22" s="10" customFormat="1" ht="51" customHeight="1">
      <c r="A1852" s="4">
        <v>1639</v>
      </c>
      <c r="B1852" s="5" t="s">
        <v>3611</v>
      </c>
      <c r="C1852" s="4" t="s">
        <v>3612</v>
      </c>
      <c r="D1852" s="29" t="s">
        <v>3611</v>
      </c>
      <c r="E1852" s="18" t="s">
        <v>28</v>
      </c>
      <c r="F1852" s="3">
        <f t="shared" si="144"/>
        <v>6</v>
      </c>
      <c r="G1852" s="1" t="s">
        <v>16</v>
      </c>
      <c r="H1852" s="3" t="s">
        <v>34</v>
      </c>
      <c r="I1852" s="3">
        <v>6</v>
      </c>
      <c r="J1852" s="5"/>
      <c r="K1852" s="6">
        <v>1071.4285714285713</v>
      </c>
      <c r="L1852" s="6">
        <f t="shared" si="145"/>
        <v>6428.5714285714275</v>
      </c>
      <c r="M1852" s="4" t="s">
        <v>22</v>
      </c>
      <c r="N1852" s="21"/>
      <c r="O1852" s="1" t="s">
        <v>23</v>
      </c>
      <c r="R1852" s="10" t="s">
        <v>3714</v>
      </c>
      <c r="S1852" s="4">
        <v>169</v>
      </c>
    </row>
    <row r="1853" spans="1:22" s="10" customFormat="1" ht="51" customHeight="1">
      <c r="A1853" s="4">
        <v>1640</v>
      </c>
      <c r="B1853" s="42" t="s">
        <v>3288</v>
      </c>
      <c r="C1853" s="18" t="s">
        <v>3292</v>
      </c>
      <c r="D1853" s="42" t="s">
        <v>3288</v>
      </c>
      <c r="E1853" s="4" t="s">
        <v>28</v>
      </c>
      <c r="F1853" s="3">
        <f t="shared" si="144"/>
        <v>2292</v>
      </c>
      <c r="G1853" s="1" t="s">
        <v>16</v>
      </c>
      <c r="H1853" s="3" t="s">
        <v>21</v>
      </c>
      <c r="I1853" s="6"/>
      <c r="J1853" s="50">
        <v>2292</v>
      </c>
      <c r="K1853" s="21">
        <v>15401.785714285712</v>
      </c>
      <c r="L1853" s="6">
        <f t="shared" si="145"/>
        <v>35300892.857142851</v>
      </c>
      <c r="M1853" s="4" t="s">
        <v>22</v>
      </c>
      <c r="N1853" s="21"/>
      <c r="O1853" s="1" t="s">
        <v>23</v>
      </c>
      <c r="R1853" s="10" t="s">
        <v>3713</v>
      </c>
      <c r="S1853" s="4">
        <v>1</v>
      </c>
    </row>
    <row r="1854" spans="1:22" s="10" customFormat="1" ht="51" customHeight="1">
      <c r="A1854" s="4">
        <v>1641</v>
      </c>
      <c r="B1854" s="5" t="s">
        <v>2641</v>
      </c>
      <c r="C1854" s="4" t="s">
        <v>2642</v>
      </c>
      <c r="D1854" s="29" t="s">
        <v>2641</v>
      </c>
      <c r="E1854" s="18" t="s">
        <v>28</v>
      </c>
      <c r="F1854" s="3">
        <f t="shared" si="144"/>
        <v>10</v>
      </c>
      <c r="G1854" s="1" t="s">
        <v>16</v>
      </c>
      <c r="H1854" s="3" t="s">
        <v>34</v>
      </c>
      <c r="I1854" s="3">
        <v>10</v>
      </c>
      <c r="J1854" s="3"/>
      <c r="K1854" s="6">
        <v>156.86999999999998</v>
      </c>
      <c r="L1854" s="6">
        <f t="shared" si="145"/>
        <v>1568.6999999999998</v>
      </c>
      <c r="M1854" s="4" t="s">
        <v>22</v>
      </c>
      <c r="N1854" s="21"/>
      <c r="O1854" s="1" t="s">
        <v>1429</v>
      </c>
      <c r="R1854" s="10" t="s">
        <v>3712</v>
      </c>
      <c r="S1854" s="4">
        <v>590</v>
      </c>
    </row>
    <row r="1855" spans="1:22" s="10" customFormat="1" ht="51" customHeight="1">
      <c r="A1855" s="4">
        <v>1642</v>
      </c>
      <c r="B1855" s="19" t="s">
        <v>190</v>
      </c>
      <c r="C1855" s="18" t="s">
        <v>191</v>
      </c>
      <c r="D1855" s="29" t="s">
        <v>190</v>
      </c>
      <c r="E1855" s="4" t="s">
        <v>28</v>
      </c>
      <c r="F1855" s="3">
        <f t="shared" si="144"/>
        <v>10</v>
      </c>
      <c r="G1855" s="1" t="s">
        <v>16</v>
      </c>
      <c r="H1855" s="3" t="s">
        <v>34</v>
      </c>
      <c r="I1855" s="5">
        <v>10</v>
      </c>
      <c r="J1855" s="5"/>
      <c r="K1855" s="5">
        <v>1160.71</v>
      </c>
      <c r="L1855" s="6">
        <f t="shared" si="145"/>
        <v>11607.1</v>
      </c>
      <c r="M1855" s="4" t="s">
        <v>119</v>
      </c>
      <c r="N1855" s="17"/>
      <c r="O1855" s="1" t="s">
        <v>141</v>
      </c>
      <c r="P1855" s="32"/>
      <c r="Q1855" s="32"/>
      <c r="R1855" s="32" t="s">
        <v>1432</v>
      </c>
      <c r="S1855" s="4">
        <v>26</v>
      </c>
      <c r="T1855" s="32"/>
      <c r="U1855" s="32"/>
      <c r="V1855" s="32"/>
    </row>
    <row r="1856" spans="1:22" s="10" customFormat="1" ht="51" customHeight="1">
      <c r="A1856" s="4">
        <v>1643</v>
      </c>
      <c r="B1856" s="19" t="s">
        <v>70</v>
      </c>
      <c r="C1856" s="18" t="s">
        <v>71</v>
      </c>
      <c r="D1856" s="29" t="s">
        <v>70</v>
      </c>
      <c r="E1856" s="4" t="s">
        <v>28</v>
      </c>
      <c r="F1856" s="3">
        <f t="shared" si="144"/>
        <v>1</v>
      </c>
      <c r="G1856" s="1" t="s">
        <v>16</v>
      </c>
      <c r="H1856" s="3" t="s">
        <v>34</v>
      </c>
      <c r="I1856" s="13"/>
      <c r="J1856" s="13">
        <v>1</v>
      </c>
      <c r="K1856" s="5">
        <v>53571.43</v>
      </c>
      <c r="L1856" s="6">
        <f t="shared" si="145"/>
        <v>53571.43</v>
      </c>
      <c r="M1856" s="4" t="s">
        <v>49</v>
      </c>
      <c r="N1856" s="4"/>
      <c r="O1856" s="1" t="s">
        <v>23</v>
      </c>
      <c r="P1856" s="32"/>
      <c r="Q1856" s="32"/>
      <c r="R1856" s="32" t="s">
        <v>382</v>
      </c>
      <c r="S1856" s="4">
        <v>40</v>
      </c>
      <c r="T1856" s="32"/>
      <c r="U1856" s="32"/>
      <c r="V1856" s="32"/>
    </row>
    <row r="1857" spans="1:19" s="10" customFormat="1" ht="51" customHeight="1">
      <c r="A1857" s="4">
        <v>1644</v>
      </c>
      <c r="B1857" s="5" t="s">
        <v>2388</v>
      </c>
      <c r="C1857" s="4" t="s">
        <v>2389</v>
      </c>
      <c r="D1857" s="29" t="s">
        <v>2388</v>
      </c>
      <c r="E1857" s="18" t="s">
        <v>28</v>
      </c>
      <c r="F1857" s="3">
        <f t="shared" si="144"/>
        <v>1</v>
      </c>
      <c r="G1857" s="1" t="s">
        <v>16</v>
      </c>
      <c r="H1857" s="3" t="s">
        <v>34</v>
      </c>
      <c r="I1857" s="3">
        <v>1</v>
      </c>
      <c r="J1857" s="3"/>
      <c r="K1857" s="6">
        <v>8035.71</v>
      </c>
      <c r="L1857" s="6">
        <f t="shared" si="145"/>
        <v>8035.71</v>
      </c>
      <c r="M1857" s="4" t="s">
        <v>119</v>
      </c>
      <c r="N1857" s="21"/>
      <c r="O1857" s="1" t="s">
        <v>2134</v>
      </c>
      <c r="R1857" s="10" t="s">
        <v>3712</v>
      </c>
      <c r="S1857" s="4">
        <v>591</v>
      </c>
    </row>
    <row r="1858" spans="1:19" s="10" customFormat="1" ht="51" customHeight="1">
      <c r="A1858" s="4">
        <v>1645</v>
      </c>
      <c r="B1858" s="5" t="s">
        <v>3317</v>
      </c>
      <c r="C1858" s="4">
        <v>5460130020</v>
      </c>
      <c r="D1858" s="29" t="s">
        <v>3317</v>
      </c>
      <c r="E1858" s="18" t="s">
        <v>28</v>
      </c>
      <c r="F1858" s="3">
        <f t="shared" si="144"/>
        <v>1</v>
      </c>
      <c r="G1858" s="1" t="s">
        <v>16</v>
      </c>
      <c r="H1858" s="3" t="s">
        <v>34</v>
      </c>
      <c r="I1858" s="3"/>
      <c r="J1858" s="5">
        <v>1</v>
      </c>
      <c r="K1858" s="6">
        <v>868749.99999999988</v>
      </c>
      <c r="L1858" s="6">
        <f t="shared" si="145"/>
        <v>868749.99999999988</v>
      </c>
      <c r="M1858" s="4" t="s">
        <v>22</v>
      </c>
      <c r="N1858" s="21"/>
      <c r="O1858" s="1" t="s">
        <v>23</v>
      </c>
      <c r="R1858" s="10" t="s">
        <v>3714</v>
      </c>
      <c r="S1858" s="4">
        <v>170</v>
      </c>
    </row>
    <row r="1859" spans="1:19" s="10" customFormat="1" ht="51" customHeight="1">
      <c r="A1859" s="4">
        <v>1646</v>
      </c>
      <c r="B1859" s="5" t="s">
        <v>3318</v>
      </c>
      <c r="C1859" s="4">
        <v>5460130021</v>
      </c>
      <c r="D1859" s="29" t="s">
        <v>3318</v>
      </c>
      <c r="E1859" s="18" t="s">
        <v>28</v>
      </c>
      <c r="F1859" s="3">
        <f t="shared" si="144"/>
        <v>1</v>
      </c>
      <c r="G1859" s="1" t="s">
        <v>16</v>
      </c>
      <c r="H1859" s="3" t="s">
        <v>34</v>
      </c>
      <c r="I1859" s="3"/>
      <c r="J1859" s="5">
        <v>1</v>
      </c>
      <c r="K1859" s="6">
        <v>948607.14285714272</v>
      </c>
      <c r="L1859" s="6">
        <f t="shared" si="145"/>
        <v>948607.14285714272</v>
      </c>
      <c r="M1859" s="4" t="s">
        <v>22</v>
      </c>
      <c r="N1859" s="21"/>
      <c r="O1859" s="1" t="s">
        <v>23</v>
      </c>
      <c r="R1859" s="10" t="s">
        <v>3714</v>
      </c>
      <c r="S1859" s="4">
        <v>171</v>
      </c>
    </row>
    <row r="1860" spans="1:19" s="10" customFormat="1" ht="51" customHeight="1">
      <c r="A1860" s="4">
        <v>1647</v>
      </c>
      <c r="B1860" s="5" t="s">
        <v>3316</v>
      </c>
      <c r="C1860" s="4">
        <v>5460130019</v>
      </c>
      <c r="D1860" s="29" t="s">
        <v>3316</v>
      </c>
      <c r="E1860" s="18" t="s">
        <v>28</v>
      </c>
      <c r="F1860" s="3">
        <f t="shared" si="144"/>
        <v>1</v>
      </c>
      <c r="G1860" s="1" t="s">
        <v>16</v>
      </c>
      <c r="H1860" s="3" t="s">
        <v>34</v>
      </c>
      <c r="I1860" s="3"/>
      <c r="J1860" s="5">
        <v>1</v>
      </c>
      <c r="K1860" s="6">
        <v>790982.14285714272</v>
      </c>
      <c r="L1860" s="6">
        <f t="shared" si="145"/>
        <v>790982.14285714272</v>
      </c>
      <c r="M1860" s="4" t="s">
        <v>22</v>
      </c>
      <c r="N1860" s="21"/>
      <c r="O1860" s="1" t="s">
        <v>23</v>
      </c>
      <c r="R1860" s="10" t="s">
        <v>3714</v>
      </c>
      <c r="S1860" s="4">
        <v>172</v>
      </c>
    </row>
    <row r="1861" spans="1:19" s="10" customFormat="1" ht="51" customHeight="1">
      <c r="A1861" s="4">
        <v>1648</v>
      </c>
      <c r="B1861" s="5" t="s">
        <v>3301</v>
      </c>
      <c r="C1861" s="4">
        <v>5460130017</v>
      </c>
      <c r="D1861" s="29" t="s">
        <v>3301</v>
      </c>
      <c r="E1861" s="18" t="s">
        <v>28</v>
      </c>
      <c r="F1861" s="3">
        <f t="shared" si="144"/>
        <v>15</v>
      </c>
      <c r="G1861" s="1" t="s">
        <v>16</v>
      </c>
      <c r="H1861" s="3" t="s">
        <v>34</v>
      </c>
      <c r="I1861" s="3"/>
      <c r="J1861" s="5">
        <v>15</v>
      </c>
      <c r="K1861" s="6">
        <v>4658.5</v>
      </c>
      <c r="L1861" s="6">
        <f t="shared" si="145"/>
        <v>69877.5</v>
      </c>
      <c r="M1861" s="4" t="s">
        <v>22</v>
      </c>
      <c r="N1861" s="21"/>
      <c r="O1861" s="1" t="s">
        <v>23</v>
      </c>
      <c r="R1861" s="10" t="s">
        <v>3714</v>
      </c>
      <c r="S1861" s="4">
        <v>173</v>
      </c>
    </row>
    <row r="1862" spans="1:19" s="10" customFormat="1" ht="51" customHeight="1">
      <c r="A1862" s="4">
        <v>1649</v>
      </c>
      <c r="B1862" s="5" t="s">
        <v>3319</v>
      </c>
      <c r="C1862" s="4">
        <v>5460130022</v>
      </c>
      <c r="D1862" s="29" t="s">
        <v>3319</v>
      </c>
      <c r="E1862" s="18" t="s">
        <v>28</v>
      </c>
      <c r="F1862" s="3">
        <f t="shared" si="144"/>
        <v>2</v>
      </c>
      <c r="G1862" s="1" t="s">
        <v>16</v>
      </c>
      <c r="H1862" s="3" t="s">
        <v>34</v>
      </c>
      <c r="I1862" s="3">
        <v>2</v>
      </c>
      <c r="J1862" s="5"/>
      <c r="K1862" s="6">
        <v>312232.14285714284</v>
      </c>
      <c r="L1862" s="6">
        <f t="shared" si="145"/>
        <v>624464.28571428568</v>
      </c>
      <c r="M1862" s="4" t="s">
        <v>22</v>
      </c>
      <c r="N1862" s="21"/>
      <c r="O1862" s="1" t="s">
        <v>23</v>
      </c>
      <c r="R1862" s="10" t="s">
        <v>3714</v>
      </c>
      <c r="S1862" s="4">
        <v>174</v>
      </c>
    </row>
    <row r="1863" spans="1:19" s="10" customFormat="1" ht="51" customHeight="1">
      <c r="A1863" s="4">
        <v>1650</v>
      </c>
      <c r="B1863" s="5" t="s">
        <v>3300</v>
      </c>
      <c r="C1863" s="4">
        <v>5460130002</v>
      </c>
      <c r="D1863" s="29" t="s">
        <v>3300</v>
      </c>
      <c r="E1863" s="18" t="s">
        <v>28</v>
      </c>
      <c r="F1863" s="3">
        <f t="shared" si="144"/>
        <v>15</v>
      </c>
      <c r="G1863" s="1" t="s">
        <v>16</v>
      </c>
      <c r="H1863" s="3" t="s">
        <v>34</v>
      </c>
      <c r="I1863" s="3">
        <v>10</v>
      </c>
      <c r="J1863" s="5">
        <v>5</v>
      </c>
      <c r="K1863" s="6">
        <v>5142.5</v>
      </c>
      <c r="L1863" s="6">
        <f t="shared" si="145"/>
        <v>77137.5</v>
      </c>
      <c r="M1863" s="4" t="s">
        <v>22</v>
      </c>
      <c r="N1863" s="21"/>
      <c r="O1863" s="1" t="s">
        <v>23</v>
      </c>
      <c r="R1863" s="10" t="s">
        <v>3714</v>
      </c>
      <c r="S1863" s="4">
        <v>175</v>
      </c>
    </row>
    <row r="1864" spans="1:19" s="10" customFormat="1" ht="51" customHeight="1">
      <c r="A1864" s="4">
        <v>1651</v>
      </c>
      <c r="B1864" s="5" t="s">
        <v>2984</v>
      </c>
      <c r="C1864" s="4" t="s">
        <v>2985</v>
      </c>
      <c r="D1864" s="29" t="s">
        <v>2984</v>
      </c>
      <c r="E1864" s="18" t="s">
        <v>28</v>
      </c>
      <c r="F1864" s="3">
        <f t="shared" si="144"/>
        <v>1</v>
      </c>
      <c r="G1864" s="1" t="s">
        <v>16</v>
      </c>
      <c r="H1864" s="3" t="s">
        <v>34</v>
      </c>
      <c r="I1864" s="3">
        <v>1</v>
      </c>
      <c r="J1864" s="3"/>
      <c r="K1864" s="6">
        <v>10714.285714285714</v>
      </c>
      <c r="L1864" s="6">
        <f t="shared" si="145"/>
        <v>10714.285714285714</v>
      </c>
      <c r="M1864" s="4" t="s">
        <v>22</v>
      </c>
      <c r="N1864" s="21"/>
      <c r="O1864" s="1" t="s">
        <v>1429</v>
      </c>
      <c r="R1864" s="10" t="s">
        <v>3712</v>
      </c>
      <c r="S1864" s="4">
        <v>592</v>
      </c>
    </row>
    <row r="1865" spans="1:19" s="10" customFormat="1" ht="51" customHeight="1">
      <c r="A1865" s="4">
        <v>1652</v>
      </c>
      <c r="B1865" s="5" t="s">
        <v>3178</v>
      </c>
      <c r="C1865" s="4" t="s">
        <v>3179</v>
      </c>
      <c r="D1865" s="29" t="s">
        <v>3178</v>
      </c>
      <c r="E1865" s="18" t="s">
        <v>28</v>
      </c>
      <c r="F1865" s="3">
        <f t="shared" si="144"/>
        <v>3</v>
      </c>
      <c r="G1865" s="1" t="s">
        <v>16</v>
      </c>
      <c r="H1865" s="3" t="s">
        <v>34</v>
      </c>
      <c r="I1865" s="3"/>
      <c r="J1865" s="3">
        <v>3</v>
      </c>
      <c r="K1865" s="6">
        <v>14642.857142857141</v>
      </c>
      <c r="L1865" s="6">
        <f t="shared" si="145"/>
        <v>43928.57142857142</v>
      </c>
      <c r="M1865" s="4" t="s">
        <v>22</v>
      </c>
      <c r="N1865" s="21"/>
      <c r="O1865" s="1" t="s">
        <v>1429</v>
      </c>
      <c r="R1865" s="10" t="s">
        <v>3712</v>
      </c>
      <c r="S1865" s="4">
        <v>593</v>
      </c>
    </row>
    <row r="1866" spans="1:19" s="10" customFormat="1" ht="51" customHeight="1">
      <c r="A1866" s="4">
        <v>1653</v>
      </c>
      <c r="B1866" s="5" t="s">
        <v>2996</v>
      </c>
      <c r="C1866" s="4" t="s">
        <v>2997</v>
      </c>
      <c r="D1866" s="29" t="s">
        <v>2996</v>
      </c>
      <c r="E1866" s="18" t="s">
        <v>28</v>
      </c>
      <c r="F1866" s="3">
        <f t="shared" si="144"/>
        <v>14</v>
      </c>
      <c r="G1866" s="1" t="s">
        <v>16</v>
      </c>
      <c r="H1866" s="3" t="s">
        <v>34</v>
      </c>
      <c r="I1866" s="3">
        <v>4</v>
      </c>
      <c r="J1866" s="3">
        <v>10</v>
      </c>
      <c r="K1866" s="6">
        <v>9715.1785714285706</v>
      </c>
      <c r="L1866" s="6">
        <f t="shared" si="145"/>
        <v>136012.5</v>
      </c>
      <c r="M1866" s="4" t="s">
        <v>22</v>
      </c>
      <c r="N1866" s="21"/>
      <c r="O1866" s="1" t="s">
        <v>1429</v>
      </c>
      <c r="R1866" s="10" t="s">
        <v>3712</v>
      </c>
      <c r="S1866" s="4">
        <v>594</v>
      </c>
    </row>
    <row r="1867" spans="1:19" s="10" customFormat="1" ht="51" customHeight="1">
      <c r="A1867" s="4">
        <v>1654</v>
      </c>
      <c r="B1867" s="5" t="s">
        <v>2998</v>
      </c>
      <c r="C1867" s="4" t="s">
        <v>2999</v>
      </c>
      <c r="D1867" s="29" t="s">
        <v>2998</v>
      </c>
      <c r="E1867" s="18" t="s">
        <v>28</v>
      </c>
      <c r="F1867" s="3">
        <f t="shared" si="144"/>
        <v>6</v>
      </c>
      <c r="G1867" s="1" t="s">
        <v>16</v>
      </c>
      <c r="H1867" s="3" t="s">
        <v>34</v>
      </c>
      <c r="I1867" s="3">
        <v>1</v>
      </c>
      <c r="J1867" s="3">
        <v>5</v>
      </c>
      <c r="K1867" s="6">
        <v>27925.892857142855</v>
      </c>
      <c r="L1867" s="6">
        <f t="shared" si="145"/>
        <v>167555.35714285713</v>
      </c>
      <c r="M1867" s="4" t="s">
        <v>22</v>
      </c>
      <c r="N1867" s="21"/>
      <c r="O1867" s="1" t="s">
        <v>1429</v>
      </c>
      <c r="R1867" s="10" t="s">
        <v>3712</v>
      </c>
      <c r="S1867" s="4">
        <v>595</v>
      </c>
    </row>
    <row r="1868" spans="1:19" s="10" customFormat="1" ht="51" customHeight="1">
      <c r="A1868" s="4">
        <v>1655</v>
      </c>
      <c r="B1868" s="5" t="s">
        <v>2990</v>
      </c>
      <c r="C1868" s="4" t="s">
        <v>2991</v>
      </c>
      <c r="D1868" s="29" t="s">
        <v>2990</v>
      </c>
      <c r="E1868" s="18" t="s">
        <v>28</v>
      </c>
      <c r="F1868" s="3">
        <f t="shared" si="144"/>
        <v>2</v>
      </c>
      <c r="G1868" s="1" t="s">
        <v>16</v>
      </c>
      <c r="H1868" s="3" t="s">
        <v>34</v>
      </c>
      <c r="I1868" s="3">
        <v>2</v>
      </c>
      <c r="J1868" s="3"/>
      <c r="K1868" s="6">
        <v>47430.357142857138</v>
      </c>
      <c r="L1868" s="6">
        <f t="shared" si="145"/>
        <v>94860.714285714275</v>
      </c>
      <c r="M1868" s="4" t="s">
        <v>22</v>
      </c>
      <c r="N1868" s="21"/>
      <c r="O1868" s="1" t="s">
        <v>1429</v>
      </c>
      <c r="R1868" s="10" t="s">
        <v>3712</v>
      </c>
      <c r="S1868" s="4">
        <v>596</v>
      </c>
    </row>
    <row r="1869" spans="1:19" s="10" customFormat="1" ht="51" customHeight="1">
      <c r="A1869" s="4">
        <v>1656</v>
      </c>
      <c r="B1869" s="5" t="s">
        <v>2743</v>
      </c>
      <c r="C1869" s="4" t="s">
        <v>2744</v>
      </c>
      <c r="D1869" s="29" t="s">
        <v>2743</v>
      </c>
      <c r="E1869" s="18" t="s">
        <v>28</v>
      </c>
      <c r="F1869" s="3">
        <f t="shared" si="144"/>
        <v>5</v>
      </c>
      <c r="G1869" s="1" t="s">
        <v>16</v>
      </c>
      <c r="H1869" s="3" t="s">
        <v>34</v>
      </c>
      <c r="I1869" s="3">
        <v>5</v>
      </c>
      <c r="J1869" s="3"/>
      <c r="K1869" s="6">
        <v>18952.219999999998</v>
      </c>
      <c r="L1869" s="6">
        <f t="shared" si="145"/>
        <v>94761.099999999991</v>
      </c>
      <c r="M1869" s="4" t="s">
        <v>22</v>
      </c>
      <c r="N1869" s="21"/>
      <c r="O1869" s="1" t="s">
        <v>1429</v>
      </c>
      <c r="R1869" s="10" t="s">
        <v>3712</v>
      </c>
      <c r="S1869" s="4">
        <v>597</v>
      </c>
    </row>
    <row r="1870" spans="1:19" s="10" customFormat="1" ht="51" customHeight="1">
      <c r="A1870" s="4">
        <v>1657</v>
      </c>
      <c r="B1870" s="5" t="s">
        <v>2988</v>
      </c>
      <c r="C1870" s="4" t="s">
        <v>2989</v>
      </c>
      <c r="D1870" s="29" t="s">
        <v>2988</v>
      </c>
      <c r="E1870" s="18" t="s">
        <v>28</v>
      </c>
      <c r="F1870" s="3">
        <f t="shared" si="144"/>
        <v>5</v>
      </c>
      <c r="G1870" s="1" t="s">
        <v>16</v>
      </c>
      <c r="H1870" s="3" t="s">
        <v>34</v>
      </c>
      <c r="I1870" s="3">
        <v>5</v>
      </c>
      <c r="J1870" s="3"/>
      <c r="K1870" s="6">
        <v>59461.607142857138</v>
      </c>
      <c r="L1870" s="6">
        <f t="shared" si="145"/>
        <v>297308.03571428568</v>
      </c>
      <c r="M1870" s="4" t="s">
        <v>22</v>
      </c>
      <c r="N1870" s="21"/>
      <c r="O1870" s="1" t="s">
        <v>1429</v>
      </c>
      <c r="R1870" s="10" t="s">
        <v>3712</v>
      </c>
      <c r="S1870" s="4">
        <v>598</v>
      </c>
    </row>
    <row r="1871" spans="1:19" s="10" customFormat="1" ht="51" customHeight="1">
      <c r="A1871" s="4">
        <v>1658</v>
      </c>
      <c r="B1871" s="5" t="s">
        <v>2864</v>
      </c>
      <c r="C1871" s="4" t="s">
        <v>2865</v>
      </c>
      <c r="D1871" s="29" t="s">
        <v>2864</v>
      </c>
      <c r="E1871" s="18" t="s">
        <v>28</v>
      </c>
      <c r="F1871" s="3">
        <f t="shared" si="144"/>
        <v>3</v>
      </c>
      <c r="G1871" s="1" t="s">
        <v>16</v>
      </c>
      <c r="H1871" s="3" t="s">
        <v>34</v>
      </c>
      <c r="I1871" s="3">
        <v>3</v>
      </c>
      <c r="J1871" s="3"/>
      <c r="K1871" s="6">
        <v>33183.928571428565</v>
      </c>
      <c r="L1871" s="6">
        <f t="shared" si="145"/>
        <v>99551.785714285696</v>
      </c>
      <c r="M1871" s="4" t="s">
        <v>22</v>
      </c>
      <c r="N1871" s="21"/>
      <c r="O1871" s="1" t="s">
        <v>1429</v>
      </c>
      <c r="R1871" s="10" t="s">
        <v>3712</v>
      </c>
      <c r="S1871" s="4">
        <v>599</v>
      </c>
    </row>
    <row r="1872" spans="1:19" s="10" customFormat="1" ht="51" customHeight="1">
      <c r="A1872" s="4">
        <v>1659</v>
      </c>
      <c r="B1872" s="5" t="s">
        <v>3266</v>
      </c>
      <c r="C1872" s="4" t="s">
        <v>3267</v>
      </c>
      <c r="D1872" s="29" t="s">
        <v>3266</v>
      </c>
      <c r="E1872" s="18" t="s">
        <v>28</v>
      </c>
      <c r="F1872" s="3">
        <f t="shared" si="144"/>
        <v>10</v>
      </c>
      <c r="G1872" s="1" t="s">
        <v>16</v>
      </c>
      <c r="H1872" s="3" t="s">
        <v>34</v>
      </c>
      <c r="I1872" s="3"/>
      <c r="J1872" s="3">
        <v>10</v>
      </c>
      <c r="K1872" s="6">
        <v>7036.6071428571422</v>
      </c>
      <c r="L1872" s="6">
        <f t="shared" si="145"/>
        <v>70366.07142857142</v>
      </c>
      <c r="M1872" s="4" t="s">
        <v>22</v>
      </c>
      <c r="N1872" s="21"/>
      <c r="O1872" s="1" t="s">
        <v>1429</v>
      </c>
      <c r="R1872" s="10" t="s">
        <v>3712</v>
      </c>
      <c r="S1872" s="4">
        <v>600</v>
      </c>
    </row>
    <row r="1873" spans="1:19" s="10" customFormat="1" ht="51" customHeight="1">
      <c r="A1873" s="4">
        <v>1660</v>
      </c>
      <c r="B1873" s="5" t="s">
        <v>2390</v>
      </c>
      <c r="C1873" s="4" t="s">
        <v>2391</v>
      </c>
      <c r="D1873" s="29" t="s">
        <v>2390</v>
      </c>
      <c r="E1873" s="18" t="s">
        <v>28</v>
      </c>
      <c r="F1873" s="3">
        <f t="shared" si="144"/>
        <v>82</v>
      </c>
      <c r="G1873" s="1" t="s">
        <v>16</v>
      </c>
      <c r="H1873" s="3" t="s">
        <v>34</v>
      </c>
      <c r="I1873" s="3">
        <v>82</v>
      </c>
      <c r="J1873" s="3"/>
      <c r="K1873" s="6">
        <v>401.79</v>
      </c>
      <c r="L1873" s="6">
        <f t="shared" si="145"/>
        <v>32946.78</v>
      </c>
      <c r="M1873" s="4" t="s">
        <v>119</v>
      </c>
      <c r="N1873" s="21"/>
      <c r="O1873" s="1" t="s">
        <v>2134</v>
      </c>
      <c r="R1873" s="10" t="s">
        <v>3712</v>
      </c>
      <c r="S1873" s="4">
        <v>601</v>
      </c>
    </row>
    <row r="1874" spans="1:19" s="10" customFormat="1" ht="51" customHeight="1">
      <c r="A1874" s="4">
        <v>1661</v>
      </c>
      <c r="B1874" s="5" t="s">
        <v>869</v>
      </c>
      <c r="C1874" s="4" t="s">
        <v>870</v>
      </c>
      <c r="D1874" s="29" t="s">
        <v>869</v>
      </c>
      <c r="E1874" s="18" t="s">
        <v>838</v>
      </c>
      <c r="F1874" s="3">
        <f t="shared" si="144"/>
        <v>1</v>
      </c>
      <c r="G1874" s="1" t="s">
        <v>16</v>
      </c>
      <c r="H1874" s="3" t="s">
        <v>34</v>
      </c>
      <c r="I1874" s="3">
        <v>1</v>
      </c>
      <c r="J1874" s="3"/>
      <c r="K1874" s="6">
        <v>1339.29</v>
      </c>
      <c r="L1874" s="6">
        <f t="shared" si="145"/>
        <v>1339.29</v>
      </c>
      <c r="M1874" s="4" t="s">
        <v>119</v>
      </c>
      <c r="N1874" s="21"/>
      <c r="O1874" s="1" t="s">
        <v>209</v>
      </c>
      <c r="P1874" s="10">
        <v>102</v>
      </c>
      <c r="Q1874" s="10" t="s">
        <v>3278</v>
      </c>
      <c r="R1874" s="10" t="s">
        <v>3712</v>
      </c>
      <c r="S1874" s="4">
        <v>602</v>
      </c>
    </row>
    <row r="1875" spans="1:19" s="10" customFormat="1" ht="51" customHeight="1">
      <c r="A1875" s="4">
        <v>1662</v>
      </c>
      <c r="B1875" s="5" t="s">
        <v>878</v>
      </c>
      <c r="C1875" s="4" t="s">
        <v>879</v>
      </c>
      <c r="D1875" s="29" t="s">
        <v>878</v>
      </c>
      <c r="E1875" s="18" t="s">
        <v>28</v>
      </c>
      <c r="F1875" s="3">
        <f t="shared" ref="F1875:F1906" si="146">I1875+J1875</f>
        <v>400</v>
      </c>
      <c r="G1875" s="1" t="s">
        <v>16</v>
      </c>
      <c r="H1875" s="3" t="s">
        <v>34</v>
      </c>
      <c r="I1875" s="3">
        <v>400</v>
      </c>
      <c r="J1875" s="3"/>
      <c r="K1875" s="6">
        <v>25.89</v>
      </c>
      <c r="L1875" s="6">
        <f t="shared" ref="L1875:L1906" si="147">F1875*K1875</f>
        <v>10356</v>
      </c>
      <c r="M1875" s="4" t="s">
        <v>119</v>
      </c>
      <c r="N1875" s="21"/>
      <c r="O1875" s="1" t="s">
        <v>209</v>
      </c>
      <c r="P1875" s="10">
        <v>103</v>
      </c>
      <c r="Q1875" s="10" t="s">
        <v>3278</v>
      </c>
      <c r="R1875" s="10" t="s">
        <v>3712</v>
      </c>
      <c r="S1875" s="4">
        <v>603</v>
      </c>
    </row>
    <row r="1876" spans="1:19" s="10" customFormat="1" ht="51" customHeight="1">
      <c r="A1876" s="4">
        <v>1663</v>
      </c>
      <c r="B1876" s="5" t="s">
        <v>3274</v>
      </c>
      <c r="C1876" s="4" t="s">
        <v>3275</v>
      </c>
      <c r="D1876" s="29" t="s">
        <v>3274</v>
      </c>
      <c r="E1876" s="18" t="s">
        <v>28</v>
      </c>
      <c r="F1876" s="3">
        <f t="shared" si="146"/>
        <v>2</v>
      </c>
      <c r="G1876" s="1" t="s">
        <v>16</v>
      </c>
      <c r="H1876" s="3" t="s">
        <v>34</v>
      </c>
      <c r="I1876" s="3"/>
      <c r="J1876" s="3">
        <v>2</v>
      </c>
      <c r="K1876" s="6">
        <v>60994.642857142848</v>
      </c>
      <c r="L1876" s="6">
        <f t="shared" si="147"/>
        <v>121989.2857142857</v>
      </c>
      <c r="M1876" s="4" t="s">
        <v>22</v>
      </c>
      <c r="N1876" s="21"/>
      <c r="O1876" s="1" t="s">
        <v>1429</v>
      </c>
      <c r="R1876" s="10" t="s">
        <v>3712</v>
      </c>
      <c r="S1876" s="4">
        <v>604</v>
      </c>
    </row>
    <row r="1877" spans="1:19" s="10" customFormat="1" ht="51" customHeight="1">
      <c r="A1877" s="4">
        <v>1664</v>
      </c>
      <c r="B1877" s="5" t="s">
        <v>2775</v>
      </c>
      <c r="C1877" s="4" t="s">
        <v>2776</v>
      </c>
      <c r="D1877" s="29" t="s">
        <v>2775</v>
      </c>
      <c r="E1877" s="18" t="s">
        <v>28</v>
      </c>
      <c r="F1877" s="3">
        <f t="shared" si="146"/>
        <v>1</v>
      </c>
      <c r="G1877" s="1" t="s">
        <v>16</v>
      </c>
      <c r="H1877" s="3" t="s">
        <v>34</v>
      </c>
      <c r="I1877" s="3">
        <v>1</v>
      </c>
      <c r="J1877" s="3"/>
      <c r="K1877" s="6">
        <v>37143.329999999994</v>
      </c>
      <c r="L1877" s="6">
        <f t="shared" si="147"/>
        <v>37143.329999999994</v>
      </c>
      <c r="M1877" s="4" t="s">
        <v>22</v>
      </c>
      <c r="N1877" s="21"/>
      <c r="O1877" s="1" t="s">
        <v>1429</v>
      </c>
      <c r="R1877" s="10" t="s">
        <v>3712</v>
      </c>
      <c r="S1877" s="4">
        <v>605</v>
      </c>
    </row>
    <row r="1878" spans="1:19" s="10" customFormat="1" ht="51" customHeight="1">
      <c r="A1878" s="4">
        <v>1665</v>
      </c>
      <c r="B1878" s="5" t="s">
        <v>836</v>
      </c>
      <c r="C1878" s="4" t="s">
        <v>837</v>
      </c>
      <c r="D1878" s="29" t="s">
        <v>836</v>
      </c>
      <c r="E1878" s="18" t="s">
        <v>838</v>
      </c>
      <c r="F1878" s="3">
        <f t="shared" si="146"/>
        <v>4</v>
      </c>
      <c r="G1878" s="1" t="s">
        <v>16</v>
      </c>
      <c r="H1878" s="3" t="s">
        <v>34</v>
      </c>
      <c r="I1878" s="3"/>
      <c r="J1878" s="3">
        <v>4</v>
      </c>
      <c r="K1878" s="6">
        <v>1607.14</v>
      </c>
      <c r="L1878" s="6">
        <f t="shared" si="147"/>
        <v>6428.56</v>
      </c>
      <c r="M1878" s="4" t="s">
        <v>119</v>
      </c>
      <c r="N1878" s="21"/>
      <c r="O1878" s="1" t="s">
        <v>209</v>
      </c>
      <c r="P1878" s="10">
        <v>104</v>
      </c>
      <c r="Q1878" s="10" t="s">
        <v>3278</v>
      </c>
      <c r="R1878" s="10" t="s">
        <v>3712</v>
      </c>
      <c r="S1878" s="4">
        <v>606</v>
      </c>
    </row>
    <row r="1879" spans="1:19" s="10" customFormat="1" ht="51" customHeight="1">
      <c r="A1879" s="4">
        <v>1666</v>
      </c>
      <c r="B1879" s="5" t="s">
        <v>867</v>
      </c>
      <c r="C1879" s="4" t="s">
        <v>868</v>
      </c>
      <c r="D1879" s="29" t="s">
        <v>867</v>
      </c>
      <c r="E1879" s="18" t="s">
        <v>838</v>
      </c>
      <c r="F1879" s="3">
        <f t="shared" si="146"/>
        <v>4</v>
      </c>
      <c r="G1879" s="1" t="s">
        <v>16</v>
      </c>
      <c r="H1879" s="3" t="s">
        <v>34</v>
      </c>
      <c r="I1879" s="3">
        <v>4</v>
      </c>
      <c r="J1879" s="3"/>
      <c r="K1879" s="6">
        <v>1607.14</v>
      </c>
      <c r="L1879" s="6">
        <f t="shared" si="147"/>
        <v>6428.56</v>
      </c>
      <c r="M1879" s="4" t="s">
        <v>119</v>
      </c>
      <c r="N1879" s="21"/>
      <c r="O1879" s="1" t="s">
        <v>209</v>
      </c>
      <c r="P1879" s="10">
        <v>105</v>
      </c>
      <c r="Q1879" s="10" t="s">
        <v>3278</v>
      </c>
      <c r="R1879" s="10" t="s">
        <v>3712</v>
      </c>
      <c r="S1879" s="4">
        <v>607</v>
      </c>
    </row>
    <row r="1880" spans="1:19" s="10" customFormat="1" ht="51" customHeight="1">
      <c r="A1880" s="4">
        <v>1667</v>
      </c>
      <c r="B1880" s="5" t="s">
        <v>3631</v>
      </c>
      <c r="C1880" s="4" t="s">
        <v>3632</v>
      </c>
      <c r="D1880" s="29" t="s">
        <v>3631</v>
      </c>
      <c r="E1880" s="18" t="s">
        <v>3626</v>
      </c>
      <c r="F1880" s="3">
        <f t="shared" si="146"/>
        <v>75</v>
      </c>
      <c r="G1880" s="1" t="s">
        <v>16</v>
      </c>
      <c r="H1880" s="3" t="s">
        <v>34</v>
      </c>
      <c r="I1880" s="3">
        <v>75</v>
      </c>
      <c r="J1880" s="5"/>
      <c r="K1880" s="6">
        <v>8035.7142857142853</v>
      </c>
      <c r="L1880" s="6">
        <f t="shared" si="147"/>
        <v>602678.57142857136</v>
      </c>
      <c r="M1880" s="4" t="s">
        <v>22</v>
      </c>
      <c r="N1880" s="21"/>
      <c r="O1880" s="1" t="s">
        <v>23</v>
      </c>
      <c r="R1880" s="10" t="s">
        <v>3714</v>
      </c>
      <c r="S1880" s="4">
        <v>176</v>
      </c>
    </row>
    <row r="1881" spans="1:19" s="10" customFormat="1" ht="51" customHeight="1">
      <c r="A1881" s="4">
        <v>1668</v>
      </c>
      <c r="B1881" s="5" t="s">
        <v>3624</v>
      </c>
      <c r="C1881" s="4" t="s">
        <v>3625</v>
      </c>
      <c r="D1881" s="29" t="s">
        <v>3624</v>
      </c>
      <c r="E1881" s="18" t="s">
        <v>3626</v>
      </c>
      <c r="F1881" s="3">
        <f t="shared" si="146"/>
        <v>1280</v>
      </c>
      <c r="G1881" s="1" t="s">
        <v>16</v>
      </c>
      <c r="H1881" s="3" t="s">
        <v>34</v>
      </c>
      <c r="I1881" s="3"/>
      <c r="J1881" s="5">
        <v>1280</v>
      </c>
      <c r="K1881" s="6">
        <v>8035.7142857142853</v>
      </c>
      <c r="L1881" s="6">
        <f t="shared" si="147"/>
        <v>10285714.285714285</v>
      </c>
      <c r="M1881" s="4" t="s">
        <v>22</v>
      </c>
      <c r="N1881" s="21"/>
      <c r="O1881" s="1" t="s">
        <v>23</v>
      </c>
      <c r="R1881" s="10" t="s">
        <v>3714</v>
      </c>
      <c r="S1881" s="4">
        <v>177</v>
      </c>
    </row>
    <row r="1882" spans="1:19" s="10" customFormat="1" ht="51" customHeight="1">
      <c r="A1882" s="4">
        <v>1669</v>
      </c>
      <c r="B1882" s="5" t="s">
        <v>3627</v>
      </c>
      <c r="C1882" s="4" t="s">
        <v>3628</v>
      </c>
      <c r="D1882" s="29" t="s">
        <v>3627</v>
      </c>
      <c r="E1882" s="18" t="s">
        <v>15</v>
      </c>
      <c r="F1882" s="3">
        <f t="shared" si="146"/>
        <v>70</v>
      </c>
      <c r="G1882" s="1" t="s">
        <v>16</v>
      </c>
      <c r="H1882" s="3" t="s">
        <v>34</v>
      </c>
      <c r="I1882" s="3"/>
      <c r="J1882" s="5">
        <v>70</v>
      </c>
      <c r="K1882" s="6">
        <v>7142.8571428571422</v>
      </c>
      <c r="L1882" s="6">
        <f t="shared" si="147"/>
        <v>499999.99999999994</v>
      </c>
      <c r="M1882" s="4" t="s">
        <v>22</v>
      </c>
      <c r="N1882" s="21"/>
      <c r="O1882" s="1" t="s">
        <v>23</v>
      </c>
      <c r="R1882" s="10" t="s">
        <v>3714</v>
      </c>
      <c r="S1882" s="4">
        <v>178</v>
      </c>
    </row>
    <row r="1883" spans="1:19" s="10" customFormat="1" ht="51" customHeight="1">
      <c r="A1883" s="4">
        <v>1670</v>
      </c>
      <c r="B1883" s="5" t="s">
        <v>1843</v>
      </c>
      <c r="C1883" s="4" t="s">
        <v>1844</v>
      </c>
      <c r="D1883" s="2" t="s">
        <v>1843</v>
      </c>
      <c r="E1883" s="18" t="s">
        <v>28</v>
      </c>
      <c r="F1883" s="3">
        <f t="shared" si="146"/>
        <v>60</v>
      </c>
      <c r="G1883" s="1" t="s">
        <v>16</v>
      </c>
      <c r="H1883" s="3" t="s">
        <v>34</v>
      </c>
      <c r="I1883" s="13">
        <v>60</v>
      </c>
      <c r="J1883" s="5"/>
      <c r="K1883" s="13">
        <v>522.32142857142856</v>
      </c>
      <c r="L1883" s="6">
        <f t="shared" si="147"/>
        <v>31339.285714285714</v>
      </c>
      <c r="M1883" s="4" t="s">
        <v>22</v>
      </c>
      <c r="N1883" s="1" t="s">
        <v>1429</v>
      </c>
      <c r="O1883" s="1"/>
      <c r="R1883" s="10" t="s">
        <v>2118</v>
      </c>
      <c r="S1883" s="4">
        <v>271</v>
      </c>
    </row>
    <row r="1884" spans="1:19" s="10" customFormat="1" ht="51" customHeight="1">
      <c r="A1884" s="4">
        <v>1671</v>
      </c>
      <c r="B1884" s="5" t="s">
        <v>2591</v>
      </c>
      <c r="C1884" s="4" t="s">
        <v>2592</v>
      </c>
      <c r="D1884" s="29" t="s">
        <v>2591</v>
      </c>
      <c r="E1884" s="18" t="s">
        <v>28</v>
      </c>
      <c r="F1884" s="3">
        <f t="shared" si="146"/>
        <v>28</v>
      </c>
      <c r="G1884" s="1" t="s">
        <v>16</v>
      </c>
      <c r="H1884" s="3" t="s">
        <v>34</v>
      </c>
      <c r="I1884" s="3">
        <v>8</v>
      </c>
      <c r="J1884" s="3">
        <v>20</v>
      </c>
      <c r="K1884" s="6">
        <v>313.73999999999995</v>
      </c>
      <c r="L1884" s="6">
        <f t="shared" si="147"/>
        <v>8784.7199999999993</v>
      </c>
      <c r="M1884" s="4" t="s">
        <v>22</v>
      </c>
      <c r="N1884" s="21"/>
      <c r="O1884" s="1" t="s">
        <v>1429</v>
      </c>
      <c r="R1884" s="10" t="s">
        <v>3712</v>
      </c>
      <c r="S1884" s="4">
        <v>608</v>
      </c>
    </row>
    <row r="1885" spans="1:19" s="10" customFormat="1" ht="51" customHeight="1">
      <c r="A1885" s="4">
        <v>1672</v>
      </c>
      <c r="B1885" s="5" t="s">
        <v>1837</v>
      </c>
      <c r="C1885" s="4" t="s">
        <v>1838</v>
      </c>
      <c r="D1885" s="2" t="s">
        <v>1837</v>
      </c>
      <c r="E1885" s="18" t="s">
        <v>28</v>
      </c>
      <c r="F1885" s="3">
        <f t="shared" si="146"/>
        <v>7</v>
      </c>
      <c r="G1885" s="1" t="s">
        <v>16</v>
      </c>
      <c r="H1885" s="3" t="s">
        <v>34</v>
      </c>
      <c r="I1885" s="13">
        <v>7</v>
      </c>
      <c r="J1885" s="5"/>
      <c r="K1885" s="13">
        <v>1044.6428571428571</v>
      </c>
      <c r="L1885" s="6">
        <f t="shared" si="147"/>
        <v>7312.5</v>
      </c>
      <c r="M1885" s="4" t="s">
        <v>22</v>
      </c>
      <c r="N1885" s="1" t="s">
        <v>1429</v>
      </c>
      <c r="O1885" s="1"/>
      <c r="R1885" s="10" t="s">
        <v>2118</v>
      </c>
      <c r="S1885" s="4">
        <v>272</v>
      </c>
    </row>
    <row r="1886" spans="1:19" s="10" customFormat="1" ht="51" customHeight="1">
      <c r="A1886" s="4">
        <v>1673</v>
      </c>
      <c r="B1886" s="5" t="s">
        <v>1993</v>
      </c>
      <c r="C1886" s="4" t="s">
        <v>1994</v>
      </c>
      <c r="D1886" s="2" t="s">
        <v>1993</v>
      </c>
      <c r="E1886" s="18" t="s">
        <v>28</v>
      </c>
      <c r="F1886" s="3">
        <f t="shared" si="146"/>
        <v>10</v>
      </c>
      <c r="G1886" s="1" t="s">
        <v>16</v>
      </c>
      <c r="H1886" s="3" t="s">
        <v>34</v>
      </c>
      <c r="I1886" s="13"/>
      <c r="J1886" s="5">
        <v>10</v>
      </c>
      <c r="K1886" s="13">
        <v>522.32142857142856</v>
      </c>
      <c r="L1886" s="6">
        <f t="shared" si="147"/>
        <v>5223.2142857142853</v>
      </c>
      <c r="M1886" s="4" t="s">
        <v>22</v>
      </c>
      <c r="N1886" s="1" t="s">
        <v>1429</v>
      </c>
      <c r="O1886" s="1"/>
      <c r="R1886" s="10" t="s">
        <v>2118</v>
      </c>
      <c r="S1886" s="4">
        <v>273</v>
      </c>
    </row>
    <row r="1887" spans="1:19" s="10" customFormat="1" ht="51" customHeight="1">
      <c r="A1887" s="4">
        <v>1674</v>
      </c>
      <c r="B1887" s="5" t="s">
        <v>3046</v>
      </c>
      <c r="C1887" s="4" t="s">
        <v>3047</v>
      </c>
      <c r="D1887" s="29" t="s">
        <v>3046</v>
      </c>
      <c r="E1887" s="18" t="s">
        <v>28</v>
      </c>
      <c r="F1887" s="3">
        <f t="shared" si="146"/>
        <v>30</v>
      </c>
      <c r="G1887" s="1" t="s">
        <v>16</v>
      </c>
      <c r="H1887" s="3" t="s">
        <v>34</v>
      </c>
      <c r="I1887" s="3"/>
      <c r="J1887" s="3">
        <v>30</v>
      </c>
      <c r="K1887" s="6">
        <v>278.88</v>
      </c>
      <c r="L1887" s="6">
        <f t="shared" si="147"/>
        <v>8366.4</v>
      </c>
      <c r="M1887" s="4" t="s">
        <v>22</v>
      </c>
      <c r="N1887" s="21"/>
      <c r="O1887" s="1" t="s">
        <v>1429</v>
      </c>
      <c r="R1887" s="10" t="s">
        <v>3712</v>
      </c>
      <c r="S1887" s="4">
        <v>609</v>
      </c>
    </row>
    <row r="1888" spans="1:19" s="10" customFormat="1" ht="51" customHeight="1">
      <c r="A1888" s="4">
        <v>1675</v>
      </c>
      <c r="B1888" s="5" t="s">
        <v>1770</v>
      </c>
      <c r="C1888" s="4" t="s">
        <v>1771</v>
      </c>
      <c r="D1888" s="2" t="s">
        <v>1770</v>
      </c>
      <c r="E1888" s="18" t="s">
        <v>28</v>
      </c>
      <c r="F1888" s="3">
        <f t="shared" si="146"/>
        <v>325</v>
      </c>
      <c r="G1888" s="1" t="s">
        <v>16</v>
      </c>
      <c r="H1888" s="3" t="s">
        <v>34</v>
      </c>
      <c r="I1888" s="13">
        <v>325</v>
      </c>
      <c r="J1888" s="5"/>
      <c r="K1888" s="13">
        <v>1392.8571428571427</v>
      </c>
      <c r="L1888" s="6">
        <f t="shared" si="147"/>
        <v>452678.57142857136</v>
      </c>
      <c r="M1888" s="4" t="s">
        <v>22</v>
      </c>
      <c r="N1888" s="1" t="s">
        <v>1429</v>
      </c>
      <c r="O1888" s="1"/>
      <c r="R1888" s="10" t="s">
        <v>2118</v>
      </c>
      <c r="S1888" s="4">
        <v>274</v>
      </c>
    </row>
    <row r="1889" spans="1:22" s="10" customFormat="1" ht="51" customHeight="1">
      <c r="A1889" s="4">
        <v>1676</v>
      </c>
      <c r="B1889" s="5" t="s">
        <v>2589</v>
      </c>
      <c r="C1889" s="4" t="s">
        <v>2590</v>
      </c>
      <c r="D1889" s="29" t="s">
        <v>2589</v>
      </c>
      <c r="E1889" s="18" t="s">
        <v>28</v>
      </c>
      <c r="F1889" s="3">
        <f t="shared" si="146"/>
        <v>58</v>
      </c>
      <c r="G1889" s="1" t="s">
        <v>16</v>
      </c>
      <c r="H1889" s="3" t="s">
        <v>34</v>
      </c>
      <c r="I1889" s="3">
        <v>3</v>
      </c>
      <c r="J1889" s="3">
        <v>55</v>
      </c>
      <c r="K1889" s="6">
        <v>273.07</v>
      </c>
      <c r="L1889" s="6">
        <f t="shared" si="147"/>
        <v>15838.06</v>
      </c>
      <c r="M1889" s="4" t="s">
        <v>22</v>
      </c>
      <c r="N1889" s="21"/>
      <c r="O1889" s="1" t="s">
        <v>1429</v>
      </c>
      <c r="R1889" s="10" t="s">
        <v>3712</v>
      </c>
      <c r="S1889" s="4">
        <v>610</v>
      </c>
    </row>
    <row r="1890" spans="1:22" s="10" customFormat="1" ht="51" customHeight="1">
      <c r="A1890" s="4">
        <v>1677</v>
      </c>
      <c r="B1890" s="5" t="s">
        <v>3234</v>
      </c>
      <c r="C1890" s="4" t="s">
        <v>3235</v>
      </c>
      <c r="D1890" s="29" t="s">
        <v>3234</v>
      </c>
      <c r="E1890" s="18" t="s">
        <v>28</v>
      </c>
      <c r="F1890" s="3">
        <f t="shared" si="146"/>
        <v>10</v>
      </c>
      <c r="G1890" s="1" t="s">
        <v>16</v>
      </c>
      <c r="H1890" s="3" t="s">
        <v>34</v>
      </c>
      <c r="I1890" s="3"/>
      <c r="J1890" s="3">
        <v>10</v>
      </c>
      <c r="K1890" s="6">
        <v>3605.3571428571427</v>
      </c>
      <c r="L1890" s="6">
        <f t="shared" si="147"/>
        <v>36053.571428571428</v>
      </c>
      <c r="M1890" s="4" t="s">
        <v>22</v>
      </c>
      <c r="N1890" s="21"/>
      <c r="O1890" s="1" t="s">
        <v>1429</v>
      </c>
      <c r="R1890" s="10" t="s">
        <v>3712</v>
      </c>
      <c r="S1890" s="4">
        <v>611</v>
      </c>
    </row>
    <row r="1891" spans="1:22" s="10" customFormat="1" ht="51" customHeight="1">
      <c r="A1891" s="4">
        <v>1678</v>
      </c>
      <c r="B1891" s="5" t="s">
        <v>1768</v>
      </c>
      <c r="C1891" s="4" t="s">
        <v>1769</v>
      </c>
      <c r="D1891" s="2" t="s">
        <v>1768</v>
      </c>
      <c r="E1891" s="18" t="s">
        <v>28</v>
      </c>
      <c r="F1891" s="3">
        <f t="shared" si="146"/>
        <v>279</v>
      </c>
      <c r="G1891" s="1" t="s">
        <v>16</v>
      </c>
      <c r="H1891" s="3" t="s">
        <v>34</v>
      </c>
      <c r="I1891" s="13">
        <v>177</v>
      </c>
      <c r="J1891" s="5">
        <v>102</v>
      </c>
      <c r="K1891" s="13">
        <v>522.32142857142856</v>
      </c>
      <c r="L1891" s="6">
        <f t="shared" si="147"/>
        <v>145727.67857142858</v>
      </c>
      <c r="M1891" s="4" t="s">
        <v>22</v>
      </c>
      <c r="N1891" s="1" t="s">
        <v>1429</v>
      </c>
      <c r="O1891" s="1"/>
      <c r="R1891" s="10" t="s">
        <v>2118</v>
      </c>
      <c r="S1891" s="4">
        <v>275</v>
      </c>
    </row>
    <row r="1892" spans="1:22" s="10" customFormat="1" ht="51" customHeight="1">
      <c r="A1892" s="4">
        <v>1679</v>
      </c>
      <c r="B1892" s="5" t="s">
        <v>1995</v>
      </c>
      <c r="C1892" s="4" t="s">
        <v>1996</v>
      </c>
      <c r="D1892" s="2" t="s">
        <v>1995</v>
      </c>
      <c r="E1892" s="18" t="s">
        <v>28</v>
      </c>
      <c r="F1892" s="3">
        <f t="shared" si="146"/>
        <v>5</v>
      </c>
      <c r="G1892" s="1" t="s">
        <v>16</v>
      </c>
      <c r="H1892" s="3" t="s">
        <v>34</v>
      </c>
      <c r="I1892" s="13"/>
      <c r="J1892" s="5">
        <v>5</v>
      </c>
      <c r="K1892" s="13">
        <v>638.39285714285711</v>
      </c>
      <c r="L1892" s="6">
        <f t="shared" si="147"/>
        <v>3191.9642857142853</v>
      </c>
      <c r="M1892" s="4" t="s">
        <v>22</v>
      </c>
      <c r="N1892" s="1" t="s">
        <v>1429</v>
      </c>
      <c r="O1892" s="1"/>
      <c r="R1892" s="10" t="s">
        <v>2118</v>
      </c>
      <c r="S1892" s="4">
        <v>276</v>
      </c>
    </row>
    <row r="1893" spans="1:22" s="10" customFormat="1" ht="51" customHeight="1">
      <c r="A1893" s="4">
        <v>1680</v>
      </c>
      <c r="B1893" s="5" t="s">
        <v>1699</v>
      </c>
      <c r="C1893" s="4" t="s">
        <v>1700</v>
      </c>
      <c r="D1893" s="2" t="s">
        <v>1699</v>
      </c>
      <c r="E1893" s="18" t="s">
        <v>28</v>
      </c>
      <c r="F1893" s="3">
        <f t="shared" si="146"/>
        <v>20</v>
      </c>
      <c r="G1893" s="1" t="s">
        <v>16</v>
      </c>
      <c r="H1893" s="3" t="s">
        <v>34</v>
      </c>
      <c r="I1893" s="13">
        <v>20</v>
      </c>
      <c r="J1893" s="5"/>
      <c r="K1893" s="13">
        <v>508.92857142857139</v>
      </c>
      <c r="L1893" s="6">
        <f t="shared" si="147"/>
        <v>10178.571428571428</v>
      </c>
      <c r="M1893" s="4" t="s">
        <v>22</v>
      </c>
      <c r="N1893" s="1" t="s">
        <v>1429</v>
      </c>
      <c r="O1893" s="1"/>
      <c r="R1893" s="10" t="s">
        <v>2118</v>
      </c>
      <c r="S1893" s="4">
        <v>277</v>
      </c>
    </row>
    <row r="1894" spans="1:22" s="10" customFormat="1" ht="51" customHeight="1">
      <c r="A1894" s="4">
        <v>1681</v>
      </c>
      <c r="B1894" s="43" t="s">
        <v>1343</v>
      </c>
      <c r="C1894" s="1" t="s">
        <v>1344</v>
      </c>
      <c r="D1894" s="2" t="s">
        <v>1343</v>
      </c>
      <c r="E1894" s="18" t="s">
        <v>280</v>
      </c>
      <c r="F1894" s="3">
        <f t="shared" si="146"/>
        <v>3</v>
      </c>
      <c r="G1894" s="1" t="s">
        <v>16</v>
      </c>
      <c r="H1894" s="3" t="s">
        <v>34</v>
      </c>
      <c r="I1894" s="13">
        <v>3</v>
      </c>
      <c r="J1894" s="13"/>
      <c r="K1894" s="13">
        <v>53571.43</v>
      </c>
      <c r="L1894" s="6">
        <f t="shared" si="147"/>
        <v>160714.29</v>
      </c>
      <c r="M1894" s="18" t="s">
        <v>119</v>
      </c>
      <c r="N1894" s="1" t="s">
        <v>209</v>
      </c>
      <c r="O1894" s="1"/>
      <c r="Q1894" s="32"/>
      <c r="R1894" s="32" t="s">
        <v>3706</v>
      </c>
      <c r="S1894" s="4">
        <v>12</v>
      </c>
      <c r="T1894" s="32"/>
      <c r="U1894" s="32"/>
      <c r="V1894" s="32"/>
    </row>
    <row r="1895" spans="1:22" s="10" customFormat="1" ht="51" customHeight="1">
      <c r="A1895" s="4">
        <v>1682</v>
      </c>
      <c r="B1895" s="19" t="s">
        <v>1008</v>
      </c>
      <c r="C1895" s="4" t="s">
        <v>1009</v>
      </c>
      <c r="D1895" s="29" t="s">
        <v>1008</v>
      </c>
      <c r="E1895" s="18" t="s">
        <v>28</v>
      </c>
      <c r="F1895" s="3">
        <f t="shared" si="146"/>
        <v>22</v>
      </c>
      <c r="G1895" s="1" t="s">
        <v>16</v>
      </c>
      <c r="H1895" s="3" t="s">
        <v>34</v>
      </c>
      <c r="I1895" s="5">
        <v>22</v>
      </c>
      <c r="J1895" s="5"/>
      <c r="K1895" s="5">
        <v>16517.86</v>
      </c>
      <c r="L1895" s="6">
        <f t="shared" si="147"/>
        <v>363392.92000000004</v>
      </c>
      <c r="M1895" s="4" t="s">
        <v>119</v>
      </c>
      <c r="N1895" s="41"/>
      <c r="O1895" s="1" t="s">
        <v>43</v>
      </c>
      <c r="P1895" s="32"/>
      <c r="Q1895" s="32"/>
      <c r="R1895" s="32" t="s">
        <v>2022</v>
      </c>
      <c r="S1895" s="4">
        <v>106</v>
      </c>
      <c r="T1895" s="32"/>
      <c r="U1895" s="32"/>
      <c r="V1895" s="32"/>
    </row>
    <row r="1896" spans="1:22" s="10" customFormat="1" ht="51" customHeight="1">
      <c r="A1896" s="4">
        <v>1683</v>
      </c>
      <c r="B1896" s="5" t="s">
        <v>2484</v>
      </c>
      <c r="C1896" s="4" t="s">
        <v>2485</v>
      </c>
      <c r="D1896" s="29" t="s">
        <v>2484</v>
      </c>
      <c r="E1896" s="18" t="s">
        <v>28</v>
      </c>
      <c r="F1896" s="3">
        <f t="shared" si="146"/>
        <v>22</v>
      </c>
      <c r="G1896" s="1" t="s">
        <v>16</v>
      </c>
      <c r="H1896" s="3" t="s">
        <v>34</v>
      </c>
      <c r="I1896" s="3">
        <v>15</v>
      </c>
      <c r="J1896" s="3">
        <v>7</v>
      </c>
      <c r="K1896" s="6">
        <v>1874.9999999999998</v>
      </c>
      <c r="L1896" s="6">
        <f t="shared" si="147"/>
        <v>41249.999999999993</v>
      </c>
      <c r="M1896" s="4" t="s">
        <v>119</v>
      </c>
      <c r="N1896" s="21"/>
      <c r="O1896" s="1" t="s">
        <v>2134</v>
      </c>
      <c r="R1896" s="10" t="s">
        <v>3712</v>
      </c>
      <c r="S1896" s="4">
        <v>612</v>
      </c>
    </row>
    <row r="1897" spans="1:22" s="10" customFormat="1" ht="51" customHeight="1">
      <c r="A1897" s="4">
        <v>1684</v>
      </c>
      <c r="B1897" s="5" t="s">
        <v>3321</v>
      </c>
      <c r="C1897" s="4">
        <v>5460110302</v>
      </c>
      <c r="D1897" s="29" t="s">
        <v>3321</v>
      </c>
      <c r="E1897" s="18" t="s">
        <v>28</v>
      </c>
      <c r="F1897" s="3">
        <f t="shared" si="146"/>
        <v>2</v>
      </c>
      <c r="G1897" s="1" t="s">
        <v>16</v>
      </c>
      <c r="H1897" s="3" t="s">
        <v>34</v>
      </c>
      <c r="I1897" s="3">
        <v>2</v>
      </c>
      <c r="J1897" s="5"/>
      <c r="K1897" s="6">
        <v>28749.999999999996</v>
      </c>
      <c r="L1897" s="6">
        <f t="shared" si="147"/>
        <v>57499.999999999993</v>
      </c>
      <c r="M1897" s="4" t="s">
        <v>22</v>
      </c>
      <c r="N1897" s="21"/>
      <c r="O1897" s="1" t="s">
        <v>23</v>
      </c>
      <c r="R1897" s="10" t="s">
        <v>3714</v>
      </c>
      <c r="S1897" s="4">
        <v>179</v>
      </c>
    </row>
    <row r="1898" spans="1:22" s="10" customFormat="1" ht="51" customHeight="1">
      <c r="A1898" s="4">
        <v>1685</v>
      </c>
      <c r="B1898" s="5" t="s">
        <v>2461</v>
      </c>
      <c r="C1898" s="4" t="s">
        <v>2462</v>
      </c>
      <c r="D1898" s="29" t="s">
        <v>2461</v>
      </c>
      <c r="E1898" s="18" t="s">
        <v>28</v>
      </c>
      <c r="F1898" s="3">
        <f t="shared" si="146"/>
        <v>2</v>
      </c>
      <c r="G1898" s="1" t="s">
        <v>16</v>
      </c>
      <c r="H1898" s="3" t="s">
        <v>34</v>
      </c>
      <c r="I1898" s="3">
        <v>2</v>
      </c>
      <c r="J1898" s="3"/>
      <c r="K1898" s="6">
        <v>1874.9999999999998</v>
      </c>
      <c r="L1898" s="6">
        <f t="shared" si="147"/>
        <v>3749.9999999999995</v>
      </c>
      <c r="M1898" s="4" t="s">
        <v>119</v>
      </c>
      <c r="N1898" s="21"/>
      <c r="O1898" s="1" t="s">
        <v>2134</v>
      </c>
      <c r="R1898" s="10" t="s">
        <v>3712</v>
      </c>
      <c r="S1898" s="4">
        <v>613</v>
      </c>
    </row>
    <row r="1899" spans="1:22" s="10" customFormat="1" ht="51" customHeight="1">
      <c r="A1899" s="4">
        <v>1686</v>
      </c>
      <c r="B1899" s="43" t="s">
        <v>200</v>
      </c>
      <c r="C1899" s="1" t="s">
        <v>201</v>
      </c>
      <c r="D1899" s="2" t="s">
        <v>200</v>
      </c>
      <c r="E1899" s="18" t="s">
        <v>28</v>
      </c>
      <c r="F1899" s="3">
        <f t="shared" si="146"/>
        <v>3</v>
      </c>
      <c r="G1899" s="1" t="s">
        <v>16</v>
      </c>
      <c r="H1899" s="5" t="s">
        <v>21</v>
      </c>
      <c r="I1899" s="13"/>
      <c r="J1899" s="13">
        <v>3</v>
      </c>
      <c r="K1899" s="13">
        <v>9791680</v>
      </c>
      <c r="L1899" s="6">
        <f t="shared" si="147"/>
        <v>29375040</v>
      </c>
      <c r="M1899" s="18" t="s">
        <v>29</v>
      </c>
      <c r="N1899" s="1" t="s">
        <v>35</v>
      </c>
      <c r="O1899" s="1">
        <v>37</v>
      </c>
      <c r="P1899" s="11" t="s">
        <v>1431</v>
      </c>
      <c r="Q1899" s="32"/>
      <c r="R1899" s="32" t="s">
        <v>3706</v>
      </c>
      <c r="S1899" s="4">
        <v>21</v>
      </c>
      <c r="T1899" s="32"/>
      <c r="U1899" s="32"/>
      <c r="V1899" s="32"/>
    </row>
    <row r="1900" spans="1:22" s="10" customFormat="1" ht="51" customHeight="1">
      <c r="A1900" s="4">
        <v>1687</v>
      </c>
      <c r="B1900" s="5" t="s">
        <v>1939</v>
      </c>
      <c r="C1900" s="4" t="s">
        <v>1940</v>
      </c>
      <c r="D1900" s="2" t="s">
        <v>1939</v>
      </c>
      <c r="E1900" s="18" t="s">
        <v>28</v>
      </c>
      <c r="F1900" s="3">
        <f t="shared" si="146"/>
        <v>1</v>
      </c>
      <c r="G1900" s="1" t="s">
        <v>16</v>
      </c>
      <c r="H1900" s="3" t="s">
        <v>34</v>
      </c>
      <c r="I1900" s="13"/>
      <c r="J1900" s="5">
        <v>1</v>
      </c>
      <c r="K1900" s="13">
        <v>4285.7142857142853</v>
      </c>
      <c r="L1900" s="6">
        <f t="shared" si="147"/>
        <v>4285.7142857142853</v>
      </c>
      <c r="M1900" s="4" t="s">
        <v>22</v>
      </c>
      <c r="N1900" s="1" t="s">
        <v>1429</v>
      </c>
      <c r="O1900" s="1"/>
      <c r="R1900" s="10" t="s">
        <v>2118</v>
      </c>
      <c r="S1900" s="4">
        <v>278</v>
      </c>
    </row>
    <row r="1901" spans="1:22" s="10" customFormat="1" ht="51" customHeight="1">
      <c r="A1901" s="4">
        <v>1688</v>
      </c>
      <c r="B1901" s="5" t="s">
        <v>3471</v>
      </c>
      <c r="C1901" s="4" t="s">
        <v>3472</v>
      </c>
      <c r="D1901" s="29" t="s">
        <v>3471</v>
      </c>
      <c r="E1901" s="18" t="s">
        <v>28</v>
      </c>
      <c r="F1901" s="3">
        <f t="shared" si="146"/>
        <v>130</v>
      </c>
      <c r="G1901" s="1" t="s">
        <v>16</v>
      </c>
      <c r="H1901" s="3" t="s">
        <v>34</v>
      </c>
      <c r="I1901" s="3">
        <v>130</v>
      </c>
      <c r="J1901" s="5"/>
      <c r="K1901" s="6">
        <v>785.71428571428567</v>
      </c>
      <c r="L1901" s="6">
        <f t="shared" si="147"/>
        <v>102142.85714285713</v>
      </c>
      <c r="M1901" s="4" t="s">
        <v>22</v>
      </c>
      <c r="N1901" s="21"/>
      <c r="O1901" s="1" t="s">
        <v>23</v>
      </c>
      <c r="R1901" s="10" t="s">
        <v>3714</v>
      </c>
      <c r="S1901" s="4">
        <v>180</v>
      </c>
    </row>
    <row r="1902" spans="1:22" s="10" customFormat="1" ht="51" customHeight="1">
      <c r="A1902" s="4">
        <v>1689</v>
      </c>
      <c r="B1902" s="43" t="s">
        <v>814</v>
      </c>
      <c r="C1902" s="1" t="s">
        <v>205</v>
      </c>
      <c r="D1902" s="2" t="s">
        <v>814</v>
      </c>
      <c r="E1902" s="18" t="s">
        <v>28</v>
      </c>
      <c r="F1902" s="3">
        <f t="shared" si="146"/>
        <v>6</v>
      </c>
      <c r="G1902" s="1" t="s">
        <v>16</v>
      </c>
      <c r="H1902" s="3" t="s">
        <v>34</v>
      </c>
      <c r="I1902" s="13"/>
      <c r="J1902" s="13">
        <v>6</v>
      </c>
      <c r="K1902" s="13">
        <v>88393</v>
      </c>
      <c r="L1902" s="6">
        <f t="shared" si="147"/>
        <v>530358</v>
      </c>
      <c r="M1902" s="18" t="s">
        <v>29</v>
      </c>
      <c r="N1902" s="1" t="s">
        <v>35</v>
      </c>
      <c r="O1902" s="1">
        <v>38</v>
      </c>
      <c r="P1902" s="11" t="s">
        <v>1431</v>
      </c>
      <c r="Q1902" s="32"/>
      <c r="R1902" s="32" t="s">
        <v>3706</v>
      </c>
      <c r="S1902" s="4">
        <v>24</v>
      </c>
      <c r="T1902" s="32"/>
      <c r="U1902" s="32"/>
      <c r="V1902" s="32"/>
    </row>
    <row r="1903" spans="1:22" s="10" customFormat="1" ht="51" customHeight="1">
      <c r="A1903" s="4">
        <v>1690</v>
      </c>
      <c r="B1903" s="5" t="s">
        <v>3190</v>
      </c>
      <c r="C1903" s="4" t="s">
        <v>3191</v>
      </c>
      <c r="D1903" s="29" t="s">
        <v>3190</v>
      </c>
      <c r="E1903" s="18" t="s">
        <v>28</v>
      </c>
      <c r="F1903" s="3">
        <f t="shared" si="146"/>
        <v>1</v>
      </c>
      <c r="G1903" s="1" t="s">
        <v>16</v>
      </c>
      <c r="H1903" s="3" t="s">
        <v>34</v>
      </c>
      <c r="I1903" s="3"/>
      <c r="J1903" s="3">
        <v>1</v>
      </c>
      <c r="K1903" s="6">
        <v>65181.249999999993</v>
      </c>
      <c r="L1903" s="6">
        <f t="shared" si="147"/>
        <v>65181.249999999993</v>
      </c>
      <c r="M1903" s="4" t="s">
        <v>22</v>
      </c>
      <c r="N1903" s="21"/>
      <c r="O1903" s="1" t="s">
        <v>1429</v>
      </c>
      <c r="R1903" s="10" t="s">
        <v>3712</v>
      </c>
      <c r="S1903" s="4">
        <v>614</v>
      </c>
    </row>
    <row r="1904" spans="1:22" s="10" customFormat="1" ht="51" customHeight="1">
      <c r="A1904" s="4">
        <v>1691</v>
      </c>
      <c r="B1904" s="43" t="s">
        <v>196</v>
      </c>
      <c r="C1904" s="1" t="s">
        <v>197</v>
      </c>
      <c r="D1904" s="2" t="s">
        <v>196</v>
      </c>
      <c r="E1904" s="4" t="s">
        <v>28</v>
      </c>
      <c r="F1904" s="3">
        <f t="shared" si="146"/>
        <v>2</v>
      </c>
      <c r="G1904" s="1" t="s">
        <v>16</v>
      </c>
      <c r="H1904" s="5" t="s">
        <v>21</v>
      </c>
      <c r="I1904" s="13"/>
      <c r="J1904" s="13">
        <v>2</v>
      </c>
      <c r="K1904" s="13">
        <v>10952000</v>
      </c>
      <c r="L1904" s="6">
        <f t="shared" si="147"/>
        <v>21904000</v>
      </c>
      <c r="M1904" s="4" t="s">
        <v>29</v>
      </c>
      <c r="N1904" s="1" t="s">
        <v>35</v>
      </c>
      <c r="O1904" s="1">
        <v>39</v>
      </c>
      <c r="P1904" s="11" t="s">
        <v>1431</v>
      </c>
      <c r="Q1904" s="32"/>
      <c r="R1904" s="32" t="s">
        <v>3706</v>
      </c>
      <c r="S1904" s="4">
        <v>19</v>
      </c>
      <c r="T1904" s="32"/>
      <c r="U1904" s="32"/>
      <c r="V1904" s="32"/>
    </row>
    <row r="1905" spans="1:22" s="10" customFormat="1" ht="51" customHeight="1">
      <c r="A1905" s="4">
        <v>1692</v>
      </c>
      <c r="B1905" s="5" t="s">
        <v>3645</v>
      </c>
      <c r="C1905" s="4" t="s">
        <v>3646</v>
      </c>
      <c r="D1905" s="29" t="s">
        <v>3645</v>
      </c>
      <c r="E1905" s="18" t="s">
        <v>15</v>
      </c>
      <c r="F1905" s="3">
        <f t="shared" si="146"/>
        <v>0.01</v>
      </c>
      <c r="G1905" s="1" t="s">
        <v>16</v>
      </c>
      <c r="H1905" s="3" t="s">
        <v>34</v>
      </c>
      <c r="I1905" s="3">
        <v>0.01</v>
      </c>
      <c r="J1905" s="5"/>
      <c r="K1905" s="6">
        <v>1944999.9999999998</v>
      </c>
      <c r="L1905" s="6">
        <f t="shared" si="147"/>
        <v>19449.999999999996</v>
      </c>
      <c r="M1905" s="4" t="s">
        <v>119</v>
      </c>
      <c r="N1905" s="21"/>
      <c r="O1905" s="1" t="s">
        <v>209</v>
      </c>
      <c r="R1905" s="10" t="s">
        <v>3714</v>
      </c>
      <c r="S1905" s="4">
        <v>181</v>
      </c>
    </row>
    <row r="1906" spans="1:22" s="10" customFormat="1" ht="51" customHeight="1">
      <c r="A1906" s="4">
        <v>1693</v>
      </c>
      <c r="B1906" s="5" t="s">
        <v>3649</v>
      </c>
      <c r="C1906" s="4" t="s">
        <v>3650</v>
      </c>
      <c r="D1906" s="29" t="s">
        <v>3649</v>
      </c>
      <c r="E1906" s="18" t="s">
        <v>15</v>
      </c>
      <c r="F1906" s="3">
        <f t="shared" si="146"/>
        <v>7.0000000000000007E-2</v>
      </c>
      <c r="G1906" s="1" t="s">
        <v>16</v>
      </c>
      <c r="H1906" s="3" t="s">
        <v>34</v>
      </c>
      <c r="I1906" s="3">
        <v>7.0000000000000007E-2</v>
      </c>
      <c r="J1906" s="5"/>
      <c r="K1906" s="6">
        <v>1092000</v>
      </c>
      <c r="L1906" s="6">
        <f t="shared" si="147"/>
        <v>76440</v>
      </c>
      <c r="M1906" s="4" t="s">
        <v>119</v>
      </c>
      <c r="N1906" s="21"/>
      <c r="O1906" s="1" t="s">
        <v>209</v>
      </c>
      <c r="R1906" s="10" t="s">
        <v>3714</v>
      </c>
      <c r="S1906" s="4">
        <v>182</v>
      </c>
    </row>
    <row r="1907" spans="1:22" s="10" customFormat="1" ht="51" customHeight="1">
      <c r="A1907" s="4">
        <v>1694</v>
      </c>
      <c r="B1907" s="5" t="s">
        <v>3651</v>
      </c>
      <c r="C1907" s="4" t="s">
        <v>3652</v>
      </c>
      <c r="D1907" s="29" t="s">
        <v>3651</v>
      </c>
      <c r="E1907" s="18" t="s">
        <v>15</v>
      </c>
      <c r="F1907" s="3">
        <f t="shared" ref="F1907:F1938" si="148">I1907+J1907</f>
        <v>0.05</v>
      </c>
      <c r="G1907" s="1" t="s">
        <v>16</v>
      </c>
      <c r="H1907" s="3" t="s">
        <v>34</v>
      </c>
      <c r="I1907" s="3">
        <v>0.05</v>
      </c>
      <c r="J1907" s="5"/>
      <c r="K1907" s="6">
        <v>1092000</v>
      </c>
      <c r="L1907" s="6">
        <f t="shared" ref="L1907:L1938" si="149">F1907*K1907</f>
        <v>54600</v>
      </c>
      <c r="M1907" s="4" t="s">
        <v>119</v>
      </c>
      <c r="N1907" s="21"/>
      <c r="O1907" s="1" t="s">
        <v>209</v>
      </c>
      <c r="R1907" s="10" t="s">
        <v>3714</v>
      </c>
      <c r="S1907" s="4">
        <v>183</v>
      </c>
    </row>
    <row r="1908" spans="1:22" s="10" customFormat="1" ht="51" customHeight="1">
      <c r="A1908" s="4">
        <v>1695</v>
      </c>
      <c r="B1908" s="43" t="s">
        <v>815</v>
      </c>
      <c r="C1908" s="1" t="s">
        <v>206</v>
      </c>
      <c r="D1908" s="2" t="s">
        <v>815</v>
      </c>
      <c r="E1908" s="4" t="s">
        <v>28</v>
      </c>
      <c r="F1908" s="3">
        <f t="shared" si="148"/>
        <v>1</v>
      </c>
      <c r="G1908" s="1" t="s">
        <v>16</v>
      </c>
      <c r="H1908" s="3" t="s">
        <v>34</v>
      </c>
      <c r="I1908" s="13"/>
      <c r="J1908" s="13">
        <v>1</v>
      </c>
      <c r="K1908" s="13">
        <v>243726</v>
      </c>
      <c r="L1908" s="6">
        <f t="shared" si="149"/>
        <v>243726</v>
      </c>
      <c r="M1908" s="4" t="s">
        <v>29</v>
      </c>
      <c r="N1908" s="1" t="s">
        <v>35</v>
      </c>
      <c r="O1908" s="1">
        <v>40</v>
      </c>
      <c r="P1908" s="11" t="s">
        <v>1431</v>
      </c>
      <c r="Q1908" s="32"/>
      <c r="R1908" s="32" t="s">
        <v>3706</v>
      </c>
      <c r="S1908" s="4">
        <v>25</v>
      </c>
      <c r="T1908" s="32"/>
      <c r="U1908" s="32"/>
      <c r="V1908" s="32"/>
    </row>
    <row r="1909" spans="1:22" s="10" customFormat="1" ht="51" customHeight="1">
      <c r="A1909" s="4">
        <v>1696</v>
      </c>
      <c r="B1909" s="43" t="s">
        <v>813</v>
      </c>
      <c r="C1909" s="1" t="s">
        <v>202</v>
      </c>
      <c r="D1909" s="2" t="s">
        <v>813</v>
      </c>
      <c r="E1909" s="4" t="s">
        <v>28</v>
      </c>
      <c r="F1909" s="3">
        <f t="shared" si="148"/>
        <v>1</v>
      </c>
      <c r="G1909" s="1" t="s">
        <v>16</v>
      </c>
      <c r="H1909" s="3" t="s">
        <v>34</v>
      </c>
      <c r="I1909" s="13"/>
      <c r="J1909" s="13">
        <v>1</v>
      </c>
      <c r="K1909" s="13">
        <v>10300800</v>
      </c>
      <c r="L1909" s="6">
        <f t="shared" si="149"/>
        <v>10300800</v>
      </c>
      <c r="M1909" s="4" t="s">
        <v>29</v>
      </c>
      <c r="N1909" s="1" t="s">
        <v>35</v>
      </c>
      <c r="O1909" s="1">
        <v>41</v>
      </c>
      <c r="P1909" s="11" t="s">
        <v>1431</v>
      </c>
      <c r="Q1909" s="32"/>
      <c r="R1909" s="32" t="s">
        <v>3706</v>
      </c>
      <c r="S1909" s="4">
        <v>22</v>
      </c>
      <c r="T1909" s="32"/>
      <c r="U1909" s="32"/>
      <c r="V1909" s="32"/>
    </row>
    <row r="1910" spans="1:22" s="10" customFormat="1" ht="51" customHeight="1">
      <c r="A1910" s="4">
        <v>1697</v>
      </c>
      <c r="B1910" s="5" t="s">
        <v>3182</v>
      </c>
      <c r="C1910" s="4" t="s">
        <v>3183</v>
      </c>
      <c r="D1910" s="29" t="s">
        <v>3182</v>
      </c>
      <c r="E1910" s="18" t="s">
        <v>28</v>
      </c>
      <c r="F1910" s="3">
        <f t="shared" si="148"/>
        <v>1</v>
      </c>
      <c r="G1910" s="1" t="s">
        <v>16</v>
      </c>
      <c r="H1910" s="3" t="s">
        <v>34</v>
      </c>
      <c r="I1910" s="3"/>
      <c r="J1910" s="3">
        <v>1</v>
      </c>
      <c r="K1910" s="6">
        <v>25892.857142857141</v>
      </c>
      <c r="L1910" s="6">
        <f t="shared" si="149"/>
        <v>25892.857142857141</v>
      </c>
      <c r="M1910" s="4" t="s">
        <v>22</v>
      </c>
      <c r="N1910" s="21"/>
      <c r="O1910" s="1" t="s">
        <v>1429</v>
      </c>
      <c r="R1910" s="10" t="s">
        <v>3712</v>
      </c>
      <c r="S1910" s="4">
        <v>615</v>
      </c>
    </row>
    <row r="1911" spans="1:22" s="10" customFormat="1" ht="51" customHeight="1">
      <c r="A1911" s="4">
        <v>1698</v>
      </c>
      <c r="B1911" s="5" t="s">
        <v>3653</v>
      </c>
      <c r="C1911" s="4" t="s">
        <v>3654</v>
      </c>
      <c r="D1911" s="29" t="s">
        <v>3653</v>
      </c>
      <c r="E1911" s="18" t="s">
        <v>15</v>
      </c>
      <c r="F1911" s="3">
        <f t="shared" si="148"/>
        <v>2.5000000000000001E-2</v>
      </c>
      <c r="G1911" s="1" t="s">
        <v>16</v>
      </c>
      <c r="H1911" s="3" t="s">
        <v>34</v>
      </c>
      <c r="I1911" s="3">
        <v>2.5000000000000001E-2</v>
      </c>
      <c r="J1911" s="5"/>
      <c r="K1911" s="6">
        <v>1838000</v>
      </c>
      <c r="L1911" s="6">
        <f t="shared" si="149"/>
        <v>45950</v>
      </c>
      <c r="M1911" s="4" t="s">
        <v>119</v>
      </c>
      <c r="N1911" s="21"/>
      <c r="O1911" s="1" t="s">
        <v>209</v>
      </c>
      <c r="R1911" s="10" t="s">
        <v>3714</v>
      </c>
      <c r="S1911" s="4">
        <v>184</v>
      </c>
    </row>
    <row r="1912" spans="1:22" s="10" customFormat="1" ht="51" customHeight="1">
      <c r="A1912" s="4">
        <v>1699</v>
      </c>
      <c r="B1912" s="5" t="s">
        <v>3643</v>
      </c>
      <c r="C1912" s="4" t="s">
        <v>3644</v>
      </c>
      <c r="D1912" s="29" t="s">
        <v>3643</v>
      </c>
      <c r="E1912" s="18" t="s">
        <v>15</v>
      </c>
      <c r="F1912" s="3">
        <f t="shared" si="148"/>
        <v>0.01</v>
      </c>
      <c r="G1912" s="1" t="s">
        <v>16</v>
      </c>
      <c r="H1912" s="3" t="s">
        <v>34</v>
      </c>
      <c r="I1912" s="3">
        <v>0.01</v>
      </c>
      <c r="J1912" s="5"/>
      <c r="K1912" s="6">
        <v>2559901.79</v>
      </c>
      <c r="L1912" s="6">
        <f t="shared" si="149"/>
        <v>25599.017900000003</v>
      </c>
      <c r="M1912" s="4" t="s">
        <v>119</v>
      </c>
      <c r="N1912" s="21"/>
      <c r="O1912" s="1" t="s">
        <v>209</v>
      </c>
      <c r="R1912" s="10" t="s">
        <v>3714</v>
      </c>
      <c r="S1912" s="4">
        <v>185</v>
      </c>
    </row>
    <row r="1913" spans="1:22" s="10" customFormat="1" ht="51" customHeight="1">
      <c r="A1913" s="4">
        <v>1700</v>
      </c>
      <c r="B1913" s="5" t="s">
        <v>3635</v>
      </c>
      <c r="C1913" s="4" t="s">
        <v>3636</v>
      </c>
      <c r="D1913" s="29" t="s">
        <v>3635</v>
      </c>
      <c r="E1913" s="18" t="s">
        <v>15</v>
      </c>
      <c r="F1913" s="3">
        <f t="shared" si="148"/>
        <v>0.33</v>
      </c>
      <c r="G1913" s="1" t="s">
        <v>16</v>
      </c>
      <c r="H1913" s="3" t="s">
        <v>34</v>
      </c>
      <c r="I1913" s="3">
        <v>0.1</v>
      </c>
      <c r="J1913" s="5">
        <v>0.23</v>
      </c>
      <c r="K1913" s="6">
        <v>1092000</v>
      </c>
      <c r="L1913" s="6">
        <f t="shared" si="149"/>
        <v>360360</v>
      </c>
      <c r="M1913" s="4" t="s">
        <v>119</v>
      </c>
      <c r="N1913" s="21"/>
      <c r="O1913" s="1" t="s">
        <v>209</v>
      </c>
      <c r="R1913" s="10" t="s">
        <v>3714</v>
      </c>
      <c r="S1913" s="4">
        <v>186</v>
      </c>
    </row>
    <row r="1914" spans="1:22" s="10" customFormat="1" ht="51" customHeight="1">
      <c r="A1914" s="4">
        <v>1701</v>
      </c>
      <c r="B1914" s="5" t="s">
        <v>3641</v>
      </c>
      <c r="C1914" s="4" t="s">
        <v>3642</v>
      </c>
      <c r="D1914" s="29" t="s">
        <v>3641</v>
      </c>
      <c r="E1914" s="18" t="s">
        <v>15</v>
      </c>
      <c r="F1914" s="3">
        <f t="shared" si="148"/>
        <v>0.1</v>
      </c>
      <c r="G1914" s="1" t="s">
        <v>16</v>
      </c>
      <c r="H1914" s="3" t="s">
        <v>34</v>
      </c>
      <c r="I1914" s="3">
        <v>0.1</v>
      </c>
      <c r="J1914" s="5"/>
      <c r="K1914" s="6">
        <v>1523000</v>
      </c>
      <c r="L1914" s="6">
        <f t="shared" si="149"/>
        <v>152300</v>
      </c>
      <c r="M1914" s="4" t="s">
        <v>119</v>
      </c>
      <c r="N1914" s="21"/>
      <c r="O1914" s="1" t="s">
        <v>209</v>
      </c>
      <c r="R1914" s="10" t="s">
        <v>3714</v>
      </c>
      <c r="S1914" s="4">
        <v>188</v>
      </c>
    </row>
    <row r="1915" spans="1:22" s="10" customFormat="1" ht="51" customHeight="1">
      <c r="A1915" s="4">
        <v>1702</v>
      </c>
      <c r="B1915" s="5" t="s">
        <v>3655</v>
      </c>
      <c r="C1915" s="4" t="s">
        <v>3656</v>
      </c>
      <c r="D1915" s="29" t="s">
        <v>3655</v>
      </c>
      <c r="E1915" s="18" t="s">
        <v>15</v>
      </c>
      <c r="F1915" s="3">
        <f t="shared" si="148"/>
        <v>0.1</v>
      </c>
      <c r="G1915" s="1" t="s">
        <v>16</v>
      </c>
      <c r="H1915" s="3" t="s">
        <v>34</v>
      </c>
      <c r="I1915" s="3"/>
      <c r="J1915" s="5">
        <v>0.1</v>
      </c>
      <c r="K1915" s="6">
        <v>1105000</v>
      </c>
      <c r="L1915" s="6">
        <f t="shared" si="149"/>
        <v>110500</v>
      </c>
      <c r="M1915" s="4" t="s">
        <v>119</v>
      </c>
      <c r="N1915" s="21"/>
      <c r="O1915" s="1" t="s">
        <v>209</v>
      </c>
      <c r="R1915" s="10" t="s">
        <v>3714</v>
      </c>
      <c r="S1915" s="4">
        <v>189</v>
      </c>
    </row>
    <row r="1916" spans="1:22" s="10" customFormat="1" ht="51" customHeight="1">
      <c r="A1916" s="4">
        <v>1703</v>
      </c>
      <c r="B1916" s="5" t="s">
        <v>3637</v>
      </c>
      <c r="C1916" s="4" t="s">
        <v>3638</v>
      </c>
      <c r="D1916" s="29" t="s">
        <v>3637</v>
      </c>
      <c r="E1916" s="18" t="s">
        <v>15</v>
      </c>
      <c r="F1916" s="3">
        <f t="shared" si="148"/>
        <v>2.3199999999999998</v>
      </c>
      <c r="G1916" s="1" t="s">
        <v>16</v>
      </c>
      <c r="H1916" s="3" t="s">
        <v>34</v>
      </c>
      <c r="I1916" s="3">
        <v>0.89999999999999991</v>
      </c>
      <c r="J1916" s="5">
        <v>1.42</v>
      </c>
      <c r="K1916" s="6">
        <v>1050000</v>
      </c>
      <c r="L1916" s="6">
        <f t="shared" si="149"/>
        <v>2436000</v>
      </c>
      <c r="M1916" s="4" t="s">
        <v>119</v>
      </c>
      <c r="N1916" s="21"/>
      <c r="O1916" s="1" t="s">
        <v>209</v>
      </c>
      <c r="R1916" s="10" t="s">
        <v>3714</v>
      </c>
      <c r="S1916" s="4">
        <v>190</v>
      </c>
    </row>
    <row r="1917" spans="1:22" s="10" customFormat="1" ht="51" customHeight="1">
      <c r="A1917" s="4">
        <v>1704</v>
      </c>
      <c r="B1917" s="5" t="s">
        <v>3647</v>
      </c>
      <c r="C1917" s="4" t="s">
        <v>3648</v>
      </c>
      <c r="D1917" s="29" t="s">
        <v>3647</v>
      </c>
      <c r="E1917" s="18" t="s">
        <v>15</v>
      </c>
      <c r="F1917" s="3">
        <f t="shared" si="148"/>
        <v>0.05</v>
      </c>
      <c r="G1917" s="1" t="s">
        <v>16</v>
      </c>
      <c r="H1917" s="3" t="s">
        <v>34</v>
      </c>
      <c r="I1917" s="3">
        <v>0.05</v>
      </c>
      <c r="J1917" s="5"/>
      <c r="K1917" s="6">
        <v>1838000</v>
      </c>
      <c r="L1917" s="6">
        <f t="shared" si="149"/>
        <v>91900</v>
      </c>
      <c r="M1917" s="4" t="s">
        <v>119</v>
      </c>
      <c r="N1917" s="21"/>
      <c r="O1917" s="1" t="s">
        <v>209</v>
      </c>
      <c r="R1917" s="10" t="s">
        <v>3714</v>
      </c>
      <c r="S1917" s="4">
        <v>192</v>
      </c>
    </row>
    <row r="1918" spans="1:22" s="10" customFormat="1" ht="51" customHeight="1">
      <c r="A1918" s="4">
        <v>1705</v>
      </c>
      <c r="B1918" s="5" t="s">
        <v>3639</v>
      </c>
      <c r="C1918" s="4" t="s">
        <v>3640</v>
      </c>
      <c r="D1918" s="29" t="s">
        <v>3639</v>
      </c>
      <c r="E1918" s="18" t="s">
        <v>15</v>
      </c>
      <c r="F1918" s="3">
        <f t="shared" si="148"/>
        <v>0.02</v>
      </c>
      <c r="G1918" s="1" t="s">
        <v>16</v>
      </c>
      <c r="H1918" s="3" t="s">
        <v>34</v>
      </c>
      <c r="I1918" s="3">
        <v>0.02</v>
      </c>
      <c r="J1918" s="5"/>
      <c r="K1918" s="6">
        <v>1315000</v>
      </c>
      <c r="L1918" s="6">
        <f t="shared" si="149"/>
        <v>26300</v>
      </c>
      <c r="M1918" s="4" t="s">
        <v>119</v>
      </c>
      <c r="N1918" s="21"/>
      <c r="O1918" s="1" t="s">
        <v>209</v>
      </c>
      <c r="R1918" s="10" t="s">
        <v>3714</v>
      </c>
      <c r="S1918" s="4">
        <v>193</v>
      </c>
    </row>
    <row r="1919" spans="1:22" s="10" customFormat="1" ht="51" customHeight="1">
      <c r="A1919" s="4">
        <v>1706</v>
      </c>
      <c r="B1919" s="5" t="s">
        <v>3657</v>
      </c>
      <c r="C1919" s="4" t="s">
        <v>3658</v>
      </c>
      <c r="D1919" s="29" t="s">
        <v>3657</v>
      </c>
      <c r="E1919" s="18" t="s">
        <v>15</v>
      </c>
      <c r="F1919" s="3">
        <f t="shared" si="148"/>
        <v>0.05</v>
      </c>
      <c r="G1919" s="1" t="s">
        <v>16</v>
      </c>
      <c r="H1919" s="3" t="s">
        <v>34</v>
      </c>
      <c r="I1919" s="3"/>
      <c r="J1919" s="5">
        <v>0.05</v>
      </c>
      <c r="K1919" s="6">
        <v>8089999.9999999991</v>
      </c>
      <c r="L1919" s="6">
        <f t="shared" si="149"/>
        <v>404500</v>
      </c>
      <c r="M1919" s="4" t="s">
        <v>119</v>
      </c>
      <c r="N1919" s="21"/>
      <c r="O1919" s="1" t="s">
        <v>209</v>
      </c>
      <c r="R1919" s="10" t="s">
        <v>3714</v>
      </c>
      <c r="S1919" s="4">
        <v>194</v>
      </c>
    </row>
    <row r="1920" spans="1:22" s="10" customFormat="1" ht="51" customHeight="1">
      <c r="A1920" s="4">
        <v>1707</v>
      </c>
      <c r="B1920" s="43" t="s">
        <v>31</v>
      </c>
      <c r="C1920" s="18" t="s">
        <v>30</v>
      </c>
      <c r="D1920" s="42" t="s">
        <v>31</v>
      </c>
      <c r="E1920" s="18" t="s">
        <v>28</v>
      </c>
      <c r="F1920" s="3">
        <f t="shared" si="148"/>
        <v>7</v>
      </c>
      <c r="G1920" s="1" t="s">
        <v>16</v>
      </c>
      <c r="H1920" s="3" t="s">
        <v>34</v>
      </c>
      <c r="I1920" s="18"/>
      <c r="J1920" s="5">
        <f>3+4</f>
        <v>7</v>
      </c>
      <c r="K1920" s="5">
        <v>91964</v>
      </c>
      <c r="L1920" s="6">
        <f t="shared" si="149"/>
        <v>643748</v>
      </c>
      <c r="M1920" s="18" t="s">
        <v>22</v>
      </c>
      <c r="N1920" s="14"/>
      <c r="O1920" s="1" t="s">
        <v>35</v>
      </c>
      <c r="P1920" s="32">
        <v>6</v>
      </c>
      <c r="Q1920" s="32">
        <v>2</v>
      </c>
      <c r="R1920" s="32" t="s">
        <v>3705</v>
      </c>
      <c r="S1920" s="4">
        <v>3</v>
      </c>
      <c r="T1920" s="32"/>
      <c r="U1920" s="32"/>
      <c r="V1920" s="32"/>
    </row>
    <row r="1921" spans="1:22" s="10" customFormat="1" ht="51" customHeight="1">
      <c r="A1921" s="4">
        <v>1708</v>
      </c>
      <c r="B1921" s="14"/>
      <c r="C1921" s="18" t="s">
        <v>32</v>
      </c>
      <c r="D1921" s="42" t="s">
        <v>33</v>
      </c>
      <c r="E1921" s="4" t="s">
        <v>28</v>
      </c>
      <c r="F1921" s="3">
        <f t="shared" si="148"/>
        <v>2</v>
      </c>
      <c r="G1921" s="1" t="s">
        <v>16</v>
      </c>
      <c r="H1921" s="3" t="s">
        <v>34</v>
      </c>
      <c r="I1921" s="5">
        <v>2</v>
      </c>
      <c r="J1921" s="5"/>
      <c r="K1921" s="5">
        <v>140000</v>
      </c>
      <c r="L1921" s="6">
        <f t="shared" si="149"/>
        <v>280000</v>
      </c>
      <c r="M1921" s="18" t="s">
        <v>29</v>
      </c>
      <c r="N1921" s="14"/>
      <c r="O1921" s="1" t="s">
        <v>35</v>
      </c>
      <c r="P1921" s="32"/>
      <c r="Q1921" s="32"/>
      <c r="R1921" s="32" t="s">
        <v>3697</v>
      </c>
      <c r="S1921" s="4">
        <v>7</v>
      </c>
      <c r="T1921" s="32"/>
      <c r="U1921" s="32"/>
      <c r="V1921" s="32"/>
    </row>
    <row r="1922" spans="1:22" s="10" customFormat="1" ht="51" customHeight="1">
      <c r="A1922" s="4">
        <v>1709</v>
      </c>
      <c r="B1922" s="5" t="s">
        <v>1981</v>
      </c>
      <c r="C1922" s="4" t="s">
        <v>1982</v>
      </c>
      <c r="D1922" s="2" t="s">
        <v>1981</v>
      </c>
      <c r="E1922" s="18" t="s">
        <v>28</v>
      </c>
      <c r="F1922" s="3">
        <f t="shared" si="148"/>
        <v>1</v>
      </c>
      <c r="G1922" s="1" t="s">
        <v>16</v>
      </c>
      <c r="H1922" s="3" t="s">
        <v>34</v>
      </c>
      <c r="I1922" s="13"/>
      <c r="J1922" s="5">
        <v>1</v>
      </c>
      <c r="K1922" s="13">
        <v>11160.714285714284</v>
      </c>
      <c r="L1922" s="6">
        <f t="shared" si="149"/>
        <v>11160.714285714284</v>
      </c>
      <c r="M1922" s="4" t="s">
        <v>22</v>
      </c>
      <c r="N1922" s="1" t="s">
        <v>1429</v>
      </c>
      <c r="O1922" s="1"/>
      <c r="R1922" s="10" t="s">
        <v>2118</v>
      </c>
      <c r="S1922" s="4">
        <v>279</v>
      </c>
    </row>
    <row r="1923" spans="1:22" s="10" customFormat="1" ht="51" customHeight="1">
      <c r="A1923" s="4">
        <v>1710</v>
      </c>
      <c r="B1923" s="5" t="s">
        <v>1941</v>
      </c>
      <c r="C1923" s="4" t="s">
        <v>1942</v>
      </c>
      <c r="D1923" s="2" t="s">
        <v>1941</v>
      </c>
      <c r="E1923" s="18" t="s">
        <v>28</v>
      </c>
      <c r="F1923" s="3">
        <f t="shared" si="148"/>
        <v>1</v>
      </c>
      <c r="G1923" s="1" t="s">
        <v>16</v>
      </c>
      <c r="H1923" s="3" t="s">
        <v>34</v>
      </c>
      <c r="I1923" s="13"/>
      <c r="J1923" s="5">
        <v>1</v>
      </c>
      <c r="K1923" s="13">
        <v>5714.2857142857138</v>
      </c>
      <c r="L1923" s="6">
        <f t="shared" si="149"/>
        <v>5714.2857142857138</v>
      </c>
      <c r="M1923" s="4" t="s">
        <v>22</v>
      </c>
      <c r="N1923" s="1" t="s">
        <v>1429</v>
      </c>
      <c r="O1923" s="1"/>
      <c r="R1923" s="10" t="s">
        <v>2118</v>
      </c>
      <c r="S1923" s="4">
        <v>280</v>
      </c>
    </row>
    <row r="1924" spans="1:22" s="10" customFormat="1" ht="51" customHeight="1">
      <c r="A1924" s="4">
        <v>1711</v>
      </c>
      <c r="B1924" s="5" t="s">
        <v>1883</v>
      </c>
      <c r="C1924" s="4" t="s">
        <v>1884</v>
      </c>
      <c r="D1924" s="2" t="s">
        <v>1883</v>
      </c>
      <c r="E1924" s="18" t="s">
        <v>28</v>
      </c>
      <c r="F1924" s="3">
        <f t="shared" si="148"/>
        <v>6</v>
      </c>
      <c r="G1924" s="1" t="s">
        <v>16</v>
      </c>
      <c r="H1924" s="3" t="s">
        <v>34</v>
      </c>
      <c r="I1924" s="13">
        <v>4</v>
      </c>
      <c r="J1924" s="5">
        <v>2</v>
      </c>
      <c r="K1924" s="13">
        <v>22321.428571428569</v>
      </c>
      <c r="L1924" s="6">
        <f t="shared" si="149"/>
        <v>133928.57142857142</v>
      </c>
      <c r="M1924" s="4" t="s">
        <v>22</v>
      </c>
      <c r="N1924" s="1" t="s">
        <v>1429</v>
      </c>
      <c r="O1924" s="1"/>
      <c r="R1924" s="10" t="s">
        <v>2118</v>
      </c>
      <c r="S1924" s="4">
        <v>281</v>
      </c>
    </row>
    <row r="1925" spans="1:22" s="10" customFormat="1" ht="51" customHeight="1">
      <c r="A1925" s="4">
        <v>1712</v>
      </c>
      <c r="B1925" s="5" t="s">
        <v>1943</v>
      </c>
      <c r="C1925" s="4" t="s">
        <v>1944</v>
      </c>
      <c r="D1925" s="2" t="s">
        <v>1943</v>
      </c>
      <c r="E1925" s="18" t="s">
        <v>28</v>
      </c>
      <c r="F1925" s="3">
        <f t="shared" si="148"/>
        <v>3</v>
      </c>
      <c r="G1925" s="1" t="s">
        <v>16</v>
      </c>
      <c r="H1925" s="3" t="s">
        <v>34</v>
      </c>
      <c r="I1925" s="13"/>
      <c r="J1925" s="5">
        <v>3</v>
      </c>
      <c r="K1925" s="13">
        <v>7678.5714285714275</v>
      </c>
      <c r="L1925" s="6">
        <f t="shared" si="149"/>
        <v>23035.714285714283</v>
      </c>
      <c r="M1925" s="4" t="s">
        <v>22</v>
      </c>
      <c r="N1925" s="1" t="s">
        <v>1429</v>
      </c>
      <c r="O1925" s="1"/>
      <c r="Q1925" s="32"/>
      <c r="R1925" s="10" t="s">
        <v>2118</v>
      </c>
      <c r="S1925" s="4">
        <v>282</v>
      </c>
      <c r="T1925" s="32"/>
      <c r="U1925" s="32"/>
      <c r="V1925" s="32"/>
    </row>
    <row r="1926" spans="1:22" s="10" customFormat="1" ht="51" customHeight="1">
      <c r="A1926" s="4">
        <v>1713</v>
      </c>
      <c r="B1926" s="5" t="s">
        <v>3373</v>
      </c>
      <c r="C1926" s="4" t="s">
        <v>3374</v>
      </c>
      <c r="D1926" s="29" t="s">
        <v>3373</v>
      </c>
      <c r="E1926" s="18" t="s">
        <v>28</v>
      </c>
      <c r="F1926" s="3">
        <f t="shared" si="148"/>
        <v>20</v>
      </c>
      <c r="G1926" s="1" t="s">
        <v>16</v>
      </c>
      <c r="H1926" s="3" t="s">
        <v>34</v>
      </c>
      <c r="I1926" s="3">
        <v>10</v>
      </c>
      <c r="J1926" s="5">
        <v>10</v>
      </c>
      <c r="K1926" s="6">
        <v>1071.4285714285713</v>
      </c>
      <c r="L1926" s="6">
        <f t="shared" si="149"/>
        <v>21428.571428571428</v>
      </c>
      <c r="M1926" s="4" t="s">
        <v>22</v>
      </c>
      <c r="N1926" s="21"/>
      <c r="O1926" s="1" t="s">
        <v>23</v>
      </c>
      <c r="R1926" s="10" t="s">
        <v>3714</v>
      </c>
      <c r="S1926" s="4">
        <v>195</v>
      </c>
    </row>
    <row r="1927" spans="1:22" s="10" customFormat="1" ht="51" customHeight="1">
      <c r="A1927" s="4">
        <v>1714</v>
      </c>
      <c r="B1927" s="5" t="s">
        <v>3473</v>
      </c>
      <c r="C1927" s="4" t="s">
        <v>3474</v>
      </c>
      <c r="D1927" s="29" t="s">
        <v>3473</v>
      </c>
      <c r="E1927" s="18" t="s">
        <v>28</v>
      </c>
      <c r="F1927" s="3">
        <f t="shared" si="148"/>
        <v>230</v>
      </c>
      <c r="G1927" s="1" t="s">
        <v>16</v>
      </c>
      <c r="H1927" s="3" t="s">
        <v>34</v>
      </c>
      <c r="I1927" s="3">
        <v>230</v>
      </c>
      <c r="J1927" s="5"/>
      <c r="K1927" s="6">
        <v>785.71428571428567</v>
      </c>
      <c r="L1927" s="6">
        <f t="shared" si="149"/>
        <v>180714.28571428571</v>
      </c>
      <c r="M1927" s="4" t="s">
        <v>22</v>
      </c>
      <c r="N1927" s="21"/>
      <c r="O1927" s="1" t="s">
        <v>23</v>
      </c>
      <c r="R1927" s="10" t="s">
        <v>3714</v>
      </c>
      <c r="S1927" s="4">
        <v>196</v>
      </c>
    </row>
    <row r="1928" spans="1:22" s="10" customFormat="1" ht="51" customHeight="1">
      <c r="A1928" s="4">
        <v>1715</v>
      </c>
      <c r="B1928" s="5" t="s">
        <v>3379</v>
      </c>
      <c r="C1928" s="4" t="s">
        <v>3380</v>
      </c>
      <c r="D1928" s="29" t="s">
        <v>3379</v>
      </c>
      <c r="E1928" s="18" t="s">
        <v>28</v>
      </c>
      <c r="F1928" s="3">
        <f t="shared" si="148"/>
        <v>70</v>
      </c>
      <c r="G1928" s="1" t="s">
        <v>16</v>
      </c>
      <c r="H1928" s="3" t="s">
        <v>34</v>
      </c>
      <c r="I1928" s="3">
        <v>30</v>
      </c>
      <c r="J1928" s="5">
        <v>40</v>
      </c>
      <c r="K1928" s="6">
        <v>1741.0714285714284</v>
      </c>
      <c r="L1928" s="6">
        <f t="shared" si="149"/>
        <v>121874.99999999999</v>
      </c>
      <c r="M1928" s="4" t="s">
        <v>22</v>
      </c>
      <c r="N1928" s="21"/>
      <c r="O1928" s="1" t="s">
        <v>23</v>
      </c>
      <c r="R1928" s="10" t="s">
        <v>3714</v>
      </c>
      <c r="S1928" s="4">
        <v>197</v>
      </c>
    </row>
    <row r="1929" spans="1:22" s="10" customFormat="1" ht="51" customHeight="1">
      <c r="A1929" s="4">
        <v>1716</v>
      </c>
      <c r="B1929" s="5" t="s">
        <v>3463</v>
      </c>
      <c r="C1929" s="4" t="s">
        <v>3464</v>
      </c>
      <c r="D1929" s="29" t="s">
        <v>3463</v>
      </c>
      <c r="E1929" s="18" t="s">
        <v>28</v>
      </c>
      <c r="F1929" s="3">
        <f t="shared" si="148"/>
        <v>10</v>
      </c>
      <c r="G1929" s="1" t="s">
        <v>16</v>
      </c>
      <c r="H1929" s="3" t="s">
        <v>34</v>
      </c>
      <c r="I1929" s="3">
        <v>10</v>
      </c>
      <c r="J1929" s="5"/>
      <c r="K1929" s="6">
        <v>1053.5714285714284</v>
      </c>
      <c r="L1929" s="6">
        <f t="shared" si="149"/>
        <v>10535.714285714284</v>
      </c>
      <c r="M1929" s="4" t="s">
        <v>22</v>
      </c>
      <c r="N1929" s="21"/>
      <c r="O1929" s="1" t="s">
        <v>23</v>
      </c>
      <c r="R1929" s="10" t="s">
        <v>3714</v>
      </c>
      <c r="S1929" s="4">
        <v>198</v>
      </c>
    </row>
    <row r="1930" spans="1:22" s="10" customFormat="1" ht="51" customHeight="1">
      <c r="A1930" s="4">
        <v>1717</v>
      </c>
      <c r="B1930" s="5" t="s">
        <v>3445</v>
      </c>
      <c r="C1930" s="4">
        <v>910080073</v>
      </c>
      <c r="D1930" s="29" t="s">
        <v>3445</v>
      </c>
      <c r="E1930" s="18" t="s">
        <v>28</v>
      </c>
      <c r="F1930" s="3">
        <f t="shared" si="148"/>
        <v>20</v>
      </c>
      <c r="G1930" s="1" t="s">
        <v>16</v>
      </c>
      <c r="H1930" s="3" t="s">
        <v>34</v>
      </c>
      <c r="I1930" s="3"/>
      <c r="J1930" s="5">
        <v>20</v>
      </c>
      <c r="K1930" s="6">
        <v>89.285714285714278</v>
      </c>
      <c r="L1930" s="6">
        <f t="shared" si="149"/>
        <v>1785.7142857142856</v>
      </c>
      <c r="M1930" s="4" t="s">
        <v>22</v>
      </c>
      <c r="N1930" s="21"/>
      <c r="O1930" s="1" t="s">
        <v>23</v>
      </c>
      <c r="R1930" s="10" t="s">
        <v>3714</v>
      </c>
      <c r="S1930" s="4">
        <v>199</v>
      </c>
    </row>
    <row r="1931" spans="1:22" s="10" customFormat="1" ht="51" customHeight="1">
      <c r="A1931" s="4">
        <v>1718</v>
      </c>
      <c r="B1931" s="19" t="s">
        <v>160</v>
      </c>
      <c r="C1931" s="18" t="s">
        <v>161</v>
      </c>
      <c r="D1931" s="29" t="s">
        <v>160</v>
      </c>
      <c r="E1931" s="4" t="s">
        <v>28</v>
      </c>
      <c r="F1931" s="3">
        <f t="shared" si="148"/>
        <v>4</v>
      </c>
      <c r="G1931" s="1" t="s">
        <v>16</v>
      </c>
      <c r="H1931" s="3" t="s">
        <v>34</v>
      </c>
      <c r="I1931" s="5">
        <v>2</v>
      </c>
      <c r="J1931" s="5">
        <v>2</v>
      </c>
      <c r="K1931" s="5">
        <v>2817.86</v>
      </c>
      <c r="L1931" s="6">
        <f t="shared" si="149"/>
        <v>11271.44</v>
      </c>
      <c r="M1931" s="4" t="s">
        <v>119</v>
      </c>
      <c r="N1931" s="4"/>
      <c r="O1931" s="1" t="s">
        <v>141</v>
      </c>
      <c r="P1931" s="32"/>
      <c r="Q1931" s="32"/>
      <c r="R1931" s="32" t="s">
        <v>1432</v>
      </c>
      <c r="S1931" s="4">
        <v>32</v>
      </c>
      <c r="T1931" s="32"/>
      <c r="U1931" s="32"/>
      <c r="V1931" s="32"/>
    </row>
    <row r="1932" spans="1:22" s="10" customFormat="1" ht="51" customHeight="1">
      <c r="A1932" s="4">
        <v>1719</v>
      </c>
      <c r="B1932" s="43" t="s">
        <v>1392</v>
      </c>
      <c r="C1932" s="1" t="s">
        <v>1393</v>
      </c>
      <c r="D1932" s="2" t="s">
        <v>1392</v>
      </c>
      <c r="E1932" s="18" t="s">
        <v>838</v>
      </c>
      <c r="F1932" s="3">
        <f t="shared" si="148"/>
        <v>70</v>
      </c>
      <c r="G1932" s="1" t="s">
        <v>16</v>
      </c>
      <c r="H1932" s="3" t="s">
        <v>34</v>
      </c>
      <c r="I1932" s="13">
        <v>70</v>
      </c>
      <c r="J1932" s="13"/>
      <c r="K1932" s="13">
        <v>1116.0714285714284</v>
      </c>
      <c r="L1932" s="6">
        <f t="shared" si="149"/>
        <v>78124.999999999985</v>
      </c>
      <c r="M1932" s="18" t="s">
        <v>22</v>
      </c>
      <c r="N1932" s="1" t="s">
        <v>1429</v>
      </c>
      <c r="O1932" s="1"/>
      <c r="Q1932" s="32"/>
      <c r="R1932" s="32" t="s">
        <v>3706</v>
      </c>
      <c r="S1932" s="4">
        <v>44</v>
      </c>
      <c r="T1932" s="32"/>
      <c r="U1932" s="32"/>
      <c r="V1932" s="32"/>
    </row>
    <row r="1933" spans="1:22" s="10" customFormat="1" ht="51" customHeight="1">
      <c r="A1933" s="4">
        <v>1720</v>
      </c>
      <c r="B1933" s="43" t="s">
        <v>1390</v>
      </c>
      <c r="C1933" s="1" t="s">
        <v>1391</v>
      </c>
      <c r="D1933" s="2" t="s">
        <v>1390</v>
      </c>
      <c r="E1933" s="18" t="s">
        <v>838</v>
      </c>
      <c r="F1933" s="3">
        <f t="shared" si="148"/>
        <v>180.4</v>
      </c>
      <c r="G1933" s="1" t="s">
        <v>16</v>
      </c>
      <c r="H1933" s="3" t="s">
        <v>34</v>
      </c>
      <c r="I1933" s="13">
        <v>170</v>
      </c>
      <c r="J1933" s="13">
        <v>10.4</v>
      </c>
      <c r="K1933" s="13">
        <v>464.28571428571422</v>
      </c>
      <c r="L1933" s="6">
        <f t="shared" si="149"/>
        <v>83757.142857142855</v>
      </c>
      <c r="M1933" s="18" t="s">
        <v>22</v>
      </c>
      <c r="N1933" s="1" t="s">
        <v>1429</v>
      </c>
      <c r="O1933" s="1"/>
      <c r="Q1933" s="32"/>
      <c r="R1933" s="32" t="s">
        <v>3706</v>
      </c>
      <c r="S1933" s="4">
        <v>43</v>
      </c>
      <c r="T1933" s="32"/>
      <c r="U1933" s="32"/>
      <c r="V1933" s="32"/>
    </row>
    <row r="1934" spans="1:22" s="10" customFormat="1" ht="51" customHeight="1">
      <c r="A1934" s="4">
        <v>1721</v>
      </c>
      <c r="B1934" s="43" t="s">
        <v>1388</v>
      </c>
      <c r="C1934" s="1" t="s">
        <v>1389</v>
      </c>
      <c r="D1934" s="2" t="s">
        <v>1388</v>
      </c>
      <c r="E1934" s="4" t="s">
        <v>838</v>
      </c>
      <c r="F1934" s="3">
        <f t="shared" si="148"/>
        <v>409.8</v>
      </c>
      <c r="G1934" s="1" t="s">
        <v>16</v>
      </c>
      <c r="H1934" s="3" t="s">
        <v>34</v>
      </c>
      <c r="I1934" s="13">
        <v>220</v>
      </c>
      <c r="J1934" s="13">
        <v>189.8</v>
      </c>
      <c r="K1934" s="13">
        <v>464.28571428571422</v>
      </c>
      <c r="L1934" s="6">
        <f t="shared" si="149"/>
        <v>190264.28571428568</v>
      </c>
      <c r="M1934" s="4" t="s">
        <v>22</v>
      </c>
      <c r="N1934" s="1" t="s">
        <v>1429</v>
      </c>
      <c r="O1934" s="1"/>
      <c r="Q1934" s="32"/>
      <c r="R1934" s="32" t="s">
        <v>3706</v>
      </c>
      <c r="S1934" s="4">
        <v>42</v>
      </c>
      <c r="T1934" s="32"/>
      <c r="U1934" s="32"/>
      <c r="V1934" s="32"/>
    </row>
    <row r="1935" spans="1:22" s="10" customFormat="1" ht="51" customHeight="1">
      <c r="A1935" s="4">
        <v>1722</v>
      </c>
      <c r="B1935" s="43" t="s">
        <v>1357</v>
      </c>
      <c r="C1935" s="1" t="s">
        <v>1358</v>
      </c>
      <c r="D1935" s="2" t="s">
        <v>1357</v>
      </c>
      <c r="E1935" s="18" t="s">
        <v>838</v>
      </c>
      <c r="F1935" s="3">
        <f t="shared" si="148"/>
        <v>355</v>
      </c>
      <c r="G1935" s="1" t="s">
        <v>16</v>
      </c>
      <c r="H1935" s="3" t="s">
        <v>34</v>
      </c>
      <c r="I1935" s="13">
        <v>355</v>
      </c>
      <c r="J1935" s="13"/>
      <c r="K1935" s="13">
        <v>464.28571428571422</v>
      </c>
      <c r="L1935" s="6">
        <f t="shared" si="149"/>
        <v>164821.42857142855</v>
      </c>
      <c r="M1935" s="18" t="s">
        <v>22</v>
      </c>
      <c r="N1935" s="1" t="s">
        <v>1429</v>
      </c>
      <c r="O1935" s="1"/>
      <c r="Q1935" s="32"/>
      <c r="R1935" s="32" t="s">
        <v>3706</v>
      </c>
      <c r="S1935" s="4">
        <v>27</v>
      </c>
      <c r="T1935" s="32"/>
      <c r="U1935" s="32"/>
      <c r="V1935" s="32"/>
    </row>
    <row r="1936" spans="1:22" s="10" customFormat="1" ht="51" customHeight="1">
      <c r="A1936" s="4">
        <v>1723</v>
      </c>
      <c r="B1936" s="43" t="s">
        <v>1377</v>
      </c>
      <c r="C1936" s="1" t="s">
        <v>1378</v>
      </c>
      <c r="D1936" s="2" t="s">
        <v>1377</v>
      </c>
      <c r="E1936" s="4" t="s">
        <v>838</v>
      </c>
      <c r="F1936" s="3">
        <f t="shared" si="148"/>
        <v>379.4</v>
      </c>
      <c r="G1936" s="1" t="s">
        <v>16</v>
      </c>
      <c r="H1936" s="3" t="s">
        <v>34</v>
      </c>
      <c r="I1936" s="13">
        <v>225</v>
      </c>
      <c r="J1936" s="13">
        <v>154.4</v>
      </c>
      <c r="K1936" s="13">
        <v>464.28571428571422</v>
      </c>
      <c r="L1936" s="6">
        <f t="shared" si="149"/>
        <v>176149.99999999997</v>
      </c>
      <c r="M1936" s="4" t="s">
        <v>22</v>
      </c>
      <c r="N1936" s="1" t="s">
        <v>1429</v>
      </c>
      <c r="O1936" s="1"/>
      <c r="Q1936" s="32"/>
      <c r="R1936" s="32" t="s">
        <v>3706</v>
      </c>
      <c r="S1936" s="4">
        <v>37</v>
      </c>
      <c r="T1936" s="32"/>
      <c r="U1936" s="32"/>
      <c r="V1936" s="32"/>
    </row>
    <row r="1937" spans="1:22" s="10" customFormat="1" ht="51" customHeight="1">
      <c r="A1937" s="4">
        <v>1724</v>
      </c>
      <c r="B1937" s="43" t="s">
        <v>1363</v>
      </c>
      <c r="C1937" s="1" t="s">
        <v>1364</v>
      </c>
      <c r="D1937" s="2" t="s">
        <v>1363</v>
      </c>
      <c r="E1937" s="18" t="s">
        <v>838</v>
      </c>
      <c r="F1937" s="3">
        <f t="shared" si="148"/>
        <v>235</v>
      </c>
      <c r="G1937" s="1" t="s">
        <v>16</v>
      </c>
      <c r="H1937" s="3" t="s">
        <v>34</v>
      </c>
      <c r="I1937" s="13">
        <v>235</v>
      </c>
      <c r="J1937" s="13"/>
      <c r="K1937" s="13">
        <v>580.35714285714278</v>
      </c>
      <c r="L1937" s="6">
        <f t="shared" si="149"/>
        <v>136383.92857142855</v>
      </c>
      <c r="M1937" s="18" t="s">
        <v>22</v>
      </c>
      <c r="N1937" s="1" t="s">
        <v>1429</v>
      </c>
      <c r="O1937" s="1"/>
      <c r="Q1937" s="32"/>
      <c r="R1937" s="32" t="s">
        <v>3706</v>
      </c>
      <c r="S1937" s="4">
        <v>30</v>
      </c>
      <c r="T1937" s="32"/>
      <c r="U1937" s="32"/>
      <c r="V1937" s="32"/>
    </row>
    <row r="1938" spans="1:22" s="10" customFormat="1" ht="51" customHeight="1">
      <c r="A1938" s="4">
        <v>1725</v>
      </c>
      <c r="B1938" s="43" t="s">
        <v>1371</v>
      </c>
      <c r="C1938" s="1" t="s">
        <v>1372</v>
      </c>
      <c r="D1938" s="2" t="s">
        <v>1371</v>
      </c>
      <c r="E1938" s="4" t="s">
        <v>838</v>
      </c>
      <c r="F1938" s="3">
        <f t="shared" si="148"/>
        <v>705</v>
      </c>
      <c r="G1938" s="1" t="s">
        <v>16</v>
      </c>
      <c r="H1938" s="3" t="s">
        <v>34</v>
      </c>
      <c r="I1938" s="13">
        <v>705</v>
      </c>
      <c r="J1938" s="13"/>
      <c r="K1938" s="13">
        <v>758.92857142857133</v>
      </c>
      <c r="L1938" s="6">
        <f t="shared" si="149"/>
        <v>535044.64285714284</v>
      </c>
      <c r="M1938" s="4" t="s">
        <v>22</v>
      </c>
      <c r="N1938" s="1" t="s">
        <v>1429</v>
      </c>
      <c r="O1938" s="1"/>
      <c r="Q1938" s="32"/>
      <c r="R1938" s="32" t="s">
        <v>3706</v>
      </c>
      <c r="S1938" s="4">
        <v>34</v>
      </c>
      <c r="T1938" s="32"/>
      <c r="U1938" s="32"/>
      <c r="V1938" s="32"/>
    </row>
    <row r="1939" spans="1:22" s="10" customFormat="1" ht="51" customHeight="1">
      <c r="A1939" s="4">
        <v>1726</v>
      </c>
      <c r="B1939" s="43" t="s">
        <v>1359</v>
      </c>
      <c r="C1939" s="1" t="s">
        <v>1360</v>
      </c>
      <c r="D1939" s="2" t="s">
        <v>1359</v>
      </c>
      <c r="E1939" s="4" t="s">
        <v>838</v>
      </c>
      <c r="F1939" s="3">
        <f t="shared" ref="F1939:F1951" si="150">I1939+J1939</f>
        <v>224.2</v>
      </c>
      <c r="G1939" s="1" t="s">
        <v>16</v>
      </c>
      <c r="H1939" s="3" t="s">
        <v>34</v>
      </c>
      <c r="I1939" s="13">
        <v>206</v>
      </c>
      <c r="J1939" s="13">
        <v>18.2</v>
      </c>
      <c r="K1939" s="13">
        <v>758.92857142857133</v>
      </c>
      <c r="L1939" s="6">
        <f t="shared" ref="L1939:L1970" si="151">F1939*K1939</f>
        <v>170151.78571428568</v>
      </c>
      <c r="M1939" s="4" t="s">
        <v>22</v>
      </c>
      <c r="N1939" s="1" t="s">
        <v>1429</v>
      </c>
      <c r="O1939" s="1"/>
      <c r="Q1939" s="32"/>
      <c r="R1939" s="32" t="s">
        <v>3706</v>
      </c>
      <c r="S1939" s="4">
        <v>28</v>
      </c>
      <c r="T1939" s="32"/>
      <c r="U1939" s="32"/>
      <c r="V1939" s="32"/>
    </row>
    <row r="1940" spans="1:22" s="10" customFormat="1" ht="51" customHeight="1">
      <c r="A1940" s="4">
        <v>1727</v>
      </c>
      <c r="B1940" s="43" t="s">
        <v>1365</v>
      </c>
      <c r="C1940" s="1" t="s">
        <v>1366</v>
      </c>
      <c r="D1940" s="2" t="s">
        <v>1365</v>
      </c>
      <c r="E1940" s="18" t="s">
        <v>838</v>
      </c>
      <c r="F1940" s="3">
        <f t="shared" si="150"/>
        <v>213</v>
      </c>
      <c r="G1940" s="1" t="s">
        <v>16</v>
      </c>
      <c r="H1940" s="3" t="s">
        <v>34</v>
      </c>
      <c r="I1940" s="13">
        <v>200</v>
      </c>
      <c r="J1940" s="13">
        <v>13</v>
      </c>
      <c r="K1940" s="13">
        <v>758.92857142857133</v>
      </c>
      <c r="L1940" s="6">
        <f t="shared" si="151"/>
        <v>161651.78571428568</v>
      </c>
      <c r="M1940" s="18" t="s">
        <v>22</v>
      </c>
      <c r="N1940" s="1" t="s">
        <v>1429</v>
      </c>
      <c r="O1940" s="1"/>
      <c r="Q1940" s="32"/>
      <c r="R1940" s="32" t="s">
        <v>3706</v>
      </c>
      <c r="S1940" s="4">
        <v>31</v>
      </c>
      <c r="T1940" s="32"/>
      <c r="U1940" s="32"/>
      <c r="V1940" s="32"/>
    </row>
    <row r="1941" spans="1:22" s="10" customFormat="1" ht="51" customHeight="1">
      <c r="A1941" s="4">
        <v>1728</v>
      </c>
      <c r="B1941" s="43" t="s">
        <v>1361</v>
      </c>
      <c r="C1941" s="1" t="s">
        <v>1362</v>
      </c>
      <c r="D1941" s="2" t="s">
        <v>1361</v>
      </c>
      <c r="E1941" s="18" t="s">
        <v>838</v>
      </c>
      <c r="F1941" s="3">
        <f t="shared" si="150"/>
        <v>193</v>
      </c>
      <c r="G1941" s="1" t="s">
        <v>16</v>
      </c>
      <c r="H1941" s="3" t="s">
        <v>34</v>
      </c>
      <c r="I1941" s="13">
        <v>185</v>
      </c>
      <c r="J1941" s="13">
        <v>8</v>
      </c>
      <c r="K1941" s="13">
        <v>758.92857142857133</v>
      </c>
      <c r="L1941" s="6">
        <f t="shared" si="151"/>
        <v>146473.21428571426</v>
      </c>
      <c r="M1941" s="18" t="s">
        <v>22</v>
      </c>
      <c r="N1941" s="1" t="s">
        <v>1429</v>
      </c>
      <c r="O1941" s="1"/>
      <c r="Q1941" s="32"/>
      <c r="R1941" s="32" t="s">
        <v>3706</v>
      </c>
      <c r="S1941" s="4">
        <v>29</v>
      </c>
      <c r="T1941" s="32"/>
      <c r="U1941" s="32"/>
      <c r="V1941" s="32"/>
    </row>
    <row r="1942" spans="1:22" s="10" customFormat="1" ht="51" customHeight="1">
      <c r="A1942" s="4">
        <v>1729</v>
      </c>
      <c r="B1942" s="43" t="s">
        <v>1367</v>
      </c>
      <c r="C1942" s="1" t="s">
        <v>1368</v>
      </c>
      <c r="D1942" s="2" t="s">
        <v>1367</v>
      </c>
      <c r="E1942" s="18" t="s">
        <v>838</v>
      </c>
      <c r="F1942" s="3">
        <f t="shared" si="150"/>
        <v>205.4</v>
      </c>
      <c r="G1942" s="1" t="s">
        <v>16</v>
      </c>
      <c r="H1942" s="3" t="s">
        <v>34</v>
      </c>
      <c r="I1942" s="13">
        <v>195</v>
      </c>
      <c r="J1942" s="13">
        <v>10.4</v>
      </c>
      <c r="K1942" s="13">
        <v>758.92857142857133</v>
      </c>
      <c r="L1942" s="6">
        <f t="shared" si="151"/>
        <v>155883.92857142855</v>
      </c>
      <c r="M1942" s="18" t="s">
        <v>22</v>
      </c>
      <c r="N1942" s="1" t="s">
        <v>1429</v>
      </c>
      <c r="O1942" s="1"/>
      <c r="Q1942" s="32"/>
      <c r="R1942" s="32" t="s">
        <v>3706</v>
      </c>
      <c r="S1942" s="4">
        <v>32</v>
      </c>
      <c r="T1942" s="32"/>
      <c r="U1942" s="32"/>
      <c r="V1942" s="32"/>
    </row>
    <row r="1943" spans="1:22" s="10" customFormat="1" ht="51" customHeight="1">
      <c r="A1943" s="4">
        <v>1730</v>
      </c>
      <c r="B1943" s="43" t="s">
        <v>1369</v>
      </c>
      <c r="C1943" s="1" t="s">
        <v>1370</v>
      </c>
      <c r="D1943" s="2" t="s">
        <v>1369</v>
      </c>
      <c r="E1943" s="4" t="s">
        <v>838</v>
      </c>
      <c r="F1943" s="3">
        <f t="shared" si="150"/>
        <v>245</v>
      </c>
      <c r="G1943" s="1" t="s">
        <v>16</v>
      </c>
      <c r="H1943" s="3" t="s">
        <v>34</v>
      </c>
      <c r="I1943" s="13">
        <v>245</v>
      </c>
      <c r="J1943" s="13"/>
      <c r="K1943" s="13">
        <v>758.92857142857133</v>
      </c>
      <c r="L1943" s="6">
        <f t="shared" si="151"/>
        <v>185937.49999999997</v>
      </c>
      <c r="M1943" s="4" t="s">
        <v>22</v>
      </c>
      <c r="N1943" s="1" t="s">
        <v>1429</v>
      </c>
      <c r="O1943" s="1"/>
      <c r="Q1943" s="32"/>
      <c r="R1943" s="32" t="s">
        <v>3706</v>
      </c>
      <c r="S1943" s="4">
        <v>33</v>
      </c>
      <c r="T1943" s="32"/>
      <c r="U1943" s="32"/>
      <c r="V1943" s="32"/>
    </row>
    <row r="1944" spans="1:22" s="10" customFormat="1" ht="51" customHeight="1">
      <c r="A1944" s="4">
        <v>1731</v>
      </c>
      <c r="B1944" s="43" t="s">
        <v>1403</v>
      </c>
      <c r="C1944" s="1" t="s">
        <v>1404</v>
      </c>
      <c r="D1944" s="2" t="s">
        <v>1403</v>
      </c>
      <c r="E1944" s="4" t="s">
        <v>838</v>
      </c>
      <c r="F1944" s="3">
        <f t="shared" si="150"/>
        <v>25</v>
      </c>
      <c r="G1944" s="1" t="s">
        <v>16</v>
      </c>
      <c r="H1944" s="3" t="s">
        <v>34</v>
      </c>
      <c r="I1944" s="13">
        <v>25</v>
      </c>
      <c r="J1944" s="13"/>
      <c r="K1944" s="13">
        <v>982.142857142857</v>
      </c>
      <c r="L1944" s="6">
        <f t="shared" si="151"/>
        <v>24553.571428571424</v>
      </c>
      <c r="M1944" s="4" t="s">
        <v>22</v>
      </c>
      <c r="N1944" s="1" t="s">
        <v>1429</v>
      </c>
      <c r="O1944" s="1"/>
      <c r="Q1944" s="32"/>
      <c r="R1944" s="32" t="s">
        <v>3706</v>
      </c>
      <c r="S1944" s="4">
        <v>49</v>
      </c>
      <c r="T1944" s="32"/>
      <c r="U1944" s="32"/>
      <c r="V1944" s="32"/>
    </row>
    <row r="1945" spans="1:22" s="10" customFormat="1" ht="51" customHeight="1">
      <c r="A1945" s="4">
        <v>1732</v>
      </c>
      <c r="B1945" s="43" t="s">
        <v>1411</v>
      </c>
      <c r="C1945" s="1" t="s">
        <v>1412</v>
      </c>
      <c r="D1945" s="2" t="s">
        <v>1411</v>
      </c>
      <c r="E1945" s="4" t="s">
        <v>838</v>
      </c>
      <c r="F1945" s="3">
        <f t="shared" si="150"/>
        <v>50</v>
      </c>
      <c r="G1945" s="1" t="s">
        <v>16</v>
      </c>
      <c r="H1945" s="3" t="s">
        <v>34</v>
      </c>
      <c r="I1945" s="13"/>
      <c r="J1945" s="13">
        <v>50</v>
      </c>
      <c r="K1945" s="13">
        <v>464.28571428571422</v>
      </c>
      <c r="L1945" s="6">
        <f t="shared" si="151"/>
        <v>23214.28571428571</v>
      </c>
      <c r="M1945" s="4" t="s">
        <v>22</v>
      </c>
      <c r="N1945" s="1" t="s">
        <v>1429</v>
      </c>
      <c r="O1945" s="1"/>
      <c r="Q1945" s="32"/>
      <c r="R1945" s="32" t="s">
        <v>3706</v>
      </c>
      <c r="S1945" s="4">
        <v>53</v>
      </c>
      <c r="T1945" s="32"/>
      <c r="U1945" s="32"/>
      <c r="V1945" s="32"/>
    </row>
    <row r="1946" spans="1:22" s="10" customFormat="1" ht="51" customHeight="1">
      <c r="A1946" s="4">
        <v>1733</v>
      </c>
      <c r="B1946" s="43" t="s">
        <v>1375</v>
      </c>
      <c r="C1946" s="1" t="s">
        <v>1376</v>
      </c>
      <c r="D1946" s="2" t="s">
        <v>1375</v>
      </c>
      <c r="E1946" s="4" t="s">
        <v>838</v>
      </c>
      <c r="F1946" s="3">
        <f t="shared" si="150"/>
        <v>448.8</v>
      </c>
      <c r="G1946" s="1" t="s">
        <v>16</v>
      </c>
      <c r="H1946" s="3" t="s">
        <v>34</v>
      </c>
      <c r="I1946" s="13">
        <v>285</v>
      </c>
      <c r="J1946" s="13">
        <v>163.80000000000001</v>
      </c>
      <c r="K1946" s="13">
        <v>464.28571428571422</v>
      </c>
      <c r="L1946" s="6">
        <f t="shared" si="151"/>
        <v>208371.42857142855</v>
      </c>
      <c r="M1946" s="4" t="s">
        <v>22</v>
      </c>
      <c r="N1946" s="1" t="s">
        <v>1429</v>
      </c>
      <c r="O1946" s="1"/>
      <c r="Q1946" s="32"/>
      <c r="R1946" s="32" t="s">
        <v>3706</v>
      </c>
      <c r="S1946" s="4">
        <v>36</v>
      </c>
      <c r="T1946" s="32"/>
      <c r="U1946" s="32"/>
      <c r="V1946" s="32"/>
    </row>
    <row r="1947" spans="1:22" s="10" customFormat="1" ht="51" customHeight="1">
      <c r="A1947" s="4">
        <v>1734</v>
      </c>
      <c r="B1947" s="43" t="s">
        <v>1399</v>
      </c>
      <c r="C1947" s="1" t="s">
        <v>1400</v>
      </c>
      <c r="D1947" s="2" t="s">
        <v>1399</v>
      </c>
      <c r="E1947" s="18" t="s">
        <v>838</v>
      </c>
      <c r="F1947" s="3">
        <f t="shared" si="150"/>
        <v>309</v>
      </c>
      <c r="G1947" s="1" t="s">
        <v>16</v>
      </c>
      <c r="H1947" s="3" t="s">
        <v>34</v>
      </c>
      <c r="I1947" s="13">
        <v>150</v>
      </c>
      <c r="J1947" s="13">
        <v>159</v>
      </c>
      <c r="K1947" s="13">
        <v>464.28571428571422</v>
      </c>
      <c r="L1947" s="6">
        <f t="shared" si="151"/>
        <v>143464.28571428568</v>
      </c>
      <c r="M1947" s="18" t="s">
        <v>22</v>
      </c>
      <c r="N1947" s="1" t="s">
        <v>1429</v>
      </c>
      <c r="O1947" s="1"/>
      <c r="Q1947" s="32"/>
      <c r="R1947" s="32" t="s">
        <v>3706</v>
      </c>
      <c r="S1947" s="4">
        <v>47</v>
      </c>
      <c r="T1947" s="32"/>
      <c r="U1947" s="32"/>
      <c r="V1947" s="32"/>
    </row>
    <row r="1948" spans="1:22" s="10" customFormat="1" ht="51" customHeight="1">
      <c r="A1948" s="4">
        <v>1735</v>
      </c>
      <c r="B1948" s="43" t="s">
        <v>1386</v>
      </c>
      <c r="C1948" s="1" t="s">
        <v>1387</v>
      </c>
      <c r="D1948" s="2" t="s">
        <v>1386</v>
      </c>
      <c r="E1948" s="4" t="s">
        <v>838</v>
      </c>
      <c r="F1948" s="3">
        <f t="shared" si="150"/>
        <v>489</v>
      </c>
      <c r="G1948" s="1" t="s">
        <v>16</v>
      </c>
      <c r="H1948" s="3" t="s">
        <v>34</v>
      </c>
      <c r="I1948" s="13">
        <v>320</v>
      </c>
      <c r="J1948" s="13">
        <v>169</v>
      </c>
      <c r="K1948" s="13">
        <v>464.28571428571422</v>
      </c>
      <c r="L1948" s="6">
        <f t="shared" si="151"/>
        <v>227035.71428571426</v>
      </c>
      <c r="M1948" s="4" t="s">
        <v>22</v>
      </c>
      <c r="N1948" s="1" t="s">
        <v>1429</v>
      </c>
      <c r="O1948" s="1"/>
      <c r="Q1948" s="32"/>
      <c r="R1948" s="32" t="s">
        <v>3706</v>
      </c>
      <c r="S1948" s="4">
        <v>41</v>
      </c>
      <c r="T1948" s="32"/>
      <c r="U1948" s="32"/>
      <c r="V1948" s="32"/>
    </row>
    <row r="1949" spans="1:22" s="10" customFormat="1" ht="51" customHeight="1">
      <c r="A1949" s="4">
        <v>1736</v>
      </c>
      <c r="B1949" s="43" t="s">
        <v>1373</v>
      </c>
      <c r="C1949" s="1" t="s">
        <v>1374</v>
      </c>
      <c r="D1949" s="2" t="s">
        <v>1373</v>
      </c>
      <c r="E1949" s="4" t="s">
        <v>838</v>
      </c>
      <c r="F1949" s="3">
        <f t="shared" si="150"/>
        <v>295</v>
      </c>
      <c r="G1949" s="1" t="s">
        <v>16</v>
      </c>
      <c r="H1949" s="3" t="s">
        <v>34</v>
      </c>
      <c r="I1949" s="13">
        <v>295</v>
      </c>
      <c r="J1949" s="13"/>
      <c r="K1949" s="13">
        <v>464.28571428571422</v>
      </c>
      <c r="L1949" s="6">
        <f t="shared" si="151"/>
        <v>136964.28571428568</v>
      </c>
      <c r="M1949" s="4" t="s">
        <v>22</v>
      </c>
      <c r="N1949" s="1" t="s">
        <v>1429</v>
      </c>
      <c r="O1949" s="1"/>
      <c r="Q1949" s="32"/>
      <c r="R1949" s="32" t="s">
        <v>3706</v>
      </c>
      <c r="S1949" s="4">
        <v>35</v>
      </c>
      <c r="T1949" s="32"/>
      <c r="U1949" s="32"/>
      <c r="V1949" s="32"/>
    </row>
    <row r="1950" spans="1:22" s="10" customFormat="1" ht="51" customHeight="1">
      <c r="A1950" s="4">
        <v>1737</v>
      </c>
      <c r="B1950" s="43" t="s">
        <v>1401</v>
      </c>
      <c r="C1950" s="1" t="s">
        <v>1402</v>
      </c>
      <c r="D1950" s="2" t="s">
        <v>1401</v>
      </c>
      <c r="E1950" s="18" t="s">
        <v>838</v>
      </c>
      <c r="F1950" s="3">
        <f t="shared" si="150"/>
        <v>414</v>
      </c>
      <c r="G1950" s="1" t="s">
        <v>16</v>
      </c>
      <c r="H1950" s="3" t="s">
        <v>34</v>
      </c>
      <c r="I1950" s="13">
        <v>250</v>
      </c>
      <c r="J1950" s="13">
        <v>164</v>
      </c>
      <c r="K1950" s="13">
        <v>464.28571428571422</v>
      </c>
      <c r="L1950" s="6">
        <f t="shared" si="151"/>
        <v>192214.28571428568</v>
      </c>
      <c r="M1950" s="18" t="s">
        <v>22</v>
      </c>
      <c r="N1950" s="1" t="s">
        <v>1429</v>
      </c>
      <c r="O1950" s="1"/>
      <c r="Q1950" s="32"/>
      <c r="R1950" s="32" t="s">
        <v>3706</v>
      </c>
      <c r="S1950" s="4">
        <v>48</v>
      </c>
      <c r="T1950" s="32"/>
      <c r="U1950" s="32"/>
      <c r="V1950" s="32"/>
    </row>
    <row r="1951" spans="1:22" s="10" customFormat="1" ht="51" customHeight="1">
      <c r="A1951" s="4">
        <v>1738</v>
      </c>
      <c r="B1951" s="5" t="s">
        <v>3081</v>
      </c>
      <c r="C1951" s="4" t="s">
        <v>3082</v>
      </c>
      <c r="D1951" s="29" t="s">
        <v>3081</v>
      </c>
      <c r="E1951" s="18" t="s">
        <v>28</v>
      </c>
      <c r="F1951" s="3">
        <f t="shared" si="150"/>
        <v>2</v>
      </c>
      <c r="G1951" s="1" t="s">
        <v>16</v>
      </c>
      <c r="H1951" s="3" t="s">
        <v>34</v>
      </c>
      <c r="I1951" s="3"/>
      <c r="J1951" s="3">
        <v>2</v>
      </c>
      <c r="K1951" s="6">
        <v>7059.15</v>
      </c>
      <c r="L1951" s="6">
        <f t="shared" si="151"/>
        <v>14118.3</v>
      </c>
      <c r="M1951" s="4" t="s">
        <v>22</v>
      </c>
      <c r="N1951" s="21"/>
      <c r="O1951" s="1" t="s">
        <v>1429</v>
      </c>
      <c r="R1951" s="10" t="s">
        <v>3712</v>
      </c>
      <c r="S1951" s="4">
        <v>616</v>
      </c>
    </row>
    <row r="1952" spans="1:22" ht="33.75" customHeight="1">
      <c r="D1952" s="58"/>
      <c r="E1952" s="58"/>
      <c r="F1952" s="59"/>
      <c r="G1952" s="59"/>
      <c r="H1952" s="59"/>
    </row>
    <row r="1953" spans="4:12" ht="51" customHeight="1">
      <c r="D1953" s="60" t="s">
        <v>17</v>
      </c>
      <c r="E1953" s="60"/>
      <c r="F1953" s="61"/>
      <c r="G1953" s="60"/>
      <c r="H1953" s="60" t="s">
        <v>18</v>
      </c>
      <c r="I1953" s="53"/>
      <c r="J1953" s="53"/>
      <c r="K1953" s="53"/>
      <c r="L1953" s="53"/>
    </row>
  </sheetData>
  <sortState ref="A8:S1726">
    <sortCondition ref="D8:D1726"/>
  </sortState>
  <mergeCells count="5">
    <mergeCell ref="A7:L7"/>
    <mergeCell ref="H2:M2"/>
    <mergeCell ref="H3:M3"/>
    <mergeCell ref="H5:P5"/>
    <mergeCell ref="H6:P6"/>
  </mergeCells>
  <conditionalFormatting sqref="D2:D3">
    <cfRule type="duplicateValues" dxfId="762" priority="1124"/>
  </conditionalFormatting>
  <conditionalFormatting sqref="D2:D3">
    <cfRule type="duplicateValues" dxfId="761" priority="1125"/>
    <cfRule type="duplicateValues" dxfId="760" priority="1126"/>
    <cfRule type="duplicateValues" dxfId="759" priority="1127"/>
    <cfRule type="duplicateValues" dxfId="758" priority="1128"/>
    <cfRule type="duplicateValues" dxfId="757" priority="1129"/>
    <cfRule type="duplicateValues" dxfId="756" priority="1130"/>
  </conditionalFormatting>
  <conditionalFormatting sqref="D2:D3">
    <cfRule type="duplicateValues" dxfId="755" priority="1131"/>
    <cfRule type="duplicateValues" dxfId="754" priority="1132"/>
  </conditionalFormatting>
  <conditionalFormatting sqref="D1:D6 D8">
    <cfRule type="duplicateValues" dxfId="753" priority="1115"/>
  </conditionalFormatting>
  <conditionalFormatting sqref="D9">
    <cfRule type="duplicateValues" dxfId="752" priority="1096"/>
    <cfRule type="duplicateValues" dxfId="751" priority="1097"/>
  </conditionalFormatting>
  <conditionalFormatting sqref="D9">
    <cfRule type="duplicateValues" dxfId="750" priority="1098"/>
  </conditionalFormatting>
  <conditionalFormatting sqref="D9">
    <cfRule type="duplicateValues" dxfId="749" priority="1099"/>
    <cfRule type="duplicateValues" dxfId="748" priority="1100"/>
    <cfRule type="duplicateValues" dxfId="747" priority="1101"/>
    <cfRule type="duplicateValues" dxfId="746" priority="1102"/>
    <cfRule type="duplicateValues" dxfId="745" priority="1103"/>
    <cfRule type="duplicateValues" dxfId="744" priority="1104"/>
  </conditionalFormatting>
  <conditionalFormatting sqref="D9">
    <cfRule type="duplicateValues" dxfId="743" priority="1133"/>
  </conditionalFormatting>
  <conditionalFormatting sqref="D1:D6 D8:D9">
    <cfRule type="duplicateValues" dxfId="742" priority="1134"/>
  </conditionalFormatting>
  <conditionalFormatting sqref="D1:D6 D8:D9">
    <cfRule type="duplicateValues" dxfId="741" priority="1135"/>
    <cfRule type="duplicateValues" dxfId="740" priority="1136"/>
  </conditionalFormatting>
  <conditionalFormatting sqref="H10 H914:H1089 H1298:H1422 H1458:H1492 H1497:H1567 H1854:H1898 H1900:H1903 H1905:H1951">
    <cfRule type="expression" dxfId="739" priority="1094" stopIfTrue="1">
      <formula>1</formula>
    </cfRule>
  </conditionalFormatting>
  <conditionalFormatting sqref="H10">
    <cfRule type="expression" dxfId="738" priority="1091" stopIfTrue="1">
      <formula>1</formula>
    </cfRule>
  </conditionalFormatting>
  <conditionalFormatting sqref="O11">
    <cfRule type="duplicateValues" dxfId="737" priority="1086"/>
  </conditionalFormatting>
  <conditionalFormatting sqref="D14:D17">
    <cfRule type="duplicateValues" dxfId="736" priority="1043"/>
    <cfRule type="duplicateValues" dxfId="735" priority="1044"/>
  </conditionalFormatting>
  <conditionalFormatting sqref="D14:D17">
    <cfRule type="duplicateValues" dxfId="734" priority="1047"/>
  </conditionalFormatting>
  <conditionalFormatting sqref="D14:D17">
    <cfRule type="duplicateValues" dxfId="733" priority="1050"/>
    <cfRule type="duplicateValues" dxfId="732" priority="1051"/>
    <cfRule type="duplicateValues" dxfId="731" priority="1052"/>
    <cfRule type="duplicateValues" dxfId="730" priority="1053"/>
    <cfRule type="duplicateValues" dxfId="729" priority="1054"/>
    <cfRule type="duplicateValues" dxfId="728" priority="1055"/>
  </conditionalFormatting>
  <conditionalFormatting sqref="O14:O17">
    <cfRule type="duplicateValues" dxfId="727" priority="1023"/>
  </conditionalFormatting>
  <conditionalFormatting sqref="O18">
    <cfRule type="duplicateValues" dxfId="726" priority="1019"/>
  </conditionalFormatting>
  <conditionalFormatting sqref="D1955:D1048576 D1:D6 D8:D18">
    <cfRule type="duplicateValues" dxfId="725" priority="1018"/>
  </conditionalFormatting>
  <conditionalFormatting sqref="D12:D13">
    <cfRule type="duplicateValues" dxfId="724" priority="3654"/>
    <cfRule type="duplicateValues" dxfId="723" priority="3655"/>
  </conditionalFormatting>
  <conditionalFormatting sqref="D12:D13">
    <cfRule type="duplicateValues" dxfId="722" priority="3662"/>
  </conditionalFormatting>
  <conditionalFormatting sqref="D12:D13">
    <cfRule type="duplicateValues" dxfId="721" priority="3668"/>
    <cfRule type="duplicateValues" dxfId="720" priority="3669"/>
    <cfRule type="duplicateValues" dxfId="719" priority="3670"/>
    <cfRule type="duplicateValues" dxfId="718" priority="3671"/>
    <cfRule type="duplicateValues" dxfId="717" priority="3672"/>
    <cfRule type="duplicateValues" dxfId="716" priority="3673"/>
  </conditionalFormatting>
  <conditionalFormatting sqref="D12:D13 M12:M13">
    <cfRule type="duplicateValues" dxfId="715" priority="3688"/>
  </conditionalFormatting>
  <conditionalFormatting sqref="O12:O13">
    <cfRule type="duplicateValues" dxfId="714" priority="3696"/>
  </conditionalFormatting>
  <conditionalFormatting sqref="D12:D17">
    <cfRule type="duplicateValues" dxfId="713" priority="3698"/>
  </conditionalFormatting>
  <conditionalFormatting sqref="O19">
    <cfRule type="duplicateValues" dxfId="712" priority="1014"/>
  </conditionalFormatting>
  <conditionalFormatting sqref="O58">
    <cfRule type="duplicateValues" dxfId="711" priority="1006"/>
  </conditionalFormatting>
  <conditionalFormatting sqref="O59:O60">
    <cfRule type="duplicateValues" dxfId="710" priority="1003"/>
  </conditionalFormatting>
  <conditionalFormatting sqref="O62">
    <cfRule type="duplicateValues" dxfId="709" priority="999"/>
  </conditionalFormatting>
  <conditionalFormatting sqref="O94">
    <cfRule type="duplicateValues" dxfId="708" priority="996"/>
  </conditionalFormatting>
  <conditionalFormatting sqref="O95:O98">
    <cfRule type="duplicateValues" dxfId="707" priority="995"/>
  </conditionalFormatting>
  <conditionalFormatting sqref="D62 D94:D104">
    <cfRule type="duplicateValues" dxfId="706" priority="994"/>
  </conditionalFormatting>
  <conditionalFormatting sqref="D62">
    <cfRule type="duplicateValues" dxfId="705" priority="993"/>
  </conditionalFormatting>
  <conditionalFormatting sqref="D58:D61">
    <cfRule type="duplicateValues" dxfId="704" priority="3700"/>
  </conditionalFormatting>
  <conditionalFormatting sqref="D58:D61">
    <cfRule type="duplicateValues" dxfId="703" priority="3701"/>
  </conditionalFormatting>
  <conditionalFormatting sqref="D1955:D1048576 D1:D6 D94:D104 D8:D62">
    <cfRule type="duplicateValues" dxfId="702" priority="991"/>
  </conditionalFormatting>
  <conditionalFormatting sqref="O20:O47">
    <cfRule type="duplicateValues" dxfId="701" priority="3705"/>
  </conditionalFormatting>
  <conditionalFormatting sqref="D19:D57">
    <cfRule type="duplicateValues" dxfId="700" priority="3707"/>
  </conditionalFormatting>
  <conditionalFormatting sqref="D19:D57">
    <cfRule type="duplicateValues" dxfId="699" priority="3711"/>
  </conditionalFormatting>
  <conditionalFormatting sqref="O105">
    <cfRule type="duplicateValues" dxfId="698" priority="988"/>
  </conditionalFormatting>
  <conditionalFormatting sqref="O124">
    <cfRule type="duplicateValues" dxfId="697" priority="983"/>
  </conditionalFormatting>
  <conditionalFormatting sqref="O127">
    <cfRule type="duplicateValues" dxfId="696" priority="974"/>
  </conditionalFormatting>
  <conditionalFormatting sqref="O130">
    <cfRule type="duplicateValues" dxfId="695" priority="967"/>
  </conditionalFormatting>
  <conditionalFormatting sqref="O162">
    <cfRule type="duplicateValues" dxfId="694" priority="949"/>
  </conditionalFormatting>
  <conditionalFormatting sqref="O163">
    <cfRule type="duplicateValues" dxfId="693" priority="946"/>
  </conditionalFormatting>
  <conditionalFormatting sqref="O164:O166">
    <cfRule type="duplicateValues" dxfId="692" priority="945"/>
  </conditionalFormatting>
  <conditionalFormatting sqref="D162:D166">
    <cfRule type="duplicateValues" dxfId="691" priority="944"/>
  </conditionalFormatting>
  <conditionalFormatting sqref="O167">
    <cfRule type="duplicateValues" dxfId="690" priority="940"/>
  </conditionalFormatting>
  <conditionalFormatting sqref="O172">
    <cfRule type="duplicateValues" dxfId="689" priority="935"/>
  </conditionalFormatting>
  <conditionalFormatting sqref="O173:O177">
    <cfRule type="duplicateValues" dxfId="688" priority="932"/>
  </conditionalFormatting>
  <conditionalFormatting sqref="D172:D188">
    <cfRule type="duplicateValues" dxfId="687" priority="931"/>
  </conditionalFormatting>
  <conditionalFormatting sqref="D172:D188">
    <cfRule type="duplicateValues" dxfId="686" priority="930"/>
  </conditionalFormatting>
  <conditionalFormatting sqref="O189">
    <cfRule type="duplicateValues" dxfId="685" priority="927"/>
  </conditionalFormatting>
  <conditionalFormatting sqref="O192">
    <cfRule type="duplicateValues" dxfId="684" priority="924"/>
  </conditionalFormatting>
  <conditionalFormatting sqref="O190:O191">
    <cfRule type="duplicateValues" dxfId="683" priority="923"/>
  </conditionalFormatting>
  <conditionalFormatting sqref="O194:O195">
    <cfRule type="duplicateValues" dxfId="682" priority="928"/>
  </conditionalFormatting>
  <conditionalFormatting sqref="O193">
    <cfRule type="duplicateValues" dxfId="681" priority="929"/>
  </conditionalFormatting>
  <conditionalFormatting sqref="D189:D198">
    <cfRule type="duplicateValues" dxfId="680" priority="922"/>
  </conditionalFormatting>
  <conditionalFormatting sqref="D189:D198">
    <cfRule type="duplicateValues" dxfId="679" priority="921"/>
  </conditionalFormatting>
  <conditionalFormatting sqref="O199">
    <cfRule type="duplicateValues" dxfId="678" priority="919"/>
  </conditionalFormatting>
  <conditionalFormatting sqref="O202">
    <cfRule type="duplicateValues" dxfId="677" priority="918"/>
  </conditionalFormatting>
  <conditionalFormatting sqref="O201">
    <cfRule type="duplicateValues" dxfId="676" priority="917"/>
  </conditionalFormatting>
  <conditionalFormatting sqref="O200">
    <cfRule type="duplicateValues" dxfId="675" priority="916"/>
  </conditionalFormatting>
  <conditionalFormatting sqref="P200">
    <cfRule type="duplicateValues" dxfId="674" priority="915"/>
  </conditionalFormatting>
  <conditionalFormatting sqref="D199:D203">
    <cfRule type="duplicateValues" dxfId="673" priority="914"/>
  </conditionalFormatting>
  <conditionalFormatting sqref="D199:D203">
    <cfRule type="duplicateValues" dxfId="672" priority="920"/>
  </conditionalFormatting>
  <conditionalFormatting sqref="D199:D203">
    <cfRule type="duplicateValues" dxfId="671" priority="913"/>
  </conditionalFormatting>
  <conditionalFormatting sqref="O204">
    <cfRule type="duplicateValues" dxfId="670" priority="911"/>
  </conditionalFormatting>
  <conditionalFormatting sqref="D204">
    <cfRule type="duplicateValues" dxfId="669" priority="874"/>
    <cfRule type="duplicateValues" dxfId="668" priority="875"/>
  </conditionalFormatting>
  <conditionalFormatting sqref="D204">
    <cfRule type="duplicateValues" dxfId="667" priority="876"/>
    <cfRule type="duplicateValues" dxfId="666" priority="877"/>
  </conditionalFormatting>
  <conditionalFormatting sqref="D204">
    <cfRule type="duplicateValues" dxfId="665" priority="878"/>
  </conditionalFormatting>
  <conditionalFormatting sqref="D204">
    <cfRule type="duplicateValues" dxfId="664" priority="879"/>
  </conditionalFormatting>
  <conditionalFormatting sqref="D204">
    <cfRule type="duplicateValues" dxfId="663" priority="880"/>
  </conditionalFormatting>
  <conditionalFormatting sqref="D204">
    <cfRule type="duplicateValues" dxfId="662" priority="881"/>
    <cfRule type="duplicateValues" dxfId="661" priority="882"/>
    <cfRule type="duplicateValues" dxfId="660" priority="883"/>
    <cfRule type="duplicateValues" dxfId="659" priority="884"/>
    <cfRule type="duplicateValues" dxfId="658" priority="885"/>
    <cfRule type="duplicateValues" dxfId="657" priority="886"/>
  </conditionalFormatting>
  <conditionalFormatting sqref="D204">
    <cfRule type="duplicateValues" dxfId="656" priority="887"/>
    <cfRule type="duplicateValues" dxfId="655" priority="888"/>
  </conditionalFormatting>
  <conditionalFormatting sqref="D204">
    <cfRule type="duplicateValues" dxfId="654" priority="889"/>
    <cfRule type="duplicateValues" dxfId="653" priority="890"/>
  </conditionalFormatting>
  <conditionalFormatting sqref="D204">
    <cfRule type="duplicateValues" dxfId="652" priority="891"/>
    <cfRule type="duplicateValues" dxfId="651" priority="892"/>
  </conditionalFormatting>
  <conditionalFormatting sqref="D204">
    <cfRule type="duplicateValues" dxfId="650" priority="893"/>
  </conditionalFormatting>
  <conditionalFormatting sqref="D204">
    <cfRule type="duplicateValues" dxfId="649" priority="894"/>
    <cfRule type="duplicateValues" dxfId="648" priority="895"/>
    <cfRule type="duplicateValues" dxfId="647" priority="896"/>
    <cfRule type="duplicateValues" dxfId="646" priority="897"/>
    <cfRule type="duplicateValues" dxfId="645" priority="898"/>
    <cfRule type="duplicateValues" dxfId="644" priority="899"/>
  </conditionalFormatting>
  <conditionalFormatting sqref="O234:O235">
    <cfRule type="duplicateValues" dxfId="643" priority="873"/>
  </conditionalFormatting>
  <conditionalFormatting sqref="O236:O242">
    <cfRule type="duplicateValues" dxfId="642" priority="871"/>
  </conditionalFormatting>
  <conditionalFormatting sqref="O243">
    <cfRule type="duplicateValues" dxfId="641" priority="865"/>
  </conditionalFormatting>
  <conditionalFormatting sqref="D243">
    <cfRule type="duplicateValues" dxfId="640" priority="828"/>
    <cfRule type="duplicateValues" dxfId="639" priority="829"/>
  </conditionalFormatting>
  <conditionalFormatting sqref="D243">
    <cfRule type="duplicateValues" dxfId="638" priority="830"/>
    <cfRule type="duplicateValues" dxfId="637" priority="831"/>
  </conditionalFormatting>
  <conditionalFormatting sqref="D243">
    <cfRule type="duplicateValues" dxfId="636" priority="832"/>
  </conditionalFormatting>
  <conditionalFormatting sqref="D243">
    <cfRule type="duplicateValues" dxfId="635" priority="833"/>
  </conditionalFormatting>
  <conditionalFormatting sqref="D243">
    <cfRule type="duplicateValues" dxfId="634" priority="834"/>
  </conditionalFormatting>
  <conditionalFormatting sqref="D243">
    <cfRule type="duplicateValues" dxfId="633" priority="835"/>
    <cfRule type="duplicateValues" dxfId="632" priority="836"/>
    <cfRule type="duplicateValues" dxfId="631" priority="837"/>
    <cfRule type="duplicateValues" dxfId="630" priority="838"/>
    <cfRule type="duplicateValues" dxfId="629" priority="839"/>
    <cfRule type="duplicateValues" dxfId="628" priority="840"/>
  </conditionalFormatting>
  <conditionalFormatting sqref="D243">
    <cfRule type="duplicateValues" dxfId="627" priority="841"/>
    <cfRule type="duplicateValues" dxfId="626" priority="842"/>
  </conditionalFormatting>
  <conditionalFormatting sqref="D243">
    <cfRule type="duplicateValues" dxfId="625" priority="843"/>
    <cfRule type="duplicateValues" dxfId="624" priority="844"/>
  </conditionalFormatting>
  <conditionalFormatting sqref="D243">
    <cfRule type="duplicateValues" dxfId="623" priority="845"/>
    <cfRule type="duplicateValues" dxfId="622" priority="846"/>
  </conditionalFormatting>
  <conditionalFormatting sqref="D243">
    <cfRule type="duplicateValues" dxfId="621" priority="847"/>
  </conditionalFormatting>
  <conditionalFormatting sqref="D243">
    <cfRule type="duplicateValues" dxfId="620" priority="848"/>
    <cfRule type="duplicateValues" dxfId="619" priority="849"/>
    <cfRule type="duplicateValues" dxfId="618" priority="850"/>
    <cfRule type="duplicateValues" dxfId="617" priority="851"/>
    <cfRule type="duplicateValues" dxfId="616" priority="852"/>
    <cfRule type="duplicateValues" dxfId="615" priority="853"/>
  </conditionalFormatting>
  <conditionalFormatting sqref="O276">
    <cfRule type="duplicateValues" dxfId="614" priority="826"/>
  </conditionalFormatting>
  <conditionalFormatting sqref="D330:D335 D243:D327">
    <cfRule type="duplicateValues" dxfId="612" priority="822"/>
  </conditionalFormatting>
  <conditionalFormatting sqref="O336">
    <cfRule type="duplicateValues" dxfId="611" priority="808"/>
  </conditionalFormatting>
  <conditionalFormatting sqref="D336">
    <cfRule type="duplicateValues" dxfId="610" priority="771"/>
    <cfRule type="duplicateValues" dxfId="609" priority="772"/>
  </conditionalFormatting>
  <conditionalFormatting sqref="D336">
    <cfRule type="duplicateValues" dxfId="608" priority="773"/>
    <cfRule type="duplicateValues" dxfId="607" priority="774"/>
  </conditionalFormatting>
  <conditionalFormatting sqref="D336">
    <cfRule type="duplicateValues" dxfId="606" priority="775"/>
  </conditionalFormatting>
  <conditionalFormatting sqref="D336">
    <cfRule type="duplicateValues" dxfId="605" priority="776"/>
  </conditionalFormatting>
  <conditionalFormatting sqref="D336">
    <cfRule type="duplicateValues" dxfId="604" priority="777"/>
  </conditionalFormatting>
  <conditionalFormatting sqref="D336">
    <cfRule type="duplicateValues" dxfId="603" priority="778"/>
    <cfRule type="duplicateValues" dxfId="602" priority="779"/>
    <cfRule type="duplicateValues" dxfId="601" priority="780"/>
    <cfRule type="duplicateValues" dxfId="600" priority="781"/>
    <cfRule type="duplicateValues" dxfId="599" priority="782"/>
    <cfRule type="duplicateValues" dxfId="598" priority="783"/>
  </conditionalFormatting>
  <conditionalFormatting sqref="D336">
    <cfRule type="duplicateValues" dxfId="597" priority="784"/>
    <cfRule type="duplicateValues" dxfId="596" priority="785"/>
  </conditionalFormatting>
  <conditionalFormatting sqref="D336">
    <cfRule type="duplicateValues" dxfId="595" priority="786"/>
    <cfRule type="duplicateValues" dxfId="594" priority="787"/>
  </conditionalFormatting>
  <conditionalFormatting sqref="D336">
    <cfRule type="duplicateValues" dxfId="593" priority="788"/>
    <cfRule type="duplicateValues" dxfId="592" priority="789"/>
  </conditionalFormatting>
  <conditionalFormatting sqref="D336">
    <cfRule type="duplicateValues" dxfId="591" priority="790"/>
  </conditionalFormatting>
  <conditionalFormatting sqref="D336">
    <cfRule type="duplicateValues" dxfId="590" priority="791"/>
    <cfRule type="duplicateValues" dxfId="589" priority="792"/>
    <cfRule type="duplicateValues" dxfId="588" priority="793"/>
    <cfRule type="duplicateValues" dxfId="587" priority="794"/>
    <cfRule type="duplicateValues" dxfId="586" priority="795"/>
    <cfRule type="duplicateValues" dxfId="585" priority="796"/>
  </conditionalFormatting>
  <conditionalFormatting sqref="O337:O388">
    <cfRule type="duplicateValues" dxfId="583" priority="810"/>
  </conditionalFormatting>
  <conditionalFormatting sqref="M393">
    <cfRule type="duplicateValues" dxfId="582" priority="759"/>
  </conditionalFormatting>
  <conditionalFormatting sqref="M393">
    <cfRule type="duplicateValues" dxfId="581" priority="760"/>
    <cfRule type="duplicateValues" dxfId="580" priority="761"/>
  </conditionalFormatting>
  <conditionalFormatting sqref="M393">
    <cfRule type="duplicateValues" dxfId="579" priority="762"/>
    <cfRule type="duplicateValues" dxfId="578" priority="763"/>
    <cfRule type="duplicateValues" dxfId="577" priority="764"/>
    <cfRule type="duplicateValues" dxfId="576" priority="765"/>
    <cfRule type="duplicateValues" dxfId="575" priority="766"/>
    <cfRule type="duplicateValues" dxfId="574" priority="767"/>
  </conditionalFormatting>
  <conditionalFormatting sqref="O393">
    <cfRule type="duplicateValues" dxfId="573" priority="758"/>
  </conditionalFormatting>
  <conditionalFormatting sqref="O394">
    <cfRule type="duplicateValues" dxfId="572" priority="756"/>
  </conditionalFormatting>
  <conditionalFormatting sqref="O395">
    <cfRule type="duplicateValues" dxfId="571" priority="744"/>
  </conditionalFormatting>
  <conditionalFormatting sqref="D1955:D1048576 D1:D6 D94:D138 D156:D395 D8:D62">
    <cfRule type="duplicateValues" dxfId="569" priority="743"/>
  </conditionalFormatting>
  <conditionalFormatting sqref="M398 M401">
    <cfRule type="duplicateValues" dxfId="568" priority="723"/>
  </conditionalFormatting>
  <conditionalFormatting sqref="M398 M401">
    <cfRule type="duplicateValues" dxfId="567" priority="724"/>
    <cfRule type="duplicateValues" dxfId="566" priority="725"/>
  </conditionalFormatting>
  <conditionalFormatting sqref="M398 M401">
    <cfRule type="duplicateValues" dxfId="565" priority="726"/>
    <cfRule type="duplicateValues" dxfId="564" priority="727"/>
    <cfRule type="duplicateValues" dxfId="563" priority="728"/>
    <cfRule type="duplicateValues" dxfId="562" priority="729"/>
    <cfRule type="duplicateValues" dxfId="561" priority="730"/>
    <cfRule type="duplicateValues" dxfId="560" priority="731"/>
  </conditionalFormatting>
  <conditionalFormatting sqref="N398 N401">
    <cfRule type="duplicateValues" dxfId="559" priority="722"/>
  </conditionalFormatting>
  <conditionalFormatting sqref="N396 N399 O402:O403">
    <cfRule type="duplicateValues" dxfId="558" priority="721"/>
  </conditionalFormatting>
  <conditionalFormatting sqref="N397 O404">
    <cfRule type="duplicateValues" dxfId="557" priority="711"/>
  </conditionalFormatting>
  <conditionalFormatting sqref="P398 P401">
    <cfRule type="duplicateValues" dxfId="556" priority="710"/>
  </conditionalFormatting>
  <conditionalFormatting sqref="P396 P399 P402">
    <cfRule type="duplicateValues" dxfId="555" priority="709"/>
  </conditionalFormatting>
  <conditionalFormatting sqref="P397 P400">
    <cfRule type="duplicateValues" dxfId="554" priority="708"/>
  </conditionalFormatting>
  <conditionalFormatting sqref="N400">
    <cfRule type="duplicateValues" dxfId="553" priority="707"/>
  </conditionalFormatting>
  <conditionalFormatting sqref="O443 O405 O407 O409 O411 O413 O415 O417 O419 O422 O424 O426 O428 O430 O432 O434 O436 O438 O440 O445:O446 O448 O450 O452 O454 O456 O458 O460 O462 O464 O466 O468 O470 O472 O474 O476 O478 O480 O482 O484 O486 O488 O490 O492 O494 O496 O498 O500 O502 O504 O506 O508 O510 O512 O514 O516 O518 O520 O522 O524 O526 O528 O530 O532 O534 O536 O538 O540">
    <cfRule type="duplicateValues" dxfId="552" priority="706"/>
  </conditionalFormatting>
  <conditionalFormatting sqref="O447 O406 O408 O410 O412 O414 O416 O418 O420:O421 O423 O425 O427 O429 O431 O433 O435 O437 O439 O441:O442 O444 O449 O451 O453 O455 O457 O459 O461 O463 O465 O467 O469 O471 O473 O475 O477 O479 O481 O483 O485 O487 O489 O491 O493 O495 O497 O499 O501 O503 O505 O507 O509 O511 O513 O515 O517 O519 O521 O523 O525 O527 O529 O531 O533 O535 O537 O539 O541">
    <cfRule type="duplicateValues" dxfId="551" priority="696"/>
  </conditionalFormatting>
  <conditionalFormatting sqref="O542 O544 O546 O548 O550 O552 O554 O556 O558 O560 O562 O564 O566">
    <cfRule type="duplicateValues" dxfId="550" priority="732"/>
  </conditionalFormatting>
  <conditionalFormatting sqref="O543 O545 O547 O549 O551 O553 O555 O557 O559 O561 O563 O565 O567">
    <cfRule type="duplicateValues" dxfId="549" priority="742"/>
  </conditionalFormatting>
  <conditionalFormatting sqref="M570 M573">
    <cfRule type="duplicateValues" dxfId="548" priority="654"/>
  </conditionalFormatting>
  <conditionalFormatting sqref="M570 M573">
    <cfRule type="duplicateValues" dxfId="547" priority="655"/>
    <cfRule type="duplicateValues" dxfId="546" priority="656"/>
  </conditionalFormatting>
  <conditionalFormatting sqref="M570 M573">
    <cfRule type="duplicateValues" dxfId="545" priority="657"/>
    <cfRule type="duplicateValues" dxfId="544" priority="658"/>
    <cfRule type="duplicateValues" dxfId="543" priority="659"/>
    <cfRule type="duplicateValues" dxfId="542" priority="660"/>
    <cfRule type="duplicateValues" dxfId="541" priority="661"/>
    <cfRule type="duplicateValues" dxfId="540" priority="662"/>
  </conditionalFormatting>
  <conditionalFormatting sqref="O570">
    <cfRule type="duplicateValues" dxfId="539" priority="653"/>
  </conditionalFormatting>
  <conditionalFormatting sqref="O569">
    <cfRule type="duplicateValues" dxfId="538" priority="652"/>
  </conditionalFormatting>
  <conditionalFormatting sqref="P570">
    <cfRule type="duplicateValues" dxfId="537" priority="651"/>
  </conditionalFormatting>
  <conditionalFormatting sqref="P569">
    <cfRule type="duplicateValues" dxfId="536" priority="650"/>
  </conditionalFormatting>
  <conditionalFormatting sqref="M568:M627 O568:O571 O577:O627">
    <cfRule type="duplicateValues" dxfId="535" priority="649"/>
  </conditionalFormatting>
  <conditionalFormatting sqref="N568">
    <cfRule type="duplicateValues" dxfId="534" priority="647"/>
  </conditionalFormatting>
  <conditionalFormatting sqref="N585">
    <cfRule type="duplicateValues" dxfId="533" priority="646"/>
  </conditionalFormatting>
  <conditionalFormatting sqref="N586:N592">
    <cfRule type="duplicateValues" dxfId="532" priority="645"/>
  </conditionalFormatting>
  <conditionalFormatting sqref="N593:N627">
    <cfRule type="duplicateValues" dxfId="531" priority="648"/>
  </conditionalFormatting>
  <conditionalFormatting sqref="O568 O571">
    <cfRule type="duplicateValues" dxfId="530" priority="666"/>
  </conditionalFormatting>
  <conditionalFormatting sqref="P568">
    <cfRule type="duplicateValues" dxfId="529" priority="676"/>
  </conditionalFormatting>
  <conditionalFormatting sqref="N569:N584">
    <cfRule type="duplicateValues" dxfId="528" priority="677"/>
  </conditionalFormatting>
  <conditionalFormatting sqref="D628">
    <cfRule type="duplicateValues" dxfId="527" priority="644"/>
  </conditionalFormatting>
  <conditionalFormatting sqref="N628">
    <cfRule type="duplicateValues" dxfId="526" priority="642"/>
  </conditionalFormatting>
  <conditionalFormatting sqref="O628:P628">
    <cfRule type="duplicateValues" dxfId="525" priority="639"/>
    <cfRule type="duplicateValues" dxfId="524" priority="640"/>
  </conditionalFormatting>
  <conditionalFormatting sqref="O628:P628">
    <cfRule type="duplicateValues" dxfId="523" priority="641"/>
  </conditionalFormatting>
  <conditionalFormatting sqref="O578 O580 O582 O584 O586 O588 O590 O592 O594 O596 O598 O600 O602 O604 O612 O614 O616 O618 O620 O622 O624 O626 O606:O610">
    <cfRule type="duplicateValues" dxfId="522" priority="678"/>
  </conditionalFormatting>
  <conditionalFormatting sqref="O577 O579 O581 O583 O585 O587 O589 O591 O593 O595 O597 O599 O601 O603 O611 O613 O615 O617 O619 O621 O623 O625 O627 O605:O609">
    <cfRule type="duplicateValues" dxfId="521" priority="688"/>
  </conditionalFormatting>
  <conditionalFormatting sqref="D568:D627">
    <cfRule type="duplicateValues" dxfId="520" priority="689"/>
    <cfRule type="duplicateValues" dxfId="519" priority="690"/>
  </conditionalFormatting>
  <conditionalFormatting sqref="D568:D627">
    <cfRule type="duplicateValues" dxfId="518" priority="691"/>
  </conditionalFormatting>
  <conditionalFormatting sqref="P571">
    <cfRule type="duplicateValues" dxfId="517" priority="637"/>
  </conditionalFormatting>
  <conditionalFormatting sqref="P571">
    <cfRule type="duplicateValues" dxfId="516" priority="638"/>
  </conditionalFormatting>
  <conditionalFormatting sqref="O572:O576">
    <cfRule type="duplicateValues" dxfId="515" priority="635"/>
  </conditionalFormatting>
  <conditionalFormatting sqref="O572:O576">
    <cfRule type="duplicateValues" dxfId="514" priority="636"/>
  </conditionalFormatting>
  <conditionalFormatting sqref="P572:P576">
    <cfRule type="duplicateValues" dxfId="513" priority="633"/>
  </conditionalFormatting>
  <conditionalFormatting sqref="P572:P576">
    <cfRule type="duplicateValues" dxfId="512" priority="634"/>
  </conditionalFormatting>
  <conditionalFormatting sqref="P605:P609">
    <cfRule type="duplicateValues" dxfId="511" priority="630"/>
  </conditionalFormatting>
  <conditionalFormatting sqref="P606:P609">
    <cfRule type="duplicateValues" dxfId="510" priority="631"/>
  </conditionalFormatting>
  <conditionalFormatting sqref="P605:P609">
    <cfRule type="duplicateValues" dxfId="509" priority="632"/>
  </conditionalFormatting>
  <conditionalFormatting sqref="O631">
    <cfRule type="duplicateValues" dxfId="508" priority="610"/>
  </conditionalFormatting>
  <conditionalFormatting sqref="O630">
    <cfRule type="duplicateValues" dxfId="507" priority="609"/>
  </conditionalFormatting>
  <conditionalFormatting sqref="P631">
    <cfRule type="duplicateValues" dxfId="506" priority="608"/>
  </conditionalFormatting>
  <conditionalFormatting sqref="P630">
    <cfRule type="duplicateValues" dxfId="505" priority="607"/>
  </conditionalFormatting>
  <conditionalFormatting sqref="O629 O632">
    <cfRule type="duplicateValues" dxfId="504" priority="614"/>
  </conditionalFormatting>
  <conditionalFormatting sqref="P629">
    <cfRule type="duplicateValues" dxfId="503" priority="624"/>
  </conditionalFormatting>
  <conditionalFormatting sqref="P632">
    <cfRule type="duplicateValues" dxfId="502" priority="604"/>
  </conditionalFormatting>
  <conditionalFormatting sqref="P632">
    <cfRule type="duplicateValues" dxfId="501" priority="605"/>
  </conditionalFormatting>
  <conditionalFormatting sqref="O633:O637">
    <cfRule type="duplicateValues" dxfId="500" priority="602"/>
  </conditionalFormatting>
  <conditionalFormatting sqref="O633:O637">
    <cfRule type="duplicateValues" dxfId="499" priority="603"/>
  </conditionalFormatting>
  <conditionalFormatting sqref="P633:P637">
    <cfRule type="duplicateValues" dxfId="498" priority="600"/>
  </conditionalFormatting>
  <conditionalFormatting sqref="P633:P637">
    <cfRule type="duplicateValues" dxfId="497" priority="601"/>
  </conditionalFormatting>
  <conditionalFormatting sqref="N629">
    <cfRule type="duplicateValues" dxfId="496" priority="597"/>
    <cfRule type="duplicateValues" dxfId="495" priority="598"/>
  </conditionalFormatting>
  <conditionalFormatting sqref="N629">
    <cfRule type="duplicateValues" dxfId="494" priority="599"/>
  </conditionalFormatting>
  <conditionalFormatting sqref="D630">
    <cfRule type="duplicateValues" dxfId="493" priority="571"/>
    <cfRule type="duplicateValues" dxfId="492" priority="572"/>
  </conditionalFormatting>
  <conditionalFormatting sqref="D630">
    <cfRule type="duplicateValues" dxfId="491" priority="573"/>
    <cfRule type="duplicateValues" dxfId="490" priority="574"/>
  </conditionalFormatting>
  <conditionalFormatting sqref="D630">
    <cfRule type="duplicateValues" dxfId="489" priority="575"/>
  </conditionalFormatting>
  <conditionalFormatting sqref="D630">
    <cfRule type="duplicateValues" dxfId="488" priority="576"/>
  </conditionalFormatting>
  <conditionalFormatting sqref="D630">
    <cfRule type="duplicateValues" dxfId="487" priority="577"/>
  </conditionalFormatting>
  <conditionalFormatting sqref="D630">
    <cfRule type="duplicateValues" dxfId="486" priority="578"/>
    <cfRule type="duplicateValues" dxfId="485" priority="579"/>
    <cfRule type="duplicateValues" dxfId="484" priority="580"/>
    <cfRule type="duplicateValues" dxfId="483" priority="581"/>
    <cfRule type="duplicateValues" dxfId="482" priority="582"/>
    <cfRule type="duplicateValues" dxfId="481" priority="583"/>
  </conditionalFormatting>
  <conditionalFormatting sqref="D630">
    <cfRule type="duplicateValues" dxfId="480" priority="584"/>
    <cfRule type="duplicateValues" dxfId="479" priority="585"/>
  </conditionalFormatting>
  <conditionalFormatting sqref="D630">
    <cfRule type="duplicateValues" dxfId="478" priority="586"/>
    <cfRule type="duplicateValues" dxfId="477" priority="587"/>
  </conditionalFormatting>
  <conditionalFormatting sqref="D630">
    <cfRule type="duplicateValues" dxfId="476" priority="588"/>
    <cfRule type="duplicateValues" dxfId="475" priority="589"/>
  </conditionalFormatting>
  <conditionalFormatting sqref="D630">
    <cfRule type="duplicateValues" dxfId="474" priority="590"/>
  </conditionalFormatting>
  <conditionalFormatting sqref="D630">
    <cfRule type="duplicateValues" dxfId="473" priority="591"/>
    <cfRule type="duplicateValues" dxfId="472" priority="592"/>
    <cfRule type="duplicateValues" dxfId="471" priority="593"/>
    <cfRule type="duplicateValues" dxfId="470" priority="594"/>
    <cfRule type="duplicateValues" dxfId="469" priority="595"/>
    <cfRule type="duplicateValues" dxfId="468" priority="596"/>
  </conditionalFormatting>
  <conditionalFormatting sqref="J630">
    <cfRule type="duplicateValues" dxfId="466" priority="549"/>
    <cfRule type="duplicateValues" dxfId="465" priority="550"/>
  </conditionalFormatting>
  <conditionalFormatting sqref="J630">
    <cfRule type="duplicateValues" dxfId="464" priority="551"/>
  </conditionalFormatting>
  <conditionalFormatting sqref="J630">
    <cfRule type="duplicateValues" dxfId="463" priority="552"/>
    <cfRule type="duplicateValues" dxfId="462" priority="553"/>
    <cfRule type="duplicateValues" dxfId="461" priority="554"/>
    <cfRule type="duplicateValues" dxfId="460" priority="555"/>
    <cfRule type="duplicateValues" dxfId="459" priority="556"/>
    <cfRule type="duplicateValues" dxfId="458" priority="557"/>
  </conditionalFormatting>
  <conditionalFormatting sqref="N630">
    <cfRule type="duplicateValues" dxfId="457" priority="548"/>
  </conditionalFormatting>
  <conditionalFormatting sqref="N817:N819">
    <cfRule type="duplicateValues" dxfId="456" priority="547"/>
  </conditionalFormatting>
  <conditionalFormatting sqref="N631:N634">
    <cfRule type="duplicateValues" dxfId="455" priority="546"/>
  </conditionalFormatting>
  <conditionalFormatting sqref="N635:N637 N810:N813">
    <cfRule type="duplicateValues" dxfId="454" priority="545"/>
  </conditionalFormatting>
  <conditionalFormatting sqref="N814:N816">
    <cfRule type="duplicateValues" dxfId="453" priority="544"/>
  </conditionalFormatting>
  <conditionalFormatting sqref="O811 O813 O815 O817 O819">
    <cfRule type="duplicateValues" dxfId="452" priority="625"/>
  </conditionalFormatting>
  <conditionalFormatting sqref="D629">
    <cfRule type="duplicateValues" dxfId="451" priority="627"/>
    <cfRule type="duplicateValues" dxfId="450" priority="628"/>
  </conditionalFormatting>
  <conditionalFormatting sqref="D629">
    <cfRule type="duplicateValues" dxfId="449" priority="629"/>
  </conditionalFormatting>
  <conditionalFormatting sqref="N820:O820">
    <cfRule type="duplicateValues" dxfId="448" priority="540"/>
  </conditionalFormatting>
  <conditionalFormatting sqref="D820">
    <cfRule type="duplicateValues" dxfId="447" priority="503"/>
    <cfRule type="duplicateValues" dxfId="446" priority="504"/>
  </conditionalFormatting>
  <conditionalFormatting sqref="D820">
    <cfRule type="duplicateValues" dxfId="445" priority="505"/>
    <cfRule type="duplicateValues" dxfId="444" priority="506"/>
  </conditionalFormatting>
  <conditionalFormatting sqref="D820">
    <cfRule type="duplicateValues" dxfId="443" priority="507"/>
  </conditionalFormatting>
  <conditionalFormatting sqref="D820">
    <cfRule type="duplicateValues" dxfId="442" priority="508"/>
  </conditionalFormatting>
  <conditionalFormatting sqref="D820">
    <cfRule type="duplicateValues" dxfId="441" priority="509"/>
  </conditionalFormatting>
  <conditionalFormatting sqref="D820">
    <cfRule type="duplicateValues" dxfId="440" priority="510"/>
    <cfRule type="duplicateValues" dxfId="439" priority="511"/>
    <cfRule type="duplicateValues" dxfId="438" priority="512"/>
    <cfRule type="duplicateValues" dxfId="437" priority="513"/>
    <cfRule type="duplicateValues" dxfId="436" priority="514"/>
    <cfRule type="duplicateValues" dxfId="435" priority="515"/>
  </conditionalFormatting>
  <conditionalFormatting sqref="D820">
    <cfRule type="duplicateValues" dxfId="434" priority="516"/>
    <cfRule type="duplicateValues" dxfId="433" priority="517"/>
  </conditionalFormatting>
  <conditionalFormatting sqref="D820">
    <cfRule type="duplicateValues" dxfId="432" priority="518"/>
    <cfRule type="duplicateValues" dxfId="431" priority="519"/>
  </conditionalFormatting>
  <conditionalFormatting sqref="D820">
    <cfRule type="duplicateValues" dxfId="430" priority="520"/>
    <cfRule type="duplicateValues" dxfId="429" priority="521"/>
  </conditionalFormatting>
  <conditionalFormatting sqref="D820">
    <cfRule type="duplicateValues" dxfId="428" priority="522"/>
  </conditionalFormatting>
  <conditionalFormatting sqref="D820">
    <cfRule type="duplicateValues" dxfId="427" priority="523"/>
    <cfRule type="duplicateValues" dxfId="426" priority="524"/>
    <cfRule type="duplicateValues" dxfId="425" priority="525"/>
    <cfRule type="duplicateValues" dxfId="424" priority="526"/>
    <cfRule type="duplicateValues" dxfId="423" priority="527"/>
    <cfRule type="duplicateValues" dxfId="422" priority="528"/>
  </conditionalFormatting>
  <conditionalFormatting sqref="N924:O924">
    <cfRule type="duplicateValues" dxfId="421" priority="502"/>
  </conditionalFormatting>
  <conditionalFormatting sqref="N821:O850 N854:O923">
    <cfRule type="duplicateValues" dxfId="420" priority="541"/>
  </conditionalFormatting>
  <conditionalFormatting sqref="K1098">
    <cfRule type="duplicateValues" dxfId="419" priority="498"/>
  </conditionalFormatting>
  <conditionalFormatting sqref="D1098">
    <cfRule type="duplicateValues" dxfId="418" priority="497"/>
  </conditionalFormatting>
  <conditionalFormatting sqref="D1098">
    <cfRule type="duplicateValues" dxfId="417" priority="496"/>
  </conditionalFormatting>
  <conditionalFormatting sqref="N1099:O1099">
    <cfRule type="duplicateValues" dxfId="416" priority="491"/>
  </conditionalFormatting>
  <conditionalFormatting sqref="D1099">
    <cfRule type="duplicateValues" dxfId="415" priority="454"/>
    <cfRule type="duplicateValues" dxfId="414" priority="455"/>
  </conditionalFormatting>
  <conditionalFormatting sqref="D1099">
    <cfRule type="duplicateValues" dxfId="413" priority="456"/>
    <cfRule type="duplicateValues" dxfId="412" priority="457"/>
  </conditionalFormatting>
  <conditionalFormatting sqref="D1099">
    <cfRule type="duplicateValues" dxfId="411" priority="458"/>
  </conditionalFormatting>
  <conditionalFormatting sqref="D1099">
    <cfRule type="duplicateValues" dxfId="410" priority="459"/>
  </conditionalFormatting>
  <conditionalFormatting sqref="D1099">
    <cfRule type="duplicateValues" dxfId="409" priority="460"/>
  </conditionalFormatting>
  <conditionalFormatting sqref="D1099">
    <cfRule type="duplicateValues" dxfId="408" priority="461"/>
    <cfRule type="duplicateValues" dxfId="407" priority="462"/>
    <cfRule type="duplicateValues" dxfId="406" priority="463"/>
    <cfRule type="duplicateValues" dxfId="405" priority="464"/>
    <cfRule type="duplicateValues" dxfId="404" priority="465"/>
    <cfRule type="duplicateValues" dxfId="403" priority="466"/>
  </conditionalFormatting>
  <conditionalFormatting sqref="D1099">
    <cfRule type="duplicateValues" dxfId="402" priority="467"/>
    <cfRule type="duplicateValues" dxfId="401" priority="468"/>
  </conditionalFormatting>
  <conditionalFormatting sqref="D1099">
    <cfRule type="duplicateValues" dxfId="400" priority="469"/>
    <cfRule type="duplicateValues" dxfId="399" priority="470"/>
  </conditionalFormatting>
  <conditionalFormatting sqref="D1099">
    <cfRule type="duplicateValues" dxfId="398" priority="471"/>
    <cfRule type="duplicateValues" dxfId="397" priority="472"/>
  </conditionalFormatting>
  <conditionalFormatting sqref="D1099">
    <cfRule type="duplicateValues" dxfId="396" priority="473"/>
  </conditionalFormatting>
  <conditionalFormatting sqref="D1099">
    <cfRule type="duplicateValues" dxfId="395" priority="474"/>
    <cfRule type="duplicateValues" dxfId="394" priority="475"/>
    <cfRule type="duplicateValues" dxfId="393" priority="476"/>
    <cfRule type="duplicateValues" dxfId="392" priority="477"/>
    <cfRule type="duplicateValues" dxfId="391" priority="478"/>
    <cfRule type="duplicateValues" dxfId="390" priority="479"/>
  </conditionalFormatting>
  <conditionalFormatting sqref="J1099">
    <cfRule type="duplicateValues" dxfId="389" priority="445"/>
    <cfRule type="duplicateValues" dxfId="388" priority="446"/>
  </conditionalFormatting>
  <conditionalFormatting sqref="J1099">
    <cfRule type="duplicateValues" dxfId="387" priority="447"/>
  </conditionalFormatting>
  <conditionalFormatting sqref="J1099">
    <cfRule type="duplicateValues" dxfId="386" priority="448"/>
    <cfRule type="duplicateValues" dxfId="385" priority="449"/>
    <cfRule type="duplicateValues" dxfId="384" priority="450"/>
    <cfRule type="duplicateValues" dxfId="383" priority="451"/>
    <cfRule type="duplicateValues" dxfId="382" priority="452"/>
    <cfRule type="duplicateValues" dxfId="381" priority="453"/>
  </conditionalFormatting>
  <conditionalFormatting sqref="N1106:O1148">
    <cfRule type="duplicateValues" dxfId="378" priority="495"/>
  </conditionalFormatting>
  <conditionalFormatting sqref="O1149:P1154">
    <cfRule type="duplicateValues" dxfId="377" priority="443"/>
  </conditionalFormatting>
  <conditionalFormatting sqref="O1154">
    <cfRule type="duplicateValues" dxfId="376" priority="442"/>
  </conditionalFormatting>
  <conditionalFormatting sqref="N1155:O1155">
    <cfRule type="duplicateValues" dxfId="375" priority="429"/>
  </conditionalFormatting>
  <conditionalFormatting sqref="D1155">
    <cfRule type="duplicateValues" dxfId="374" priority="392"/>
    <cfRule type="duplicateValues" dxfId="373" priority="393"/>
  </conditionalFormatting>
  <conditionalFormatting sqref="D1155">
    <cfRule type="duplicateValues" dxfId="372" priority="394"/>
    <cfRule type="duplicateValues" dxfId="371" priority="395"/>
  </conditionalFormatting>
  <conditionalFormatting sqref="D1155">
    <cfRule type="duplicateValues" dxfId="370" priority="396"/>
  </conditionalFormatting>
  <conditionalFormatting sqref="D1155">
    <cfRule type="duplicateValues" dxfId="369" priority="397"/>
  </conditionalFormatting>
  <conditionalFormatting sqref="D1155">
    <cfRule type="duplicateValues" dxfId="368" priority="398"/>
  </conditionalFormatting>
  <conditionalFormatting sqref="D1155">
    <cfRule type="duplicateValues" dxfId="367" priority="399"/>
    <cfRule type="duplicateValues" dxfId="366" priority="400"/>
    <cfRule type="duplicateValues" dxfId="365" priority="401"/>
    <cfRule type="duplicateValues" dxfId="364" priority="402"/>
    <cfRule type="duplicateValues" dxfId="363" priority="403"/>
    <cfRule type="duplicateValues" dxfId="362" priority="404"/>
  </conditionalFormatting>
  <conditionalFormatting sqref="D1155">
    <cfRule type="duplicateValues" dxfId="361" priority="405"/>
    <cfRule type="duplicateValues" dxfId="360" priority="406"/>
  </conditionalFormatting>
  <conditionalFormatting sqref="D1155">
    <cfRule type="duplicateValues" dxfId="359" priority="407"/>
    <cfRule type="duplicateValues" dxfId="358" priority="408"/>
  </conditionalFormatting>
  <conditionalFormatting sqref="D1155">
    <cfRule type="duplicateValues" dxfId="357" priority="409"/>
    <cfRule type="duplicateValues" dxfId="356" priority="410"/>
  </conditionalFormatting>
  <conditionalFormatting sqref="D1155">
    <cfRule type="duplicateValues" dxfId="355" priority="411"/>
  </conditionalFormatting>
  <conditionalFormatting sqref="D1155">
    <cfRule type="duplicateValues" dxfId="354" priority="412"/>
    <cfRule type="duplicateValues" dxfId="353" priority="413"/>
    <cfRule type="duplicateValues" dxfId="352" priority="414"/>
    <cfRule type="duplicateValues" dxfId="351" priority="415"/>
    <cfRule type="duplicateValues" dxfId="350" priority="416"/>
    <cfRule type="duplicateValues" dxfId="349" priority="417"/>
  </conditionalFormatting>
  <conditionalFormatting sqref="N1156:O1164">
    <cfRule type="duplicateValues" dxfId="348" priority="430"/>
  </conditionalFormatting>
  <conditionalFormatting sqref="N1165:O1165">
    <cfRule type="duplicateValues" dxfId="347" priority="391"/>
  </conditionalFormatting>
  <conditionalFormatting sqref="D1165">
    <cfRule type="duplicateValues" dxfId="346" priority="354"/>
    <cfRule type="duplicateValues" dxfId="345" priority="355"/>
  </conditionalFormatting>
  <conditionalFormatting sqref="D1165">
    <cfRule type="duplicateValues" dxfId="344" priority="356"/>
    <cfRule type="duplicateValues" dxfId="343" priority="357"/>
  </conditionalFormatting>
  <conditionalFormatting sqref="D1165">
    <cfRule type="duplicateValues" dxfId="342" priority="358"/>
  </conditionalFormatting>
  <conditionalFormatting sqref="D1165">
    <cfRule type="duplicateValues" dxfId="341" priority="359"/>
  </conditionalFormatting>
  <conditionalFormatting sqref="D1165">
    <cfRule type="duplicateValues" dxfId="340" priority="360"/>
  </conditionalFormatting>
  <conditionalFormatting sqref="D1165">
    <cfRule type="duplicateValues" dxfId="339" priority="361"/>
    <cfRule type="duplicateValues" dxfId="338" priority="362"/>
    <cfRule type="duplicateValues" dxfId="337" priority="363"/>
    <cfRule type="duplicateValues" dxfId="336" priority="364"/>
    <cfRule type="duplicateValues" dxfId="335" priority="365"/>
    <cfRule type="duplicateValues" dxfId="334" priority="366"/>
  </conditionalFormatting>
  <conditionalFormatting sqref="D1165">
    <cfRule type="duplicateValues" dxfId="333" priority="367"/>
    <cfRule type="duplicateValues" dxfId="332" priority="368"/>
  </conditionalFormatting>
  <conditionalFormatting sqref="D1165">
    <cfRule type="duplicateValues" dxfId="331" priority="369"/>
    <cfRule type="duplicateValues" dxfId="330" priority="370"/>
  </conditionalFormatting>
  <conditionalFormatting sqref="D1165">
    <cfRule type="duplicateValues" dxfId="329" priority="371"/>
    <cfRule type="duplicateValues" dxfId="328" priority="372"/>
  </conditionalFormatting>
  <conditionalFormatting sqref="D1165">
    <cfRule type="duplicateValues" dxfId="327" priority="373"/>
  </conditionalFormatting>
  <conditionalFormatting sqref="D1165">
    <cfRule type="duplicateValues" dxfId="326" priority="374"/>
    <cfRule type="duplicateValues" dxfId="325" priority="375"/>
    <cfRule type="duplicateValues" dxfId="324" priority="376"/>
    <cfRule type="duplicateValues" dxfId="323" priority="377"/>
    <cfRule type="duplicateValues" dxfId="322" priority="378"/>
    <cfRule type="duplicateValues" dxfId="321" priority="379"/>
  </conditionalFormatting>
  <conditionalFormatting sqref="O1166">
    <cfRule type="duplicateValues" dxfId="320" priority="339"/>
  </conditionalFormatting>
  <conditionalFormatting sqref="D1166">
    <cfRule type="duplicateValues" dxfId="319" priority="302"/>
    <cfRule type="duplicateValues" dxfId="318" priority="303"/>
  </conditionalFormatting>
  <conditionalFormatting sqref="D1166">
    <cfRule type="duplicateValues" dxfId="317" priority="304"/>
    <cfRule type="duplicateValues" dxfId="316" priority="305"/>
  </conditionalFormatting>
  <conditionalFormatting sqref="D1166">
    <cfRule type="duplicateValues" dxfId="315" priority="306"/>
  </conditionalFormatting>
  <conditionalFormatting sqref="D1166">
    <cfRule type="duplicateValues" dxfId="314" priority="307"/>
  </conditionalFormatting>
  <conditionalFormatting sqref="D1166">
    <cfRule type="duplicateValues" dxfId="313" priority="308"/>
  </conditionalFormatting>
  <conditionalFormatting sqref="D1166">
    <cfRule type="duplicateValues" dxfId="312" priority="309"/>
    <cfRule type="duplicateValues" dxfId="311" priority="310"/>
    <cfRule type="duplicateValues" dxfId="310" priority="311"/>
    <cfRule type="duplicateValues" dxfId="309" priority="312"/>
    <cfRule type="duplicateValues" dxfId="308" priority="313"/>
    <cfRule type="duplicateValues" dxfId="307" priority="314"/>
  </conditionalFormatting>
  <conditionalFormatting sqref="D1166">
    <cfRule type="duplicateValues" dxfId="306" priority="315"/>
    <cfRule type="duplicateValues" dxfId="305" priority="316"/>
  </conditionalFormatting>
  <conditionalFormatting sqref="D1166">
    <cfRule type="duplicateValues" dxfId="304" priority="317"/>
    <cfRule type="duplicateValues" dxfId="303" priority="318"/>
  </conditionalFormatting>
  <conditionalFormatting sqref="D1166">
    <cfRule type="duplicateValues" dxfId="302" priority="319"/>
    <cfRule type="duplicateValues" dxfId="301" priority="320"/>
  </conditionalFormatting>
  <conditionalFormatting sqref="D1166">
    <cfRule type="duplicateValues" dxfId="300" priority="321"/>
  </conditionalFormatting>
  <conditionalFormatting sqref="D1166">
    <cfRule type="duplicateValues" dxfId="299" priority="322"/>
    <cfRule type="duplicateValues" dxfId="298" priority="323"/>
    <cfRule type="duplicateValues" dxfId="297" priority="324"/>
    <cfRule type="duplicateValues" dxfId="296" priority="325"/>
    <cfRule type="duplicateValues" dxfId="295" priority="326"/>
    <cfRule type="duplicateValues" dxfId="294" priority="327"/>
  </conditionalFormatting>
  <conditionalFormatting sqref="J1166">
    <cfRule type="duplicateValues" dxfId="293" priority="293"/>
    <cfRule type="duplicateValues" dxfId="292" priority="294"/>
  </conditionalFormatting>
  <conditionalFormatting sqref="J1166">
    <cfRule type="duplicateValues" dxfId="291" priority="295"/>
  </conditionalFormatting>
  <conditionalFormatting sqref="J1166">
    <cfRule type="duplicateValues" dxfId="290" priority="296"/>
    <cfRule type="duplicateValues" dxfId="289" priority="297"/>
    <cfRule type="duplicateValues" dxfId="288" priority="298"/>
    <cfRule type="duplicateValues" dxfId="287" priority="299"/>
    <cfRule type="duplicateValues" dxfId="286" priority="300"/>
    <cfRule type="duplicateValues" dxfId="285" priority="301"/>
  </conditionalFormatting>
  <conditionalFormatting sqref="O1167">
    <cfRule type="duplicateValues" dxfId="284" priority="292"/>
  </conditionalFormatting>
  <conditionalFormatting sqref="O1752">
    <cfRule type="duplicateValues" dxfId="283" priority="290"/>
  </conditionalFormatting>
  <conditionalFormatting sqref="D1752">
    <cfRule type="duplicateValues" dxfId="282" priority="253"/>
    <cfRule type="duplicateValues" dxfId="281" priority="254"/>
  </conditionalFormatting>
  <conditionalFormatting sqref="D1752">
    <cfRule type="duplicateValues" dxfId="280" priority="255"/>
    <cfRule type="duplicateValues" dxfId="279" priority="256"/>
  </conditionalFormatting>
  <conditionalFormatting sqref="D1752">
    <cfRule type="duplicateValues" dxfId="278" priority="257"/>
  </conditionalFormatting>
  <conditionalFormatting sqref="D1752">
    <cfRule type="duplicateValues" dxfId="277" priority="258"/>
  </conditionalFormatting>
  <conditionalFormatting sqref="D1752">
    <cfRule type="duplicateValues" dxfId="276" priority="259"/>
  </conditionalFormatting>
  <conditionalFormatting sqref="D1752">
    <cfRule type="duplicateValues" dxfId="275" priority="260"/>
    <cfRule type="duplicateValues" dxfId="274" priority="261"/>
    <cfRule type="duplicateValues" dxfId="273" priority="262"/>
    <cfRule type="duplicateValues" dxfId="272" priority="263"/>
    <cfRule type="duplicateValues" dxfId="271" priority="264"/>
    <cfRule type="duplicateValues" dxfId="270" priority="265"/>
  </conditionalFormatting>
  <conditionalFormatting sqref="D1752">
    <cfRule type="duplicateValues" dxfId="269" priority="266"/>
    <cfRule type="duplicateValues" dxfId="268" priority="267"/>
  </conditionalFormatting>
  <conditionalFormatting sqref="D1752">
    <cfRule type="duplicateValues" dxfId="267" priority="268"/>
    <cfRule type="duplicateValues" dxfId="266" priority="269"/>
  </conditionalFormatting>
  <conditionalFormatting sqref="D1752">
    <cfRule type="duplicateValues" dxfId="265" priority="270"/>
    <cfRule type="duplicateValues" dxfId="264" priority="271"/>
  </conditionalFormatting>
  <conditionalFormatting sqref="D1752">
    <cfRule type="duplicateValues" dxfId="263" priority="272"/>
  </conditionalFormatting>
  <conditionalFormatting sqref="D1752">
    <cfRule type="duplicateValues" dxfId="262" priority="273"/>
    <cfRule type="duplicateValues" dxfId="261" priority="274"/>
    <cfRule type="duplicateValues" dxfId="260" priority="275"/>
    <cfRule type="duplicateValues" dxfId="259" priority="276"/>
    <cfRule type="duplicateValues" dxfId="258" priority="277"/>
    <cfRule type="duplicateValues" dxfId="257" priority="278"/>
  </conditionalFormatting>
  <conditionalFormatting sqref="J1752">
    <cfRule type="duplicateValues" dxfId="256" priority="244"/>
    <cfRule type="duplicateValues" dxfId="255" priority="245"/>
  </conditionalFormatting>
  <conditionalFormatting sqref="J1752">
    <cfRule type="duplicateValues" dxfId="254" priority="246"/>
  </conditionalFormatting>
  <conditionalFormatting sqref="J1752">
    <cfRule type="duplicateValues" dxfId="253" priority="247"/>
    <cfRule type="duplicateValues" dxfId="252" priority="248"/>
    <cfRule type="duplicateValues" dxfId="251" priority="249"/>
    <cfRule type="duplicateValues" dxfId="250" priority="250"/>
    <cfRule type="duplicateValues" dxfId="249" priority="251"/>
    <cfRule type="duplicateValues" dxfId="248" priority="252"/>
  </conditionalFormatting>
  <conditionalFormatting sqref="O1753">
    <cfRule type="duplicateValues" dxfId="247" priority="340"/>
  </conditionalFormatting>
  <conditionalFormatting sqref="O1755">
    <cfRule type="duplicateValues" dxfId="246" priority="242"/>
  </conditionalFormatting>
  <conditionalFormatting sqref="D1755">
    <cfRule type="duplicateValues" dxfId="245" priority="216"/>
    <cfRule type="duplicateValues" dxfId="244" priority="217"/>
  </conditionalFormatting>
  <conditionalFormatting sqref="D1755">
    <cfRule type="duplicateValues" dxfId="243" priority="218"/>
    <cfRule type="duplicateValues" dxfId="242" priority="219"/>
  </conditionalFormatting>
  <conditionalFormatting sqref="D1755">
    <cfRule type="duplicateValues" dxfId="241" priority="220"/>
  </conditionalFormatting>
  <conditionalFormatting sqref="D1755">
    <cfRule type="duplicateValues" dxfId="240" priority="221"/>
  </conditionalFormatting>
  <conditionalFormatting sqref="D1755">
    <cfRule type="duplicateValues" dxfId="239" priority="222"/>
  </conditionalFormatting>
  <conditionalFormatting sqref="D1755">
    <cfRule type="duplicateValues" dxfId="238" priority="223"/>
    <cfRule type="duplicateValues" dxfId="237" priority="224"/>
    <cfRule type="duplicateValues" dxfId="236" priority="225"/>
    <cfRule type="duplicateValues" dxfId="235" priority="226"/>
    <cfRule type="duplicateValues" dxfId="234" priority="227"/>
    <cfRule type="duplicateValues" dxfId="233" priority="228"/>
  </conditionalFormatting>
  <conditionalFormatting sqref="D1755">
    <cfRule type="duplicateValues" dxfId="232" priority="229"/>
    <cfRule type="duplicateValues" dxfId="231" priority="230"/>
  </conditionalFormatting>
  <conditionalFormatting sqref="D1755">
    <cfRule type="duplicateValues" dxfId="230" priority="231"/>
    <cfRule type="duplicateValues" dxfId="229" priority="232"/>
  </conditionalFormatting>
  <conditionalFormatting sqref="D1755">
    <cfRule type="duplicateValues" dxfId="228" priority="233"/>
    <cfRule type="duplicateValues" dxfId="227" priority="234"/>
  </conditionalFormatting>
  <conditionalFormatting sqref="D1755">
    <cfRule type="duplicateValues" dxfId="226" priority="235"/>
  </conditionalFormatting>
  <conditionalFormatting sqref="D1755">
    <cfRule type="duplicateValues" dxfId="225" priority="236"/>
    <cfRule type="duplicateValues" dxfId="224" priority="237"/>
    <cfRule type="duplicateValues" dxfId="223" priority="238"/>
    <cfRule type="duplicateValues" dxfId="222" priority="239"/>
    <cfRule type="duplicateValues" dxfId="221" priority="240"/>
    <cfRule type="duplicateValues" dxfId="220" priority="241"/>
  </conditionalFormatting>
  <conditionalFormatting sqref="O1754">
    <cfRule type="duplicateValues" dxfId="219" priority="344"/>
  </conditionalFormatting>
  <conditionalFormatting sqref="D1754">
    <cfRule type="duplicateValues" dxfId="218" priority="345"/>
    <cfRule type="duplicateValues" dxfId="217" priority="346"/>
  </conditionalFormatting>
  <conditionalFormatting sqref="D1754">
    <cfRule type="duplicateValues" dxfId="216" priority="347"/>
  </conditionalFormatting>
  <conditionalFormatting sqref="D1754">
    <cfRule type="duplicateValues" dxfId="215" priority="348"/>
    <cfRule type="duplicateValues" dxfId="214" priority="349"/>
    <cfRule type="duplicateValues" dxfId="213" priority="350"/>
    <cfRule type="duplicateValues" dxfId="212" priority="351"/>
    <cfRule type="duplicateValues" dxfId="211" priority="352"/>
    <cfRule type="duplicateValues" dxfId="210" priority="353"/>
  </conditionalFormatting>
  <conditionalFormatting sqref="D1759:D1761">
    <cfRule type="duplicateValues" dxfId="209" priority="213"/>
  </conditionalFormatting>
  <conditionalFormatting sqref="D1756">
    <cfRule type="duplicateValues" dxfId="208" priority="186"/>
    <cfRule type="duplicateValues" dxfId="207" priority="187"/>
  </conditionalFormatting>
  <conditionalFormatting sqref="D1756">
    <cfRule type="duplicateValues" dxfId="206" priority="188"/>
    <cfRule type="duplicateValues" dxfId="205" priority="189"/>
  </conditionalFormatting>
  <conditionalFormatting sqref="D1756">
    <cfRule type="duplicateValues" dxfId="204" priority="190"/>
  </conditionalFormatting>
  <conditionalFormatting sqref="D1756">
    <cfRule type="duplicateValues" dxfId="203" priority="191"/>
  </conditionalFormatting>
  <conditionalFormatting sqref="D1756">
    <cfRule type="duplicateValues" dxfId="202" priority="192"/>
  </conditionalFormatting>
  <conditionalFormatting sqref="D1756">
    <cfRule type="duplicateValues" dxfId="201" priority="193"/>
    <cfRule type="duplicateValues" dxfId="200" priority="194"/>
    <cfRule type="duplicateValues" dxfId="199" priority="195"/>
    <cfRule type="duplicateValues" dxfId="198" priority="196"/>
    <cfRule type="duplicateValues" dxfId="197" priority="197"/>
    <cfRule type="duplicateValues" dxfId="196" priority="198"/>
  </conditionalFormatting>
  <conditionalFormatting sqref="D1756">
    <cfRule type="duplicateValues" dxfId="195" priority="199"/>
    <cfRule type="duplicateValues" dxfId="194" priority="200"/>
  </conditionalFormatting>
  <conditionalFormatting sqref="D1756">
    <cfRule type="duplicateValues" dxfId="193" priority="201"/>
    <cfRule type="duplicateValues" dxfId="192" priority="202"/>
  </conditionalFormatting>
  <conditionalFormatting sqref="D1756">
    <cfRule type="duplicateValues" dxfId="191" priority="203"/>
    <cfRule type="duplicateValues" dxfId="190" priority="204"/>
  </conditionalFormatting>
  <conditionalFormatting sqref="D1756">
    <cfRule type="duplicateValues" dxfId="189" priority="205"/>
  </conditionalFormatting>
  <conditionalFormatting sqref="D1756">
    <cfRule type="duplicateValues" dxfId="188" priority="206"/>
    <cfRule type="duplicateValues" dxfId="187" priority="207"/>
    <cfRule type="duplicateValues" dxfId="186" priority="208"/>
    <cfRule type="duplicateValues" dxfId="185" priority="209"/>
    <cfRule type="duplicateValues" dxfId="184" priority="210"/>
    <cfRule type="duplicateValues" dxfId="183" priority="211"/>
  </conditionalFormatting>
  <conditionalFormatting sqref="J1756">
    <cfRule type="duplicateValues" dxfId="180" priority="165"/>
    <cfRule type="duplicateValues" dxfId="179" priority="166"/>
  </conditionalFormatting>
  <conditionalFormatting sqref="J1756">
    <cfRule type="duplicateValues" dxfId="178" priority="167"/>
  </conditionalFormatting>
  <conditionalFormatting sqref="J1756">
    <cfRule type="duplicateValues" dxfId="177" priority="168"/>
    <cfRule type="duplicateValues" dxfId="176" priority="169"/>
    <cfRule type="duplicateValues" dxfId="175" priority="170"/>
    <cfRule type="duplicateValues" dxfId="174" priority="171"/>
    <cfRule type="duplicateValues" dxfId="173" priority="172"/>
    <cfRule type="duplicateValues" dxfId="172" priority="173"/>
  </conditionalFormatting>
  <conditionalFormatting sqref="O1756">
    <cfRule type="duplicateValues" dxfId="171" priority="164"/>
  </conditionalFormatting>
  <conditionalFormatting sqref="O1757">
    <cfRule type="duplicateValues" dxfId="170" priority="163"/>
  </conditionalFormatting>
  <conditionalFormatting sqref="O1758">
    <cfRule type="duplicateValues" dxfId="169" priority="162"/>
  </conditionalFormatting>
  <conditionalFormatting sqref="O1759:O1761">
    <cfRule type="duplicateValues" dxfId="168" priority="214"/>
  </conditionalFormatting>
  <conditionalFormatting sqref="D1762">
    <cfRule type="duplicateValues" dxfId="167" priority="132"/>
    <cfRule type="duplicateValues" dxfId="166" priority="133"/>
  </conditionalFormatting>
  <conditionalFormatting sqref="D1934">
    <cfRule type="duplicateValues" dxfId="165" priority="160"/>
  </conditionalFormatting>
  <conditionalFormatting sqref="O1762">
    <cfRule type="duplicateValues" dxfId="164" priority="156"/>
  </conditionalFormatting>
  <conditionalFormatting sqref="D1762">
    <cfRule type="duplicateValues" dxfId="163" priority="119"/>
    <cfRule type="duplicateValues" dxfId="162" priority="120"/>
  </conditionalFormatting>
  <conditionalFormatting sqref="D1762">
    <cfRule type="duplicateValues" dxfId="161" priority="121"/>
    <cfRule type="duplicateValues" dxfId="160" priority="122"/>
  </conditionalFormatting>
  <conditionalFormatting sqref="D1762">
    <cfRule type="duplicateValues" dxfId="159" priority="123"/>
  </conditionalFormatting>
  <conditionalFormatting sqref="D1762">
    <cfRule type="duplicateValues" dxfId="158" priority="124"/>
  </conditionalFormatting>
  <conditionalFormatting sqref="D1762">
    <cfRule type="duplicateValues" dxfId="157" priority="125"/>
  </conditionalFormatting>
  <conditionalFormatting sqref="D1762">
    <cfRule type="duplicateValues" dxfId="156" priority="126"/>
    <cfRule type="duplicateValues" dxfId="155" priority="127"/>
    <cfRule type="duplicateValues" dxfId="154" priority="128"/>
    <cfRule type="duplicateValues" dxfId="153" priority="129"/>
    <cfRule type="duplicateValues" dxfId="152" priority="130"/>
    <cfRule type="duplicateValues" dxfId="151" priority="131"/>
  </conditionalFormatting>
  <conditionalFormatting sqref="D1762">
    <cfRule type="duplicateValues" dxfId="150" priority="134"/>
    <cfRule type="duplicateValues" dxfId="149" priority="135"/>
  </conditionalFormatting>
  <conditionalFormatting sqref="D1762">
    <cfRule type="duplicateValues" dxfId="148" priority="136"/>
    <cfRule type="duplicateValues" dxfId="147" priority="137"/>
  </conditionalFormatting>
  <conditionalFormatting sqref="D1762">
    <cfRule type="duplicateValues" dxfId="146" priority="138"/>
  </conditionalFormatting>
  <conditionalFormatting sqref="D1762">
    <cfRule type="duplicateValues" dxfId="145" priority="139"/>
    <cfRule type="duplicateValues" dxfId="144" priority="140"/>
    <cfRule type="duplicateValues" dxfId="143" priority="141"/>
    <cfRule type="duplicateValues" dxfId="142" priority="142"/>
    <cfRule type="duplicateValues" dxfId="141" priority="143"/>
    <cfRule type="duplicateValues" dxfId="140" priority="144"/>
  </conditionalFormatting>
  <conditionalFormatting sqref="J1762">
    <cfRule type="duplicateValues" dxfId="139" priority="110"/>
    <cfRule type="duplicateValues" dxfId="138" priority="111"/>
  </conditionalFormatting>
  <conditionalFormatting sqref="J1762">
    <cfRule type="duplicateValues" dxfId="137" priority="112"/>
  </conditionalFormatting>
  <conditionalFormatting sqref="J1762">
    <cfRule type="duplicateValues" dxfId="136" priority="113"/>
    <cfRule type="duplicateValues" dxfId="135" priority="114"/>
    <cfRule type="duplicateValues" dxfId="134" priority="115"/>
    <cfRule type="duplicateValues" dxfId="133" priority="116"/>
    <cfRule type="duplicateValues" dxfId="132" priority="117"/>
    <cfRule type="duplicateValues" dxfId="131" priority="118"/>
  </conditionalFormatting>
  <conditionalFormatting sqref="O1920:O1933">
    <cfRule type="duplicateValues" dxfId="127" priority="159"/>
  </conditionalFormatting>
  <conditionalFormatting sqref="O1934">
    <cfRule type="duplicateValues" dxfId="126" priority="161"/>
  </conditionalFormatting>
  <conditionalFormatting sqref="D1870">
    <cfRule type="duplicateValues" dxfId="125" priority="104"/>
  </conditionalFormatting>
  <conditionalFormatting sqref="O1870:O1871">
    <cfRule type="duplicateValues" dxfId="124" priority="105"/>
  </conditionalFormatting>
  <conditionalFormatting sqref="D1871">
    <cfRule type="duplicateValues" dxfId="123" priority="103"/>
  </conditionalFormatting>
  <conditionalFormatting sqref="O1935">
    <cfRule type="duplicateValues" dxfId="122" priority="99"/>
  </conditionalFormatting>
  <conditionalFormatting sqref="D1935">
    <cfRule type="duplicateValues" dxfId="121" priority="62"/>
    <cfRule type="duplicateValues" dxfId="120" priority="63"/>
  </conditionalFormatting>
  <conditionalFormatting sqref="D1935">
    <cfRule type="duplicateValues" dxfId="119" priority="64"/>
    <cfRule type="duplicateValues" dxfId="118" priority="65"/>
  </conditionalFormatting>
  <conditionalFormatting sqref="D1935">
    <cfRule type="duplicateValues" dxfId="117" priority="66"/>
  </conditionalFormatting>
  <conditionalFormatting sqref="D1935">
    <cfRule type="duplicateValues" dxfId="116" priority="67"/>
  </conditionalFormatting>
  <conditionalFormatting sqref="D1935">
    <cfRule type="duplicateValues" dxfId="115" priority="68"/>
  </conditionalFormatting>
  <conditionalFormatting sqref="D1935">
    <cfRule type="duplicateValues" dxfId="114" priority="69"/>
    <cfRule type="duplicateValues" dxfId="113" priority="70"/>
    <cfRule type="duplicateValues" dxfId="112" priority="71"/>
    <cfRule type="duplicateValues" dxfId="111" priority="72"/>
    <cfRule type="duplicateValues" dxfId="110" priority="73"/>
    <cfRule type="duplicateValues" dxfId="109" priority="74"/>
  </conditionalFormatting>
  <conditionalFormatting sqref="D1935">
    <cfRule type="duplicateValues" dxfId="108" priority="75"/>
    <cfRule type="duplicateValues" dxfId="107" priority="76"/>
  </conditionalFormatting>
  <conditionalFormatting sqref="D1935">
    <cfRule type="duplicateValues" dxfId="106" priority="77"/>
    <cfRule type="duplicateValues" dxfId="105" priority="78"/>
  </conditionalFormatting>
  <conditionalFormatting sqref="D1935">
    <cfRule type="duplicateValues" dxfId="104" priority="79"/>
    <cfRule type="duplicateValues" dxfId="103" priority="80"/>
  </conditionalFormatting>
  <conditionalFormatting sqref="D1935">
    <cfRule type="duplicateValues" dxfId="102" priority="81"/>
  </conditionalFormatting>
  <conditionalFormatting sqref="D1935">
    <cfRule type="duplicateValues" dxfId="101" priority="82"/>
    <cfRule type="duplicateValues" dxfId="100" priority="83"/>
    <cfRule type="duplicateValues" dxfId="99" priority="84"/>
    <cfRule type="duplicateValues" dxfId="98" priority="85"/>
    <cfRule type="duplicateValues" dxfId="97" priority="86"/>
    <cfRule type="duplicateValues" dxfId="96" priority="87"/>
  </conditionalFormatting>
  <conditionalFormatting sqref="J1935">
    <cfRule type="duplicateValues" dxfId="95" priority="53"/>
    <cfRule type="duplicateValues" dxfId="94" priority="54"/>
  </conditionalFormatting>
  <conditionalFormatting sqref="J1935">
    <cfRule type="duplicateValues" dxfId="93" priority="55"/>
  </conditionalFormatting>
  <conditionalFormatting sqref="J1935">
    <cfRule type="duplicateValues" dxfId="92" priority="56"/>
    <cfRule type="duplicateValues" dxfId="91" priority="57"/>
    <cfRule type="duplicateValues" dxfId="90" priority="58"/>
    <cfRule type="duplicateValues" dxfId="89" priority="59"/>
    <cfRule type="duplicateValues" dxfId="88" priority="60"/>
    <cfRule type="duplicateValues" dxfId="87" priority="61"/>
  </conditionalFormatting>
  <conditionalFormatting sqref="O1936:O1947">
    <cfRule type="duplicateValues" dxfId="84" priority="51"/>
  </conditionalFormatting>
  <conditionalFormatting sqref="O1948:O1951">
    <cfRule type="duplicateValues" dxfId="82" priority="102"/>
  </conditionalFormatting>
  <conditionalFormatting sqref="D1955:D1048576 D1:D6 D810:D850 D94:D138 D156:D637 D854:D1951 D8:D62">
    <cfRule type="duplicateValues" dxfId="81" priority="36"/>
    <cfRule type="duplicateValues" dxfId="80" priority="44"/>
    <cfRule type="duplicateValues" dxfId="79" priority="48"/>
    <cfRule type="duplicateValues" dxfId="78" priority="49"/>
    <cfRule type="duplicateValues" dxfId="77" priority="50"/>
  </conditionalFormatting>
  <conditionalFormatting sqref="O106:O118">
    <cfRule type="duplicateValues" dxfId="76" priority="3714"/>
  </conditionalFormatting>
  <conditionalFormatting sqref="O119">
    <cfRule type="duplicateValues" dxfId="75" priority="6235"/>
  </conditionalFormatting>
  <conditionalFormatting sqref="O120:O123">
    <cfRule type="duplicateValues" dxfId="74" priority="11278"/>
  </conditionalFormatting>
  <conditionalFormatting sqref="D105:D126">
    <cfRule type="duplicateValues" dxfId="73" priority="15051"/>
  </conditionalFormatting>
  <conditionalFormatting sqref="O128">
    <cfRule type="duplicateValues" dxfId="72" priority="15054"/>
  </conditionalFormatting>
  <conditionalFormatting sqref="O129">
    <cfRule type="duplicateValues" dxfId="71" priority="15059"/>
  </conditionalFormatting>
  <conditionalFormatting sqref="D127:D129">
    <cfRule type="duplicateValues" dxfId="70" priority="16316"/>
  </conditionalFormatting>
  <conditionalFormatting sqref="D130:D134">
    <cfRule type="duplicateValues" dxfId="69" priority="22605"/>
  </conditionalFormatting>
  <conditionalFormatting sqref="D135:D138 D156:D161">
    <cfRule type="duplicateValues" dxfId="68" priority="23868"/>
  </conditionalFormatting>
  <conditionalFormatting sqref="M135:N138 M156:N161">
    <cfRule type="duplicateValues" dxfId="67" priority="23872"/>
  </conditionalFormatting>
  <conditionalFormatting sqref="D167:D171">
    <cfRule type="duplicateValues" dxfId="66" priority="23875"/>
  </conditionalFormatting>
  <conditionalFormatting sqref="O205:O233">
    <cfRule type="duplicateValues" dxfId="65" priority="23883"/>
  </conditionalFormatting>
  <conditionalFormatting sqref="D204:D242">
    <cfRule type="duplicateValues" dxfId="64" priority="23885"/>
  </conditionalFormatting>
  <conditionalFormatting sqref="D204:D242">
    <cfRule type="duplicateValues" dxfId="63" priority="23887"/>
    <cfRule type="duplicateValues" dxfId="62" priority="23888"/>
  </conditionalFormatting>
  <conditionalFormatting sqref="D204:D242">
    <cfRule type="duplicateValues" dxfId="61" priority="23891"/>
  </conditionalFormatting>
  <conditionalFormatting sqref="O244:O275">
    <cfRule type="duplicateValues" dxfId="60" priority="25156"/>
  </conditionalFormatting>
  <conditionalFormatting sqref="O277:O305">
    <cfRule type="duplicateValues" dxfId="59" priority="31455"/>
  </conditionalFormatting>
  <conditionalFormatting sqref="O306:O324">
    <cfRule type="duplicateValues" dxfId="58" priority="37755"/>
  </conditionalFormatting>
  <conditionalFormatting sqref="D243:D335">
    <cfRule type="duplicateValues" dxfId="57" priority="37757"/>
  </conditionalFormatting>
  <conditionalFormatting sqref="D336:D392">
    <cfRule type="duplicateValues" dxfId="56" priority="42795"/>
  </conditionalFormatting>
  <conditionalFormatting sqref="O629:O632 O810:O819">
    <cfRule type="duplicateValues" dxfId="55" priority="44907"/>
  </conditionalFormatting>
  <conditionalFormatting sqref="D629:D637 D810:D819">
    <cfRule type="duplicateValues" dxfId="53" priority="44910"/>
  </conditionalFormatting>
  <conditionalFormatting sqref="O810 O812 O814 O816 O818">
    <cfRule type="duplicateValues" dxfId="52" priority="44911"/>
  </conditionalFormatting>
  <conditionalFormatting sqref="N1100:O1105">
    <cfRule type="duplicateValues" dxfId="50" priority="44936"/>
  </conditionalFormatting>
  <conditionalFormatting sqref="N959:O1095">
    <cfRule type="duplicateValues" dxfId="49" priority="44963"/>
  </conditionalFormatting>
  <conditionalFormatting sqref="N1096:O1097">
    <cfRule type="duplicateValues" dxfId="48" priority="44993"/>
  </conditionalFormatting>
  <conditionalFormatting sqref="N1456:N1457">
    <cfRule type="duplicateValues" dxfId="47" priority="45097"/>
  </conditionalFormatting>
  <conditionalFormatting sqref="H1828:H1852 H1797:H1826 H1779:H1795 H1752:H1766 H1734:H1749 H1730:H1732 H1690:H1728 H1658:H1683 H1612:H1656 H1580:H1609 H1494 H1452:H1455 H1440:H1450 H1426:H1436 H1424 H1292:H1295 H1109:H1177 H1104:H1107 H1098:H1101 H888:H912 H457:H637 H431:H455 H425:H429 H422:H423 H413:H420 H339:H411 H319:H337 H313:H317 H298:H310 H281:H296 H249:H275 H49:H62 H45 H13:H41 H11 H810:H850 H94:H138 H156:H247 H854:H886 H1181:H1281">
    <cfRule type="expression" dxfId="46" priority="46" stopIfTrue="1">
      <formula>1</formula>
    </cfRule>
  </conditionalFormatting>
  <conditionalFormatting sqref="H1828:H1852 H1797:H1826 H1779:H1795 H1752:H1766 H1734:H1749 H1730:H1732 H1690:H1728 H1658:H1683 H1612:H1656 H1580:H1609 H1494 H1452:H1455 H1440:H1450 H1426:H1436 H1424 H1292:H1295 H1109:H1177 H1104:H1107 H1098:H1101 H888:H912 H457:H637 H431:H455 H425:H429 H422:H423 H413:H420 H339:H411 H319:H337 H313:H317 H298:H310 H281:H296 H249:H275 H49:H62 H45 H13:H41 H11 H810:H850 H94:H138 H156:H247 H854:H886 H1181:H1281">
    <cfRule type="expression" dxfId="45" priority="45" stopIfTrue="1">
      <formula>1</formula>
    </cfRule>
  </conditionalFormatting>
  <conditionalFormatting sqref="D1955:D1048576 D1:D6 D810:D850 D94:D138 D156:D637 D854:D1951 D8:D62">
    <cfRule type="duplicateValues" dxfId="43" priority="43"/>
  </conditionalFormatting>
  <conditionalFormatting sqref="M402:O567 M396:N401">
    <cfRule type="duplicateValues" dxfId="42" priority="46417"/>
  </conditionalFormatting>
  <conditionalFormatting sqref="D396:D567">
    <cfRule type="duplicateValues" dxfId="41" priority="46420"/>
    <cfRule type="duplicateValues" dxfId="40" priority="46421"/>
  </conditionalFormatting>
  <conditionalFormatting sqref="D396:D567">
    <cfRule type="duplicateValues" dxfId="39" priority="46424"/>
  </conditionalFormatting>
  <conditionalFormatting sqref="N925:O937 N939:O958 O938">
    <cfRule type="duplicateValues" dxfId="38" priority="46428"/>
  </conditionalFormatting>
  <conditionalFormatting sqref="O1168:O1345">
    <cfRule type="duplicateValues" dxfId="37" priority="46473"/>
  </conditionalFormatting>
  <conditionalFormatting sqref="O1346:O1418">
    <cfRule type="duplicateValues" dxfId="36" priority="46572"/>
  </conditionalFormatting>
  <conditionalFormatting sqref="N1402:N1405">
    <cfRule type="duplicateValues" dxfId="35" priority="42"/>
  </conditionalFormatting>
  <conditionalFormatting sqref="O1419:O1476">
    <cfRule type="duplicateValues" dxfId="34" priority="46649"/>
  </conditionalFormatting>
  <conditionalFormatting sqref="O1477:O1751">
    <cfRule type="duplicateValues" dxfId="33" priority="46776"/>
  </conditionalFormatting>
  <conditionalFormatting sqref="D1166:D1753">
    <cfRule type="duplicateValues" dxfId="32" priority="46778"/>
  </conditionalFormatting>
  <conditionalFormatting sqref="N1582:N1592">
    <cfRule type="duplicateValues" dxfId="31" priority="41"/>
  </conditionalFormatting>
  <conditionalFormatting sqref="N1594:N1606">
    <cfRule type="duplicateValues" dxfId="30" priority="40"/>
  </conditionalFormatting>
  <conditionalFormatting sqref="N1610:N1613">
    <cfRule type="duplicateValues" dxfId="29" priority="39"/>
  </conditionalFormatting>
  <conditionalFormatting sqref="N1690:N1693">
    <cfRule type="duplicateValues" dxfId="28" priority="38"/>
  </conditionalFormatting>
  <conditionalFormatting sqref="N1696:N1698">
    <cfRule type="duplicateValues" dxfId="27" priority="37"/>
  </conditionalFormatting>
  <conditionalFormatting sqref="O1872:O1919 O1763:O1869">
    <cfRule type="duplicateValues" dxfId="25" priority="47239"/>
  </conditionalFormatting>
  <conditionalFormatting sqref="H1778 H1774 H1769:H1770 H1686:H1689 H1684 H1657 H1578 H1575:H1576 H1571:H1572 H1568:H1569 H1493 H1457 H1451 H1437 H1423 H1297 H1291 H1283:H1289 H1178:H1180 H1108 H1097 H1091:H1095 H913 H424 H297 H248 H46:H47 H43">
    <cfRule type="expression" dxfId="24" priority="35" stopIfTrue="1">
      <formula>1</formula>
    </cfRule>
  </conditionalFormatting>
  <conditionalFormatting sqref="H1778 H1774 H1769:H1770 H1686:H1689 H1684 H1657 H1578 H1575:H1576 H1571:H1572 H1568:H1569 H1493 H1457 H1451 H1437 H1423 H1297 H1291 H1283:H1289 H1178:H1180 H1108 H1097 H1091:H1095 H913 H424 H297 H248 H46:H47 H43">
    <cfRule type="expression" dxfId="23" priority="34" stopIfTrue="1">
      <formula>1</formula>
    </cfRule>
  </conditionalFormatting>
  <conditionalFormatting sqref="S10">
    <cfRule type="duplicateValues" dxfId="22" priority="33"/>
  </conditionalFormatting>
  <conditionalFormatting sqref="D8:D1951 D1:D6 D1954:D1048576">
    <cfRule type="duplicateValues" dxfId="21" priority="21"/>
    <cfRule type="duplicateValues" dxfId="20" priority="22"/>
  </conditionalFormatting>
  <conditionalFormatting sqref="D1952">
    <cfRule type="duplicateValues" dxfId="19" priority="5"/>
  </conditionalFormatting>
  <conditionalFormatting sqref="D1952">
    <cfRule type="duplicateValues" dxfId="18" priority="4"/>
  </conditionalFormatting>
  <conditionalFormatting sqref="D1952">
    <cfRule type="duplicateValues" dxfId="17" priority="6"/>
    <cfRule type="duplicateValues" dxfId="16" priority="7"/>
  </conditionalFormatting>
  <conditionalFormatting sqref="D1952">
    <cfRule type="duplicateValues" dxfId="15" priority="8"/>
  </conditionalFormatting>
  <conditionalFormatting sqref="D1952">
    <cfRule type="duplicateValues" dxfId="14" priority="9"/>
  </conditionalFormatting>
  <conditionalFormatting sqref="D1952">
    <cfRule type="duplicateValues" dxfId="13" priority="10"/>
  </conditionalFormatting>
  <conditionalFormatting sqref="D1952">
    <cfRule type="duplicateValues" dxfId="12" priority="11"/>
    <cfRule type="duplicateValues" dxfId="11" priority="12"/>
    <cfRule type="duplicateValues" dxfId="10" priority="13"/>
    <cfRule type="duplicateValues" dxfId="9" priority="14"/>
    <cfRule type="duplicateValues" dxfId="8" priority="15"/>
    <cfRule type="duplicateValues" dxfId="7" priority="16"/>
  </conditionalFormatting>
  <conditionalFormatting sqref="D1952">
    <cfRule type="duplicateValues" dxfId="6" priority="17"/>
    <cfRule type="duplicateValues" dxfId="5" priority="18"/>
  </conditionalFormatting>
  <conditionalFormatting sqref="D1952">
    <cfRule type="duplicateValues" dxfId="4" priority="19"/>
    <cfRule type="duplicateValues" dxfId="3" priority="20"/>
  </conditionalFormatting>
  <conditionalFormatting sqref="D1952">
    <cfRule type="duplicateValues" dxfId="2" priority="3"/>
  </conditionalFormatting>
  <conditionalFormatting sqref="D1952">
    <cfRule type="duplicateValues" dxfId="1" priority="1"/>
    <cfRule type="duplicateValues" dxfId="0" priority="2"/>
  </conditionalFormatting>
  <pageMargins left="0.70866141732283472" right="0.70866141732283472" top="0.74803149606299213" bottom="0.74803149606299213" header="0.31496062992125984" footer="0.31496062992125984"/>
  <pageSetup paperSize="9" scale="88" fitToHeight="0" orientation="portrait" r:id="rId1"/>
  <headerFoot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основной нов МРП</vt:lpstr>
      <vt:lpstr>'основной нов МРП'!Заголовки_для_печати</vt:lpstr>
      <vt:lpstr>'основной нов МРП'!Область_печати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2022-01-03T10:56:27Z</dcterms:modified>
</cp:coreProperties>
</file>